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slicers/slicer1.xml" ContentType="application/vnd.ms-excel.slicer+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https://d.docs.live.net/016c5a3272556257/Desktop/"/>
    </mc:Choice>
  </mc:AlternateContent>
  <xr:revisionPtr revIDLastSave="419" documentId="13_ncr:1_{E8A17DF2-4463-4E92-9167-06C664259CCD}" xr6:coauthVersionLast="47" xr6:coauthVersionMax="47" xr10:uidLastSave="{EC218028-C9AB-44BE-A542-82C22A29C954}"/>
  <bookViews>
    <workbookView xWindow="-108" yWindow="-108" windowWidth="23256" windowHeight="12456" firstSheet="12" activeTab="17" xr2:uid="{E5F253BD-4281-4886-BDFC-76FC3A69B53C}"/>
  </bookViews>
  <sheets>
    <sheet name="Sheet1" sheetId="1" r:id="rId1"/>
    <sheet name="Sheet2" sheetId="2" r:id="rId2"/>
    <sheet name="Sheet3" sheetId="4" r:id="rId3"/>
    <sheet name="Sheet5" sheetId="5" r:id="rId4"/>
    <sheet name="flash fill" sheetId="6" r:id="rId5"/>
    <sheet name="Sheet4" sheetId="7" r:id="rId6"/>
    <sheet name="Sheet7" sheetId="9" r:id="rId7"/>
    <sheet name="Sheet8" sheetId="10" r:id="rId8"/>
    <sheet name="Sheet10" sheetId="12" r:id="rId9"/>
    <sheet name="Sheet11" sheetId="13" r:id="rId10"/>
    <sheet name="Sheet12" sheetId="14" r:id="rId11"/>
    <sheet name="Sheet13" sheetId="15" r:id="rId12"/>
    <sheet name="Sheet14" sheetId="16" r:id="rId13"/>
    <sheet name="Sheet15" sheetId="17" r:id="rId14"/>
    <sheet name="Sheet9" sheetId="11" r:id="rId15"/>
    <sheet name="Sheet18" sheetId="20" r:id="rId16"/>
    <sheet name="pivot table" sheetId="19" r:id="rId17"/>
    <sheet name="Sheet19" sheetId="21" r:id="rId18"/>
    <sheet name="Sheet6" sheetId="8" state="hidden" r:id="rId19"/>
  </sheets>
  <externalReferences>
    <externalReference r:id="rId20"/>
  </externalReferences>
  <definedNames>
    <definedName name="_xlnm._FilterDatabase" localSheetId="5" hidden="1">Sheet4!$A$31:$I$53</definedName>
    <definedName name="Slicer_Expenditure">#N/A</definedName>
    <definedName name="Slicer_Expenditure_Percentage">#N/A</definedName>
    <definedName name="Slicer_Salary">#N/A</definedName>
    <definedName name="Slicer_Savings">#N/A</definedName>
    <definedName name="Slicer_State_Name">#N/A</definedName>
  </definedNames>
  <calcPr calcId="191029"/>
  <pivotCaches>
    <pivotCache cacheId="0" r:id="rId21"/>
    <pivotCache cacheId="1" r:id="rId22"/>
    <pivotCache cacheId="2" r:id="rId23"/>
    <pivotCache cacheId="3" r:id="rId24"/>
  </pivotCaches>
  <extLst>
    <ext xmlns:x14="http://schemas.microsoft.com/office/spreadsheetml/2009/9/main" uri="{BBE1A952-AA13-448e-AADC-164F8A28A991}">
      <x14:slicerCaches>
        <x14:slicerCache r:id="rId25"/>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6"/>
        <x14:slicerCache r:id="rId27"/>
        <x14:slicerCache r:id="rId28"/>
        <x14:slicerCache r:id="rId2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4" i="21" l="1"/>
  <c r="C18" i="21"/>
  <c r="B21" i="2"/>
  <c r="G26" i="11"/>
  <c r="G22" i="11"/>
  <c r="I23" i="11"/>
  <c r="I24" i="11"/>
  <c r="I25" i="11"/>
  <c r="I26" i="11"/>
  <c r="I27" i="11"/>
  <c r="I28" i="11"/>
  <c r="I29" i="11"/>
  <c r="I30" i="11"/>
  <c r="I31" i="11"/>
  <c r="I22" i="11"/>
  <c r="G23" i="11"/>
  <c r="G24" i="11"/>
  <c r="G25" i="11"/>
  <c r="G27" i="11"/>
  <c r="G28" i="11"/>
  <c r="G29" i="11"/>
  <c r="G30" i="11"/>
  <c r="G31" i="11"/>
  <c r="I58" i="10"/>
  <c r="J58" i="10"/>
  <c r="D21" i="6"/>
  <c r="D20" i="6"/>
  <c r="D19" i="6"/>
  <c r="D18" i="6"/>
  <c r="O24" i="6"/>
  <c r="O23" i="6"/>
  <c r="O20" i="6"/>
  <c r="N21" i="6"/>
  <c r="O21" i="6"/>
  <c r="O22" i="6"/>
  <c r="O16" i="6"/>
  <c r="O17" i="6"/>
  <c r="O18" i="6"/>
  <c r="O19" i="6"/>
  <c r="O15" i="6"/>
  <c r="N22" i="6"/>
  <c r="N20" i="6"/>
  <c r="N19" i="6"/>
  <c r="N18" i="6"/>
  <c r="N17" i="6"/>
  <c r="N16" i="6"/>
  <c r="N15" i="6"/>
  <c r="M22" i="6"/>
  <c r="M21" i="6"/>
  <c r="M20" i="6"/>
  <c r="N6" i="6"/>
  <c r="N7" i="6"/>
  <c r="N8" i="6"/>
  <c r="N5" i="6"/>
  <c r="H39" i="5"/>
  <c r="H40" i="5"/>
  <c r="H41" i="5"/>
  <c r="H42" i="5"/>
  <c r="H43" i="5"/>
  <c r="H44" i="5"/>
  <c r="H45" i="5"/>
  <c r="H46" i="5"/>
  <c r="H47" i="5"/>
  <c r="H38" i="5"/>
  <c r="H12" i="4"/>
  <c r="H10" i="4"/>
  <c r="H9" i="4"/>
  <c r="H8" i="4"/>
  <c r="H7" i="4"/>
  <c r="H6" i="4"/>
  <c r="C31" i="2"/>
  <c r="C32" i="2"/>
  <c r="C33" i="2"/>
  <c r="C34" i="2"/>
  <c r="B22" i="2"/>
  <c r="B23" i="2"/>
  <c r="B24" i="2"/>
  <c r="B25" i="2"/>
  <c r="B26" i="2"/>
  <c r="B80" i="1" a="1"/>
  <c r="B86" i="1" a="1"/>
  <c r="B85" i="1" a="1"/>
  <c r="B82" i="1" a="1"/>
  <c r="B81" i="1" a="1"/>
  <c r="B83" i="1" a="1"/>
  <c r="B84" i="1" a="1"/>
  <c r="B79" i="1" a="1"/>
  <c r="L28" i="10" a="1"/>
  <c r="L30" i="10" a="1"/>
  <c r="L29" i="10" a="1"/>
  <c r="L31" i="10" a="1"/>
  <c r="L27" i="10" a="1"/>
  <c r="L31" i="10" l="1"/>
  <c r="L29" i="10"/>
  <c r="L30" i="10"/>
  <c r="L28" i="10"/>
  <c r="L27" i="10"/>
  <c r="B84" i="1"/>
  <c r="B83" i="1"/>
  <c r="B81" i="1"/>
  <c r="B82" i="1"/>
  <c r="B85" i="1"/>
  <c r="B86" i="1"/>
  <c r="B80" i="1"/>
  <c r="B79" i="1"/>
  <c r="H74" i="1"/>
  <c r="H72" i="1"/>
  <c r="H71" i="1"/>
  <c r="H70" i="1"/>
  <c r="H69" i="1"/>
  <c r="H68" i="1"/>
  <c r="H60" i="1"/>
  <c r="H58" i="1"/>
  <c r="H57" i="1"/>
  <c r="H56" i="1"/>
  <c r="H55" i="1"/>
  <c r="H54" i="1"/>
  <c r="P44" i="1"/>
  <c r="O44" i="1"/>
  <c r="N44" i="1"/>
  <c r="M44" i="1"/>
  <c r="L44" i="1"/>
  <c r="K44" i="1"/>
  <c r="J44" i="1"/>
  <c r="H44" i="1"/>
  <c r="G44" i="1"/>
  <c r="F44" i="1"/>
  <c r="E44" i="1"/>
  <c r="D44" i="1"/>
  <c r="H30" i="1"/>
  <c r="H22" i="1"/>
  <c r="H23" i="1"/>
  <c r="H24" i="1"/>
  <c r="H25" i="1"/>
  <c r="H26" i="1"/>
  <c r="H28" i="1"/>
  <c r="H29" i="1"/>
  <c r="H31" i="1"/>
  <c r="H32" i="1"/>
  <c r="H33" i="1"/>
  <c r="H34" i="1"/>
  <c r="C12" i="1" l="1"/>
  <c r="C13" i="1"/>
  <c r="C14" i="1"/>
  <c r="C15" i="1"/>
  <c r="C11" i="1"/>
  <c r="C3" i="1"/>
  <c r="C4" i="1"/>
  <c r="C5" i="1"/>
  <c r="C6" i="1"/>
  <c r="C7" i="1"/>
  <c r="C8" i="1"/>
  <c r="C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<sst xmlns="http://schemas.openxmlformats.org/spreadsheetml/2006/main" count="14524" uniqueCount="3650">
  <si>
    <t>maruti</t>
  </si>
  <si>
    <t>suzuki</t>
  </si>
  <si>
    <t>suzu</t>
  </si>
  <si>
    <t>TITAN</t>
  </si>
  <si>
    <t>TITAN AMERICA</t>
  </si>
  <si>
    <t>skoda</t>
  </si>
  <si>
    <t>volgswagon</t>
  </si>
  <si>
    <t>compare the columns  and if same prints otherwise displays error message</t>
  </si>
  <si>
    <t>compare the cells and displaying even if it has alternative name</t>
  </si>
  <si>
    <t>tesla</t>
  </si>
  <si>
    <t>volgswagen</t>
  </si>
  <si>
    <t>titan</t>
  </si>
  <si>
    <t>maruti india</t>
  </si>
  <si>
    <t>volgswagen india</t>
  </si>
  <si>
    <t>tesla japan</t>
  </si>
  <si>
    <t>titan singapore</t>
  </si>
  <si>
    <t>Desk</t>
  </si>
  <si>
    <t>John</t>
  </si>
  <si>
    <t>Douglas</t>
  </si>
  <si>
    <t>Central</t>
  </si>
  <si>
    <t>Television</t>
  </si>
  <si>
    <t>Alexander</t>
  </si>
  <si>
    <t>Martha</t>
  </si>
  <si>
    <t>East</t>
  </si>
  <si>
    <t>Home Theater</t>
  </si>
  <si>
    <t>Karen</t>
  </si>
  <si>
    <t>Diana</t>
  </si>
  <si>
    <t>Sigal</t>
  </si>
  <si>
    <t>Hermann</t>
  </si>
  <si>
    <t>Michael</t>
  </si>
  <si>
    <t>West</t>
  </si>
  <si>
    <t>Luis</t>
  </si>
  <si>
    <t>Steven</t>
  </si>
  <si>
    <t>Stephen</t>
  </si>
  <si>
    <t>Timothy</t>
  </si>
  <si>
    <t>Cell Phone</t>
  </si>
  <si>
    <t>David</t>
  </si>
  <si>
    <t>Shelli</t>
  </si>
  <si>
    <t>Sale_amt</t>
  </si>
  <si>
    <t>Unit_price</t>
  </si>
  <si>
    <t>Units</t>
  </si>
  <si>
    <t>Item</t>
  </si>
  <si>
    <t>SalesMan</t>
  </si>
  <si>
    <t>Manager</t>
  </si>
  <si>
    <t>Region</t>
  </si>
  <si>
    <t>OrderDate</t>
  </si>
  <si>
    <t>CONVERT ROW TO COLUMN</t>
  </si>
  <si>
    <r>
      <rPr>
        <sz val="18"/>
        <color theme="1"/>
        <rFont val="Calibri"/>
        <family val="2"/>
        <scheme val="minor"/>
      </rPr>
      <t>grouping</t>
    </r>
    <r>
      <rPr>
        <sz val="18"/>
        <color theme="9" tint="-0.499984740745262"/>
        <rFont val="Calibri"/>
        <family val="2"/>
        <scheme val="minor"/>
      </rPr>
      <t xml:space="preserve"> the cells</t>
    </r>
  </si>
  <si>
    <t>FREEZE THE ROWS OF THE TABLE</t>
  </si>
  <si>
    <t>CONVERT CURRENCY TO NAMES</t>
  </si>
  <si>
    <t>IN WORDS</t>
  </si>
  <si>
    <t>changing date formats</t>
  </si>
  <si>
    <t>format 1</t>
  </si>
  <si>
    <t>format 2</t>
  </si>
  <si>
    <t>format 3</t>
  </si>
  <si>
    <t>calculate the age from DOB</t>
  </si>
  <si>
    <t>DATE</t>
  </si>
  <si>
    <t>AGE</t>
  </si>
  <si>
    <t>IN</t>
  </si>
  <si>
    <r>
      <rPr>
        <sz val="20"/>
        <color theme="1"/>
        <rFont val="Calibri"/>
        <family val="2"/>
        <scheme val="minor"/>
      </rPr>
      <t xml:space="preserve">CALCULATE THE TIME DIFFERENCE    </t>
    </r>
    <r>
      <rPr>
        <sz val="11"/>
        <color theme="1"/>
        <rFont val="Calibri"/>
        <family val="2"/>
        <scheme val="minor"/>
      </rPr>
      <t xml:space="preserve">                                                                                                                                                                                                                                                                                                                                                                                                                                                                                                                                                                                                                                                                                                                                                                                                                                                                                                                                                                                                                                                                                                                                                                                                                                                                                                                                                                                                                                                                                                                                                                                                                                                                                                                                                                                                                                                                                                                                                                                                                                                                                                                                                                                                                                                                                                                                                                                                                                                                                                                                                                                                                                                                                                                                                                                                                                                                                                                                                                                                                                                                                                                                                                                                                                                                                                                                                                                                                                                                                                                                                                                                                                                                                                                                                                                                                                                                                                                                                                                                                                                                                                                                                                                                                                                                                                                                                                                                                                                                                                                                                                                                                                                                                                                                                                                                                                                                                                                                                                                                                                                                                                                                                                                                                                                                                                                                                                                                                                                                                                                                                                                                                                                                                                                                                                                                                                                                                                                                                                                                                                                                                                                                                                                                                                                                                                                                                                                                                                                                                                                                                                                                                                                                                                                                                                                                                                                                                                                                                                                                                                                                                                                                                                                                                                                                                                                                                                                                                                                                                                                                                                                                                                                                                                                                                                                                                                                                                                                                                                                                                                                                                                                                                                                                                                                                                                                                                                                                                                                                                                                                                                                                                                                                                                                                                                                                                                                                                                                                                                                                                                                                                                                                                                                                                                                                                                                                                                                                                                                                                                                                                                                                                                                                                                                                                                                                                                                                                                                                                                                                                                                                                                                                                                                                                                                                                                                                                                                                                                                                                                                                                                                                                                                                                                                                                                                                                                                                                                                                                                                                                                                                                                                                                                                                                                                                                                                                                                                                                                                                                                                                                                                                                                                                                                                                                                                                                                                                                                                                                                                                                                                                                                                                                                                                                                                                                                                                                                                                                                                                                                                                                                                                                                                                                                                                                                                                                                                                                                                                                                                                                                                                                                                                                                                                                                                                                                                                                                                                                                                                                                                                                                                                                                                                                                                                                                                                                                                                                                                                                                                                                                                                                                                                                                                                                                                                                                                                                                                                                                                                                                                                                                                                                                                                                                                                                                                                                                                                                                                                                                     </t>
    </r>
  </si>
  <si>
    <t>OUT</t>
  </si>
  <si>
    <t>DIFFERENCE</t>
  </si>
  <si>
    <t>NAME</t>
  </si>
  <si>
    <t>DOG</t>
  </si>
  <si>
    <t>CAT</t>
  </si>
  <si>
    <t>FISH</t>
  </si>
  <si>
    <t>IMAGES</t>
  </si>
  <si>
    <t>INSERTING IMAGE AND PDF</t>
  </si>
  <si>
    <t>PDF</t>
  </si>
  <si>
    <t>c</t>
  </si>
  <si>
    <t>how to add watermark in excel</t>
  </si>
  <si>
    <t>Somalia</t>
  </si>
  <si>
    <t>1st</t>
  </si>
  <si>
    <t>Yemen</t>
  </si>
  <si>
    <t>2nd</t>
  </si>
  <si>
    <t>South Sudan</t>
  </si>
  <si>
    <t>3rd</t>
  </si>
  <si>
    <t>Congo Democratic Republic</t>
  </si>
  <si>
    <t>4th</t>
  </si>
  <si>
    <t>Syria</t>
  </si>
  <si>
    <t>5th</t>
  </si>
  <si>
    <t>Afghanistan</t>
  </si>
  <si>
    <t>6th</t>
  </si>
  <si>
    <t>Sudan</t>
  </si>
  <si>
    <t>7th</t>
  </si>
  <si>
    <t>Central African Republic</t>
  </si>
  <si>
    <t>8th</t>
  </si>
  <si>
    <t>Chad</t>
  </si>
  <si>
    <t>9th</t>
  </si>
  <si>
    <t>Haiti</t>
  </si>
  <si>
    <t>10th</t>
  </si>
  <si>
    <t>Ethiopia</t>
  </si>
  <si>
    <t>11th</t>
  </si>
  <si>
    <t>Myanmar</t>
  </si>
  <si>
    <t>12th</t>
  </si>
  <si>
    <t>Mali</t>
  </si>
  <si>
    <t>13th</t>
  </si>
  <si>
    <t>Guinea</t>
  </si>
  <si>
    <t>14th</t>
  </si>
  <si>
    <t>Nigeria</t>
  </si>
  <si>
    <t>15th</t>
  </si>
  <si>
    <t>Zimbabwe</t>
  </si>
  <si>
    <t>16th</t>
  </si>
  <si>
    <t>Libya</t>
  </si>
  <si>
    <t>17th</t>
  </si>
  <si>
    <t>Ukraine</t>
  </si>
  <si>
    <t>18th</t>
  </si>
  <si>
    <t>Eritrea</t>
  </si>
  <si>
    <t>19th</t>
  </si>
  <si>
    <t>Burundi</t>
  </si>
  <si>
    <t>20th</t>
  </si>
  <si>
    <t>Burkina Faso</t>
  </si>
  <si>
    <t>21st</t>
  </si>
  <si>
    <t>Mozambique</t>
  </si>
  <si>
    <t>22nd</t>
  </si>
  <si>
    <t>Cameroon</t>
  </si>
  <si>
    <t>23rd</t>
  </si>
  <si>
    <t>Niger</t>
  </si>
  <si>
    <t>24th</t>
  </si>
  <si>
    <t>Lebanon</t>
  </si>
  <si>
    <t>25th</t>
  </si>
  <si>
    <t>Uganda</t>
  </si>
  <si>
    <t>26th</t>
  </si>
  <si>
    <t>Iraq</t>
  </si>
  <si>
    <t>27th</t>
  </si>
  <si>
    <t>Congo Republic</t>
  </si>
  <si>
    <t>28th</t>
  </si>
  <si>
    <t>Venezuela</t>
  </si>
  <si>
    <t>29th</t>
  </si>
  <si>
    <t>how to align the cell's width in one go (ALT+H+O+I)</t>
  </si>
  <si>
    <t>HOW TO CREATE BARCODE IN EXCEL</t>
  </si>
  <si>
    <t>BARCODE</t>
  </si>
  <si>
    <t>product</t>
  </si>
  <si>
    <t>112-344-wed3</t>
  </si>
  <si>
    <t>178-344-wed4</t>
  </si>
  <si>
    <t>182-344-wed5</t>
  </si>
  <si>
    <t>782-344-wed6</t>
  </si>
  <si>
    <t>162-344-wed7</t>
  </si>
  <si>
    <t>152-344-wed8</t>
  </si>
  <si>
    <t>code</t>
  </si>
  <si>
    <t>id</t>
  </si>
  <si>
    <t>specification</t>
  </si>
  <si>
    <t>ctrl+e for automatic fill</t>
  </si>
  <si>
    <t>wed3</t>
  </si>
  <si>
    <t>wed4</t>
  </si>
  <si>
    <t>wed5</t>
  </si>
  <si>
    <t>wed6</t>
  </si>
  <si>
    <t>wed7</t>
  </si>
  <si>
    <t>wed8</t>
  </si>
  <si>
    <t xml:space="preserve">how to add hyperlink </t>
  </si>
  <si>
    <t>hold the cell and ctrl key and press k key</t>
  </si>
  <si>
    <t>hyperlink</t>
  </si>
  <si>
    <t>existing file</t>
  </si>
  <si>
    <t>click here to open</t>
  </si>
  <si>
    <t>go to page 1</t>
  </si>
  <si>
    <t>excel round off formula</t>
  </si>
  <si>
    <t>name</t>
  </si>
  <si>
    <t>marks</t>
  </si>
  <si>
    <t>a</t>
  </si>
  <si>
    <t>s</t>
  </si>
  <si>
    <t>d</t>
  </si>
  <si>
    <t>f</t>
  </si>
  <si>
    <t>round off</t>
  </si>
  <si>
    <t>STANDARD DEVIATION</t>
  </si>
  <si>
    <t>INDEX</t>
  </si>
  <si>
    <t>SCORES</t>
  </si>
  <si>
    <t>DEVIATION 1</t>
  </si>
  <si>
    <t>SUM</t>
  </si>
  <si>
    <t>COUNT</t>
  </si>
  <si>
    <t>MEAN</t>
  </si>
  <si>
    <t>VARIANCE</t>
  </si>
  <si>
    <t>DEVIATION^ 2</t>
  </si>
  <si>
    <t>std deviation</t>
  </si>
  <si>
    <t>AUTOSUM I</t>
  </si>
  <si>
    <t>First Name</t>
  </si>
  <si>
    <t>Last Name</t>
  </si>
  <si>
    <t>Gender</t>
  </si>
  <si>
    <t>Age</t>
  </si>
  <si>
    <t>Salary</t>
  </si>
  <si>
    <t>Expenditure</t>
  </si>
  <si>
    <t>Savings</t>
  </si>
  <si>
    <t>Expenditure Percentage</t>
  </si>
  <si>
    <t>Savings Percentage</t>
  </si>
  <si>
    <t xml:space="preserve">Aditi </t>
  </si>
  <si>
    <t>Mishra</t>
  </si>
  <si>
    <t>Female</t>
  </si>
  <si>
    <t>Sona</t>
  </si>
  <si>
    <t>Singh</t>
  </si>
  <si>
    <t>Devi</t>
  </si>
  <si>
    <t>Thakur</t>
  </si>
  <si>
    <t>Anjali</t>
  </si>
  <si>
    <t>Kaur</t>
  </si>
  <si>
    <t>Sahil</t>
  </si>
  <si>
    <t>Deshmukh</t>
  </si>
  <si>
    <t>Male</t>
  </si>
  <si>
    <t>Adhira</t>
  </si>
  <si>
    <t>Das</t>
  </si>
  <si>
    <t>Divya</t>
  </si>
  <si>
    <t>Bhatt</t>
  </si>
  <si>
    <t>Amar</t>
  </si>
  <si>
    <t>Rao</t>
  </si>
  <si>
    <t>Jaya</t>
  </si>
  <si>
    <t>Mehta</t>
  </si>
  <si>
    <t>Candy</t>
  </si>
  <si>
    <t>Patel</t>
  </si>
  <si>
    <t>Sudhir</t>
  </si>
  <si>
    <t>Raghav</t>
  </si>
  <si>
    <t>Verma</t>
  </si>
  <si>
    <t>Amitabh</t>
  </si>
  <si>
    <t>Joshi</t>
  </si>
  <si>
    <t>Kanak</t>
  </si>
  <si>
    <t>Tulsi</t>
  </si>
  <si>
    <t>Acharya</t>
  </si>
  <si>
    <t>Jasleen</t>
  </si>
  <si>
    <t>Nil</t>
  </si>
  <si>
    <t>Kumar</t>
  </si>
  <si>
    <t>Anand</t>
  </si>
  <si>
    <t>Yadav</t>
  </si>
  <si>
    <t>Atharva</t>
  </si>
  <si>
    <t>Charu</t>
  </si>
  <si>
    <t>Patil</t>
  </si>
  <si>
    <t>Ajay</t>
  </si>
  <si>
    <t>Shah</t>
  </si>
  <si>
    <t>Jai</t>
  </si>
  <si>
    <t xml:space="preserve">Ishaan </t>
  </si>
  <si>
    <t>Sharma</t>
  </si>
  <si>
    <t>Dhruva</t>
  </si>
  <si>
    <t xml:space="preserve">SLICES </t>
  </si>
  <si>
    <t>FILTERS</t>
  </si>
  <si>
    <t>First N+A31:I53ame</t>
  </si>
  <si>
    <t>data validation</t>
  </si>
  <si>
    <t>shree</t>
  </si>
  <si>
    <t>nithi</t>
  </si>
  <si>
    <t>female</t>
  </si>
  <si>
    <t>age restriction from 20 to 100</t>
  </si>
  <si>
    <t>Column1</t>
  </si>
  <si>
    <t xml:space="preserve"> Name</t>
  </si>
  <si>
    <t>job role</t>
  </si>
  <si>
    <t>ceo</t>
  </si>
  <si>
    <t>developer</t>
  </si>
  <si>
    <t>testing</t>
  </si>
  <si>
    <t>business</t>
  </si>
  <si>
    <t>team lead</t>
  </si>
  <si>
    <t>customer</t>
  </si>
  <si>
    <t>desk support</t>
  </si>
  <si>
    <t>choosing one of the roles</t>
  </si>
  <si>
    <t>protecting the sheet</t>
  </si>
  <si>
    <t xml:space="preserve">content is available from another sheet even if it is hidden </t>
  </si>
  <si>
    <t>should lock the cell except salry and job role</t>
  </si>
  <si>
    <t>salary</t>
  </si>
  <si>
    <t>how to lock cells and protect cells</t>
  </si>
  <si>
    <t>conditional formatting</t>
  </si>
  <si>
    <t>count the color cells</t>
  </si>
  <si>
    <t>how to remove duplicates</t>
  </si>
  <si>
    <t>INR 12000</t>
  </si>
  <si>
    <t xml:space="preserve">TOTAL SALARY EARNED BY FEMALES </t>
  </si>
  <si>
    <t xml:space="preserve">TOTAL SALARY EARNED BY MALES </t>
  </si>
  <si>
    <t>SUMIFS FUNCTION</t>
  </si>
  <si>
    <t>Row Labels</t>
  </si>
  <si>
    <t>Grand Total</t>
  </si>
  <si>
    <t>Sum of Expenditure Percentage</t>
  </si>
  <si>
    <t>Column Labels</t>
  </si>
  <si>
    <t>Sum of Savings</t>
  </si>
  <si>
    <t>pivot table</t>
  </si>
  <si>
    <t>Total Sum of Savings</t>
  </si>
  <si>
    <t>Total Sum of Expenditure Percentage</t>
  </si>
  <si>
    <t>calculate percentage in excel</t>
  </si>
  <si>
    <t>MARK 1</t>
  </si>
  <si>
    <t>MARK 2</t>
  </si>
  <si>
    <t>MARK 3</t>
  </si>
  <si>
    <t>MARK 4</t>
  </si>
  <si>
    <t>MARK 5</t>
  </si>
  <si>
    <t>TOTAL</t>
  </si>
  <si>
    <t>PERCENTAGE</t>
  </si>
  <si>
    <t xml:space="preserve">           TOTAL              TOTAL</t>
  </si>
  <si>
    <t>progress tracker</t>
  </si>
  <si>
    <t>sam</t>
  </si>
  <si>
    <t xml:space="preserve">john </t>
  </si>
  <si>
    <t>gigi</t>
  </si>
  <si>
    <t>hadid</t>
  </si>
  <si>
    <t>PIVOT TABLE IN EXCEL</t>
  </si>
  <si>
    <t>I-1001</t>
  </si>
  <si>
    <t>Moscow</t>
  </si>
  <si>
    <t>Russia</t>
  </si>
  <si>
    <t>EMEA</t>
  </si>
  <si>
    <t>Microwave</t>
  </si>
  <si>
    <t>I-1002</t>
  </si>
  <si>
    <t>Toronto</t>
  </si>
  <si>
    <t>Canada</t>
  </si>
  <si>
    <t>NA</t>
  </si>
  <si>
    <t>4/23/2015</t>
  </si>
  <si>
    <t>I-1003</t>
  </si>
  <si>
    <t>Sao Paolo</t>
  </si>
  <si>
    <t>Brazil</t>
  </si>
  <si>
    <t>LATAM</t>
  </si>
  <si>
    <t>Air conditioner</t>
  </si>
  <si>
    <t>I-1004</t>
  </si>
  <si>
    <t>Istanbul</t>
  </si>
  <si>
    <t>Turkey</t>
  </si>
  <si>
    <t>8/14/2018</t>
  </si>
  <si>
    <t>Ceiling fan</t>
  </si>
  <si>
    <t>I-1005</t>
  </si>
  <si>
    <t>Sydney</t>
  </si>
  <si>
    <t>Australia</t>
  </si>
  <si>
    <t>APAC</t>
  </si>
  <si>
    <t>Toaster</t>
  </si>
  <si>
    <t>I-1006</t>
  </si>
  <si>
    <t>Shenzhen</t>
  </si>
  <si>
    <t>China</t>
  </si>
  <si>
    <t>4/25/2016</t>
  </si>
  <si>
    <t>Iron</t>
  </si>
  <si>
    <t>I-1007</t>
  </si>
  <si>
    <t>Lima</t>
  </si>
  <si>
    <t>Peru</t>
  </si>
  <si>
    <t>Dishwasher</t>
  </si>
  <si>
    <t>I-1008</t>
  </si>
  <si>
    <t>Tijuana</t>
  </si>
  <si>
    <t>Mexico</t>
  </si>
  <si>
    <t>I-1009</t>
  </si>
  <si>
    <t>London</t>
  </si>
  <si>
    <t>UK</t>
  </si>
  <si>
    <t>Washing Machine</t>
  </si>
  <si>
    <t>I-1010</t>
  </si>
  <si>
    <t>I-1011</t>
  </si>
  <si>
    <t>Riyadh</t>
  </si>
  <si>
    <t>Saudi Arabia</t>
  </si>
  <si>
    <t>Refrigerator</t>
  </si>
  <si>
    <t>I-1012</t>
  </si>
  <si>
    <t>Bangkok</t>
  </si>
  <si>
    <t>Thailand</t>
  </si>
  <si>
    <t>8/21/2014</t>
  </si>
  <si>
    <t>I-1013</t>
  </si>
  <si>
    <t>I-1014</t>
  </si>
  <si>
    <t>Delhi</t>
  </si>
  <si>
    <t>India</t>
  </si>
  <si>
    <t>5/30/2014</t>
  </si>
  <si>
    <t>Oven</t>
  </si>
  <si>
    <t>I-1015</t>
  </si>
  <si>
    <t>I-1016</t>
  </si>
  <si>
    <t>Ho Chi Minh City</t>
  </si>
  <si>
    <t>Vietnam</t>
  </si>
  <si>
    <t>5/24/2015</t>
  </si>
  <si>
    <t>I-1017</t>
  </si>
  <si>
    <t>Tel Aviv</t>
  </si>
  <si>
    <t>Israel</t>
  </si>
  <si>
    <t>I-1018</t>
  </si>
  <si>
    <t>Athens</t>
  </si>
  <si>
    <t>Greece</t>
  </si>
  <si>
    <t>I-1019</t>
  </si>
  <si>
    <t>I-1020</t>
  </si>
  <si>
    <t>Osaka</t>
  </si>
  <si>
    <t>Japan</t>
  </si>
  <si>
    <t>7/23/2016</t>
  </si>
  <si>
    <t>I-1021</t>
  </si>
  <si>
    <t>Prague</t>
  </si>
  <si>
    <t>Czech Republic</t>
  </si>
  <si>
    <t>9/28/2017</t>
  </si>
  <si>
    <t>I-1022</t>
  </si>
  <si>
    <t>Capetown</t>
  </si>
  <si>
    <t>South Africa</t>
  </si>
  <si>
    <t>4/17/2015</t>
  </si>
  <si>
    <t>I-1023</t>
  </si>
  <si>
    <t>Bangalore</t>
  </si>
  <si>
    <t>11/13/2018</t>
  </si>
  <si>
    <t>Coffee grinder</t>
  </si>
  <si>
    <t>I-1024</t>
  </si>
  <si>
    <t>Seattle</t>
  </si>
  <si>
    <t>USA</t>
  </si>
  <si>
    <t>2/13/2018</t>
  </si>
  <si>
    <t>I-1025</t>
  </si>
  <si>
    <t>Jerusalem</t>
  </si>
  <si>
    <t>2/20/2018</t>
  </si>
  <si>
    <t>I-1026</t>
  </si>
  <si>
    <t>Birmingham</t>
  </si>
  <si>
    <t>3/22/2016</t>
  </si>
  <si>
    <t>Vacuum Cleaner</t>
  </si>
  <si>
    <t>I-1027</t>
  </si>
  <si>
    <t>Seoul</t>
  </si>
  <si>
    <t>South Korea</t>
  </si>
  <si>
    <t>I-1028</t>
  </si>
  <si>
    <t>1/23/2016</t>
  </si>
  <si>
    <t>Blender</t>
  </si>
  <si>
    <t>I-1029</t>
  </si>
  <si>
    <t>Guangzhou</t>
  </si>
  <si>
    <t>10/28/2015</t>
  </si>
  <si>
    <t>I-1030</t>
  </si>
  <si>
    <t>Berlin</t>
  </si>
  <si>
    <t>Germany</t>
  </si>
  <si>
    <t>12/14/2017</t>
  </si>
  <si>
    <t>I-1031</t>
  </si>
  <si>
    <t>Kansas City</t>
  </si>
  <si>
    <t>I-1032</t>
  </si>
  <si>
    <t>Tokyo</t>
  </si>
  <si>
    <t>10/19/2014</t>
  </si>
  <si>
    <t>I-1033</t>
  </si>
  <si>
    <t>I-1034</t>
  </si>
  <si>
    <t>12/13/2018</t>
  </si>
  <si>
    <t>I-1035</t>
  </si>
  <si>
    <t>10/13/2015</t>
  </si>
  <si>
    <t>I-1036</t>
  </si>
  <si>
    <t>11/23/2018</t>
  </si>
  <si>
    <t>I-1037</t>
  </si>
  <si>
    <t>7/31/2016</t>
  </si>
  <si>
    <t>I-1038</t>
  </si>
  <si>
    <t>Paris</t>
  </si>
  <si>
    <t>France</t>
  </si>
  <si>
    <t>11/30/2015</t>
  </si>
  <si>
    <t>I-1039</t>
  </si>
  <si>
    <t>Rome</t>
  </si>
  <si>
    <t>Italy</t>
  </si>
  <si>
    <t>8/15/2018</t>
  </si>
  <si>
    <t>I-1040</t>
  </si>
  <si>
    <t>Los Angeles</t>
  </si>
  <si>
    <t>9/15/2017</t>
  </si>
  <si>
    <t>I-1041</t>
  </si>
  <si>
    <t>New York</t>
  </si>
  <si>
    <t>7/20/2017</t>
  </si>
  <si>
    <t>I-1042</t>
  </si>
  <si>
    <t>10/30/2016</t>
  </si>
  <si>
    <t>I-1043</t>
  </si>
  <si>
    <t>3/25/2018</t>
  </si>
  <si>
    <t>I-1044</t>
  </si>
  <si>
    <t>7/27/2017</t>
  </si>
  <si>
    <t>I-1045</t>
  </si>
  <si>
    <t>11/16/2016</t>
  </si>
  <si>
    <t>I-1046</t>
  </si>
  <si>
    <t>1/20/2018</t>
  </si>
  <si>
    <t>I-1047</t>
  </si>
  <si>
    <t>Warsaw</t>
  </si>
  <si>
    <t>Poland</t>
  </si>
  <si>
    <t>I-1048</t>
  </si>
  <si>
    <t>Amsterdam</t>
  </si>
  <si>
    <t>Netherlands</t>
  </si>
  <si>
    <t>I-1049</t>
  </si>
  <si>
    <t>I-1050</t>
  </si>
  <si>
    <t>10/24/2017</t>
  </si>
  <si>
    <t>I-1051</t>
  </si>
  <si>
    <t>San Fransisco</t>
  </si>
  <si>
    <t>11/21/2015</t>
  </si>
  <si>
    <t>I-1052</t>
  </si>
  <si>
    <t>I-1053</t>
  </si>
  <si>
    <t>Dublin</t>
  </si>
  <si>
    <t>Ireland</t>
  </si>
  <si>
    <t>10/23/2017</t>
  </si>
  <si>
    <t>I-1054</t>
  </si>
  <si>
    <t>7/15/2014</t>
  </si>
  <si>
    <t>I-1055</t>
  </si>
  <si>
    <t>9/16/2014</t>
  </si>
  <si>
    <t>I-1056</t>
  </si>
  <si>
    <t>I-1057</t>
  </si>
  <si>
    <t>7/20/2016</t>
  </si>
  <si>
    <t>I-1058</t>
  </si>
  <si>
    <t>3/26/2018</t>
  </si>
  <si>
    <t>I-1059</t>
  </si>
  <si>
    <t>6/23/2014</t>
  </si>
  <si>
    <t>I-1060</t>
  </si>
  <si>
    <t>8/30/2018</t>
  </si>
  <si>
    <t>I-1061</t>
  </si>
  <si>
    <t>Bogota</t>
  </si>
  <si>
    <t>Colombia</t>
  </si>
  <si>
    <t>I-1062</t>
  </si>
  <si>
    <t>5/24/2014</t>
  </si>
  <si>
    <t>I-1063</t>
  </si>
  <si>
    <t>I-1064</t>
  </si>
  <si>
    <t>2/17/2017</t>
  </si>
  <si>
    <t>I-1065</t>
  </si>
  <si>
    <t>3/16/2014</t>
  </si>
  <si>
    <t>I-1066</t>
  </si>
  <si>
    <t>4/23/2017</t>
  </si>
  <si>
    <t>I-1067</t>
  </si>
  <si>
    <t>I-1068</t>
  </si>
  <si>
    <t>I-1069</t>
  </si>
  <si>
    <t>Shanghai</t>
  </si>
  <si>
    <t>9/15/2016</t>
  </si>
  <si>
    <t>I-1070</t>
  </si>
  <si>
    <t>Mexico City</t>
  </si>
  <si>
    <t>7/26/2018</t>
  </si>
  <si>
    <t>I-1071</t>
  </si>
  <si>
    <t>Buenos Aires</t>
  </si>
  <si>
    <t>Argentina</t>
  </si>
  <si>
    <t>I-1072</t>
  </si>
  <si>
    <t>2/19/2014</t>
  </si>
  <si>
    <t>I-1073</t>
  </si>
  <si>
    <t>11/17/2017</t>
  </si>
  <si>
    <t>I-1074</t>
  </si>
  <si>
    <t>7/17/2016</t>
  </si>
  <si>
    <t>I-1075</t>
  </si>
  <si>
    <t>4/29/2017</t>
  </si>
  <si>
    <t>I-1076</t>
  </si>
  <si>
    <t>8/15/2014</t>
  </si>
  <si>
    <t>I-1077</t>
  </si>
  <si>
    <t>Madria</t>
  </si>
  <si>
    <t>Spain</t>
  </si>
  <si>
    <t>3/14/2018</t>
  </si>
  <si>
    <t>I-1078</t>
  </si>
  <si>
    <t>I-1079</t>
  </si>
  <si>
    <t>8/31/2016</t>
  </si>
  <si>
    <t>I-1080</t>
  </si>
  <si>
    <t>8/23/2015</t>
  </si>
  <si>
    <t>I-1081</t>
  </si>
  <si>
    <t>8/24/2015</t>
  </si>
  <si>
    <t>I-1082</t>
  </si>
  <si>
    <t>I-1083</t>
  </si>
  <si>
    <t>Vienna</t>
  </si>
  <si>
    <t>Austria</t>
  </si>
  <si>
    <t>12/16/2017</t>
  </si>
  <si>
    <t>I-1084</t>
  </si>
  <si>
    <t>11/25/2014</t>
  </si>
  <si>
    <t>I-1085</t>
  </si>
  <si>
    <t>I-1086</t>
  </si>
  <si>
    <t>3/16/2018</t>
  </si>
  <si>
    <t>I-1087</t>
  </si>
  <si>
    <t>Cairo</t>
  </si>
  <si>
    <t>Egypt</t>
  </si>
  <si>
    <t>6/14/2015</t>
  </si>
  <si>
    <t>I-1088</t>
  </si>
  <si>
    <t>I-1089</t>
  </si>
  <si>
    <t>Kuala Lumpur</t>
  </si>
  <si>
    <t>Malaysia</t>
  </si>
  <si>
    <t>4/22/2016</t>
  </si>
  <si>
    <t>I-1090</t>
  </si>
  <si>
    <t>I-1091</t>
  </si>
  <si>
    <t>11/20/2014</t>
  </si>
  <si>
    <t>I-1092</t>
  </si>
  <si>
    <t>I-1093</t>
  </si>
  <si>
    <t>7/15/2017</t>
  </si>
  <si>
    <t>I-1094</t>
  </si>
  <si>
    <t>2/15/2015</t>
  </si>
  <si>
    <t>I-1095</t>
  </si>
  <si>
    <t>11/27/2017</t>
  </si>
  <si>
    <t>I-1096</t>
  </si>
  <si>
    <t>I-1097</t>
  </si>
  <si>
    <t>6/30/2017</t>
  </si>
  <si>
    <t>I-1098</t>
  </si>
  <si>
    <t>Chicago</t>
  </si>
  <si>
    <t>10/29/2014</t>
  </si>
  <si>
    <t>I-1099</t>
  </si>
  <si>
    <t>I-1100</t>
  </si>
  <si>
    <t>4/27/2018</t>
  </si>
  <si>
    <t>I-1101</t>
  </si>
  <si>
    <t>I-1102</t>
  </si>
  <si>
    <t>4/17/2018</t>
  </si>
  <si>
    <t>I-1103</t>
  </si>
  <si>
    <t>7/13/2014</t>
  </si>
  <si>
    <t>I-1104</t>
  </si>
  <si>
    <t>3/17/2016</t>
  </si>
  <si>
    <t>I-1105</t>
  </si>
  <si>
    <t>7/24/2018</t>
  </si>
  <si>
    <t>I-1106</t>
  </si>
  <si>
    <t>11/18/2015</t>
  </si>
  <si>
    <t>I-1107</t>
  </si>
  <si>
    <t>9/22/2014</t>
  </si>
  <si>
    <t>I-1108</t>
  </si>
  <si>
    <t>1/30/2017</t>
  </si>
  <si>
    <t>I-1109</t>
  </si>
  <si>
    <t>I-1110</t>
  </si>
  <si>
    <t>10/17/2015</t>
  </si>
  <si>
    <t>I-1111</t>
  </si>
  <si>
    <t>I-1112</t>
  </si>
  <si>
    <t>10/16/2017</t>
  </si>
  <si>
    <t>I-1113</t>
  </si>
  <si>
    <t>7/21/2014</t>
  </si>
  <si>
    <t>I-1114</t>
  </si>
  <si>
    <t>I-1115</t>
  </si>
  <si>
    <t>I-1116</t>
  </si>
  <si>
    <t>I-1117</t>
  </si>
  <si>
    <t>I-1118</t>
  </si>
  <si>
    <t>Bucharest</t>
  </si>
  <si>
    <t>Romania</t>
  </si>
  <si>
    <t>I-1119</t>
  </si>
  <si>
    <t>11/16/2015</t>
  </si>
  <si>
    <t>I-1120</t>
  </si>
  <si>
    <t>9/19/2015</t>
  </si>
  <si>
    <t>I-1121</t>
  </si>
  <si>
    <t>4/17/2014</t>
  </si>
  <si>
    <t>I-1122</t>
  </si>
  <si>
    <t>I-1123</t>
  </si>
  <si>
    <t>I-1124</t>
  </si>
  <si>
    <t>3/15/2016</t>
  </si>
  <si>
    <t>I-1125</t>
  </si>
  <si>
    <t>1/19/2018</t>
  </si>
  <si>
    <t>I-1126</t>
  </si>
  <si>
    <t>4/28/2018</t>
  </si>
  <si>
    <t>I-1127</t>
  </si>
  <si>
    <t>3/13/2014</t>
  </si>
  <si>
    <t>I-1128</t>
  </si>
  <si>
    <t>8/28/2015</t>
  </si>
  <si>
    <t>I-1129</t>
  </si>
  <si>
    <t>I-1130</t>
  </si>
  <si>
    <t>2/22/2016</t>
  </si>
  <si>
    <t>I-1131</t>
  </si>
  <si>
    <t>I-1132</t>
  </si>
  <si>
    <t>I-1133</t>
  </si>
  <si>
    <t>I-1134</t>
  </si>
  <si>
    <t>I-1135</t>
  </si>
  <si>
    <t>4/19/2016</t>
  </si>
  <si>
    <t>I-1136</t>
  </si>
  <si>
    <t>5/25/2015</t>
  </si>
  <si>
    <t>I-1137</t>
  </si>
  <si>
    <t>I-1138</t>
  </si>
  <si>
    <t>I-1139</t>
  </si>
  <si>
    <t>12/25/2017</t>
  </si>
  <si>
    <t>I-1140</t>
  </si>
  <si>
    <t>I-1141</t>
  </si>
  <si>
    <t>I-1142</t>
  </si>
  <si>
    <t>I-1143</t>
  </si>
  <si>
    <t>I-1144</t>
  </si>
  <si>
    <t>1/28/2016</t>
  </si>
  <si>
    <t>I-1145</t>
  </si>
  <si>
    <t>I-1146</t>
  </si>
  <si>
    <t>I-1147</t>
  </si>
  <si>
    <t>4/30/2017</t>
  </si>
  <si>
    <t>I-1148</t>
  </si>
  <si>
    <t>I-1149</t>
  </si>
  <si>
    <t>1/20/2017</t>
  </si>
  <si>
    <t>I-1150</t>
  </si>
  <si>
    <t>I-1151</t>
  </si>
  <si>
    <t>10/15/2018</t>
  </si>
  <si>
    <t>I-1152</t>
  </si>
  <si>
    <t>I-1153</t>
  </si>
  <si>
    <t>8/31/2018</t>
  </si>
  <si>
    <t>I-1154</t>
  </si>
  <si>
    <t>8/18/2018</t>
  </si>
  <si>
    <t>I-1155</t>
  </si>
  <si>
    <t>6/15/2016</t>
  </si>
  <si>
    <t>I-1156</t>
  </si>
  <si>
    <t>I-1157</t>
  </si>
  <si>
    <t>6/16/2015</t>
  </si>
  <si>
    <t>I-1158</t>
  </si>
  <si>
    <t>4/15/2017</t>
  </si>
  <si>
    <t>I-1159</t>
  </si>
  <si>
    <t>6/25/2015</t>
  </si>
  <si>
    <t>I-1160</t>
  </si>
  <si>
    <t>I-1161</t>
  </si>
  <si>
    <t>Dubai</t>
  </si>
  <si>
    <t>UAE</t>
  </si>
  <si>
    <t>5/19/2016</t>
  </si>
  <si>
    <t>I-1162</t>
  </si>
  <si>
    <t>2/26/2014</t>
  </si>
  <si>
    <t>I-1163</t>
  </si>
  <si>
    <t>11/26/2014</t>
  </si>
  <si>
    <t>I-1164</t>
  </si>
  <si>
    <t>1/26/2014</t>
  </si>
  <si>
    <t>I-1165</t>
  </si>
  <si>
    <t>4/26/2015</t>
  </si>
  <si>
    <t>I-1166</t>
  </si>
  <si>
    <t>I-1167</t>
  </si>
  <si>
    <t>I-1168</t>
  </si>
  <si>
    <t>3/25/2017</t>
  </si>
  <si>
    <t>I-1169</t>
  </si>
  <si>
    <t>1/16/2018</t>
  </si>
  <si>
    <t>I-1170</t>
  </si>
  <si>
    <t>I-1171</t>
  </si>
  <si>
    <t>I-1172</t>
  </si>
  <si>
    <t>I-1173</t>
  </si>
  <si>
    <t>6/20/2015</t>
  </si>
  <si>
    <t>I-1174</t>
  </si>
  <si>
    <t>I-1175</t>
  </si>
  <si>
    <t>I-1176</t>
  </si>
  <si>
    <t>5/20/2018</t>
  </si>
  <si>
    <t>I-1177</t>
  </si>
  <si>
    <t>1/21/2018</t>
  </si>
  <si>
    <t>I-1178</t>
  </si>
  <si>
    <t>7/15/2015</t>
  </si>
  <si>
    <t>I-1179</t>
  </si>
  <si>
    <t>I-1180</t>
  </si>
  <si>
    <t>I-1181</t>
  </si>
  <si>
    <t>6/16/2014</t>
  </si>
  <si>
    <t>I-1182</t>
  </si>
  <si>
    <t>Santiago</t>
  </si>
  <si>
    <t>Chile</t>
  </si>
  <si>
    <t>I-1183</t>
  </si>
  <si>
    <t>8/19/2016</t>
  </si>
  <si>
    <t>I-1184</t>
  </si>
  <si>
    <t>I-1185</t>
  </si>
  <si>
    <t>5/25/2016</t>
  </si>
  <si>
    <t>I-1186</t>
  </si>
  <si>
    <t>6/22/2015</t>
  </si>
  <si>
    <t>I-1187</t>
  </si>
  <si>
    <t>9/24/2016</t>
  </si>
  <si>
    <t>I-1188</t>
  </si>
  <si>
    <t>9/21/2014</t>
  </si>
  <si>
    <t>I-1189</t>
  </si>
  <si>
    <t>4/26/2017</t>
  </si>
  <si>
    <t>I-1190</t>
  </si>
  <si>
    <t>12/27/2017</t>
  </si>
  <si>
    <t>I-1191</t>
  </si>
  <si>
    <t>I-1192</t>
  </si>
  <si>
    <t>I-1193</t>
  </si>
  <si>
    <t>3/26/2017</t>
  </si>
  <si>
    <t>I-1194</t>
  </si>
  <si>
    <t>4/13/2016</t>
  </si>
  <si>
    <t>I-1195</t>
  </si>
  <si>
    <t>I-1196</t>
  </si>
  <si>
    <t>1/27/2015</t>
  </si>
  <si>
    <t>I-1197</t>
  </si>
  <si>
    <t>11/30/2018</t>
  </si>
  <si>
    <t>I-1198</t>
  </si>
  <si>
    <t>11/25/2017</t>
  </si>
  <si>
    <t>I-1199</t>
  </si>
  <si>
    <t>I-1200</t>
  </si>
  <si>
    <t>2/16/2017</t>
  </si>
  <si>
    <t>I-1201</t>
  </si>
  <si>
    <t>10/23/2015</t>
  </si>
  <si>
    <t>I-1202</t>
  </si>
  <si>
    <t>12/26/2015</t>
  </si>
  <si>
    <t>I-1203</t>
  </si>
  <si>
    <t>I-1204</t>
  </si>
  <si>
    <t>I-1205</t>
  </si>
  <si>
    <t>I-1206</t>
  </si>
  <si>
    <t>1/25/2016</t>
  </si>
  <si>
    <t>I-1207</t>
  </si>
  <si>
    <t>1/26/2015</t>
  </si>
  <si>
    <t>I-1208</t>
  </si>
  <si>
    <t>I-1209</t>
  </si>
  <si>
    <t>I-1210</t>
  </si>
  <si>
    <t>8/26/2018</t>
  </si>
  <si>
    <t>I-1211</t>
  </si>
  <si>
    <t>I-1212</t>
  </si>
  <si>
    <t>7/15/2016</t>
  </si>
  <si>
    <t>I-1213</t>
  </si>
  <si>
    <t>11/29/2014</t>
  </si>
  <si>
    <t>I-1214</t>
  </si>
  <si>
    <t>I-1215</t>
  </si>
  <si>
    <t>12/20/2017</t>
  </si>
  <si>
    <t>I-1216</t>
  </si>
  <si>
    <t>2/19/2017</t>
  </si>
  <si>
    <t>I-1217</t>
  </si>
  <si>
    <t>2/16/2018</t>
  </si>
  <si>
    <t>I-1218</t>
  </si>
  <si>
    <t>I-1219</t>
  </si>
  <si>
    <t>I-1220</t>
  </si>
  <si>
    <t>I-1221</t>
  </si>
  <si>
    <t>8/13/2018</t>
  </si>
  <si>
    <t>I-1222</t>
  </si>
  <si>
    <t>I-1223</t>
  </si>
  <si>
    <t>I-1224</t>
  </si>
  <si>
    <t>I-1225</t>
  </si>
  <si>
    <t>4/16/2016</t>
  </si>
  <si>
    <t>I-1226</t>
  </si>
  <si>
    <t>10/23/2016</t>
  </si>
  <si>
    <t>I-1227</t>
  </si>
  <si>
    <t>I-1228</t>
  </si>
  <si>
    <t>7/31/2015</t>
  </si>
  <si>
    <t>I-1229</t>
  </si>
  <si>
    <t>I-1230</t>
  </si>
  <si>
    <t>7/22/2018</t>
  </si>
  <si>
    <t>I-1231</t>
  </si>
  <si>
    <t>I-1232</t>
  </si>
  <si>
    <t>7/14/2015</t>
  </si>
  <si>
    <t>I-1233</t>
  </si>
  <si>
    <t>4/21/2014</t>
  </si>
  <si>
    <t>I-1234</t>
  </si>
  <si>
    <t>7/26/2015</t>
  </si>
  <si>
    <t>I-1235</t>
  </si>
  <si>
    <t>I-1236</t>
  </si>
  <si>
    <t>I-1237</t>
  </si>
  <si>
    <t>9/23/2017</t>
  </si>
  <si>
    <t>I-1238</t>
  </si>
  <si>
    <t>I-1239</t>
  </si>
  <si>
    <t>I-1240</t>
  </si>
  <si>
    <t>8/17/2014</t>
  </si>
  <si>
    <t>I-1241</t>
  </si>
  <si>
    <t>10/21/2016</t>
  </si>
  <si>
    <t>I-1242</t>
  </si>
  <si>
    <t>I-1243</t>
  </si>
  <si>
    <t>I-1244</t>
  </si>
  <si>
    <t>1/27/2016</t>
  </si>
  <si>
    <t>I-1245</t>
  </si>
  <si>
    <t>9/26/2018</t>
  </si>
  <si>
    <t>I-1246</t>
  </si>
  <si>
    <t>I-1247</t>
  </si>
  <si>
    <t>9/16/2018</t>
  </si>
  <si>
    <t>I-1248</t>
  </si>
  <si>
    <t>4/14/2016</t>
  </si>
  <si>
    <t>I-1249</t>
  </si>
  <si>
    <t>I-1250</t>
  </si>
  <si>
    <t>I-1251</t>
  </si>
  <si>
    <t>11/22/2017</t>
  </si>
  <si>
    <t>I-1252</t>
  </si>
  <si>
    <t>7/19/2014</t>
  </si>
  <si>
    <t>I-1253</t>
  </si>
  <si>
    <t>9/21/2018</t>
  </si>
  <si>
    <t>I-1254</t>
  </si>
  <si>
    <t>9/30/2015</t>
  </si>
  <si>
    <t>I-1255</t>
  </si>
  <si>
    <t>I-1256</t>
  </si>
  <si>
    <t>I-1257</t>
  </si>
  <si>
    <t>12/30/2017</t>
  </si>
  <si>
    <t>I-1258</t>
  </si>
  <si>
    <t>5/20/2017</t>
  </si>
  <si>
    <t>I-1259</t>
  </si>
  <si>
    <t>1/23/2014</t>
  </si>
  <si>
    <t>I-1260</t>
  </si>
  <si>
    <t>3/18/2016</t>
  </si>
  <si>
    <t>I-1261</t>
  </si>
  <si>
    <t>7/20/2014</t>
  </si>
  <si>
    <t>I-1262</t>
  </si>
  <si>
    <t>6/17/2018</t>
  </si>
  <si>
    <t>I-1263</t>
  </si>
  <si>
    <t>9/23/2016</t>
  </si>
  <si>
    <t>I-1264</t>
  </si>
  <si>
    <t>I-1265</t>
  </si>
  <si>
    <t>I-1266</t>
  </si>
  <si>
    <t>I-1267</t>
  </si>
  <si>
    <t>5/28/2015</t>
  </si>
  <si>
    <t>I-1268</t>
  </si>
  <si>
    <t>6/19/2015</t>
  </si>
  <si>
    <t>I-1269</t>
  </si>
  <si>
    <t>I-1270</t>
  </si>
  <si>
    <t>3/27/2016</t>
  </si>
  <si>
    <t>I-1271</t>
  </si>
  <si>
    <t>2/28/2014</t>
  </si>
  <si>
    <t>I-1272</t>
  </si>
  <si>
    <t>I-1273</t>
  </si>
  <si>
    <t>6/26/2015</t>
  </si>
  <si>
    <t>I-1274</t>
  </si>
  <si>
    <t>9/19/2014</t>
  </si>
  <si>
    <t>I-1275</t>
  </si>
  <si>
    <t>I-1276</t>
  </si>
  <si>
    <t>1/17/2018</t>
  </si>
  <si>
    <t>I-1277</t>
  </si>
  <si>
    <t>10/23/2018</t>
  </si>
  <si>
    <t>I-1278</t>
  </si>
  <si>
    <t>8/27/2014</t>
  </si>
  <si>
    <t>I-1279</t>
  </si>
  <si>
    <t>10/14/2017</t>
  </si>
  <si>
    <t>I-1280</t>
  </si>
  <si>
    <t>I-1281</t>
  </si>
  <si>
    <t>I-1282</t>
  </si>
  <si>
    <t>9/22/2016</t>
  </si>
  <si>
    <t>I-1283</t>
  </si>
  <si>
    <t>I-1284</t>
  </si>
  <si>
    <t>I-1285</t>
  </si>
  <si>
    <t>I-1286</t>
  </si>
  <si>
    <t>I-1287</t>
  </si>
  <si>
    <t>12/27/2015</t>
  </si>
  <si>
    <t>I-1288</t>
  </si>
  <si>
    <t>I-1289</t>
  </si>
  <si>
    <t>I-1290</t>
  </si>
  <si>
    <t>I-1291</t>
  </si>
  <si>
    <t>9/20/2014</t>
  </si>
  <si>
    <t>I-1292</t>
  </si>
  <si>
    <t>6/28/2018</t>
  </si>
  <si>
    <t>I-1293</t>
  </si>
  <si>
    <t>11/27/2014</t>
  </si>
  <si>
    <t>I-1294</t>
  </si>
  <si>
    <t>I-1295</t>
  </si>
  <si>
    <t>I-1296</t>
  </si>
  <si>
    <t>I-1297</t>
  </si>
  <si>
    <t>9/16/2017</t>
  </si>
  <si>
    <t>I-1298</t>
  </si>
  <si>
    <t>I-1299</t>
  </si>
  <si>
    <t>I-1300</t>
  </si>
  <si>
    <t>I-1301</t>
  </si>
  <si>
    <t>6/24/2018</t>
  </si>
  <si>
    <t>I-1302</t>
  </si>
  <si>
    <t>5/20/2015</t>
  </si>
  <si>
    <t>I-1303</t>
  </si>
  <si>
    <t>5/16/2014</t>
  </si>
  <si>
    <t>I-1304</t>
  </si>
  <si>
    <t>I-1305</t>
  </si>
  <si>
    <t>4/15/2015</t>
  </si>
  <si>
    <t>I-1306</t>
  </si>
  <si>
    <t>5/28/2017</t>
  </si>
  <si>
    <t>I-1307</t>
  </si>
  <si>
    <t>3/31/2017</t>
  </si>
  <si>
    <t>I-1308</t>
  </si>
  <si>
    <t>I-1309</t>
  </si>
  <si>
    <t>9/17/2018</t>
  </si>
  <si>
    <t>I-1310</t>
  </si>
  <si>
    <t>7/22/2017</t>
  </si>
  <si>
    <t>I-1311</t>
  </si>
  <si>
    <t>I-1312</t>
  </si>
  <si>
    <t>6/24/2015</t>
  </si>
  <si>
    <t>I-1313</t>
  </si>
  <si>
    <t>I-1314</t>
  </si>
  <si>
    <t>I-1315</t>
  </si>
  <si>
    <t>I-1316</t>
  </si>
  <si>
    <t>11/25/2016</t>
  </si>
  <si>
    <t>I-1317</t>
  </si>
  <si>
    <t>2/20/2014</t>
  </si>
  <si>
    <t>I-1318</t>
  </si>
  <si>
    <t>I-1319</t>
  </si>
  <si>
    <t>I-1320</t>
  </si>
  <si>
    <t>I-1321</t>
  </si>
  <si>
    <t>2/27/2017</t>
  </si>
  <si>
    <t>I-1322</t>
  </si>
  <si>
    <t>5/22/2017</t>
  </si>
  <si>
    <t>I-1323</t>
  </si>
  <si>
    <t>9/14/2014</t>
  </si>
  <si>
    <t>I-1324</t>
  </si>
  <si>
    <t>6/13/2018</t>
  </si>
  <si>
    <t>I-1325</t>
  </si>
  <si>
    <t>I-1326</t>
  </si>
  <si>
    <t>9/15/2014</t>
  </si>
  <si>
    <t>I-1327</t>
  </si>
  <si>
    <t>I-1328</t>
  </si>
  <si>
    <t>11/26/2017</t>
  </si>
  <si>
    <t>I-1329</t>
  </si>
  <si>
    <t>I-1330</t>
  </si>
  <si>
    <t>7/16/2016</t>
  </si>
  <si>
    <t>I-1331</t>
  </si>
  <si>
    <t>1/27/2014</t>
  </si>
  <si>
    <t>I-1332</t>
  </si>
  <si>
    <t>I-1333</t>
  </si>
  <si>
    <t>I-1334</t>
  </si>
  <si>
    <t>I-1335</t>
  </si>
  <si>
    <t>I-1336</t>
  </si>
  <si>
    <t>8/29/2015</t>
  </si>
  <si>
    <t>I-1337</t>
  </si>
  <si>
    <t>I-1338</t>
  </si>
  <si>
    <t>I-1339</t>
  </si>
  <si>
    <t>3/21/2018</t>
  </si>
  <si>
    <t>I-1340</t>
  </si>
  <si>
    <t>11/21/2014</t>
  </si>
  <si>
    <t>I-1341</t>
  </si>
  <si>
    <t>I-1342</t>
  </si>
  <si>
    <t>4/27/2016</t>
  </si>
  <si>
    <t>I-1343</t>
  </si>
  <si>
    <t>I-1344</t>
  </si>
  <si>
    <t>I-1345</t>
  </si>
  <si>
    <t>1/22/2015</t>
  </si>
  <si>
    <t>I-1346</t>
  </si>
  <si>
    <t>I-1347</t>
  </si>
  <si>
    <t>6/27/2014</t>
  </si>
  <si>
    <t>I-1348</t>
  </si>
  <si>
    <t>I-1349</t>
  </si>
  <si>
    <t>4/21/2018</t>
  </si>
  <si>
    <t>I-1350</t>
  </si>
  <si>
    <t>2/22/2014</t>
  </si>
  <si>
    <t>I-1351</t>
  </si>
  <si>
    <t>5/13/2018</t>
  </si>
  <si>
    <t>I-1352</t>
  </si>
  <si>
    <t>4/23/2018</t>
  </si>
  <si>
    <t>I-1353</t>
  </si>
  <si>
    <t>10/28/2016</t>
  </si>
  <si>
    <t>I-1354</t>
  </si>
  <si>
    <t>I-1355</t>
  </si>
  <si>
    <t>I-1356</t>
  </si>
  <si>
    <t>I-1357</t>
  </si>
  <si>
    <t>I-1358</t>
  </si>
  <si>
    <t>1/22/2016</t>
  </si>
  <si>
    <t>I-1359</t>
  </si>
  <si>
    <t>I-1360</t>
  </si>
  <si>
    <t>I-1361</t>
  </si>
  <si>
    <t>I-1362</t>
  </si>
  <si>
    <t>I-1363</t>
  </si>
  <si>
    <t>I-1364</t>
  </si>
  <si>
    <t>I-1365</t>
  </si>
  <si>
    <t>2/21/2015</t>
  </si>
  <si>
    <t>I-1366</t>
  </si>
  <si>
    <t>11/14/2014</t>
  </si>
  <si>
    <t>I-1367</t>
  </si>
  <si>
    <t>I-1368</t>
  </si>
  <si>
    <t>1/28/2015</t>
  </si>
  <si>
    <t>I-1369</t>
  </si>
  <si>
    <t>I-1370</t>
  </si>
  <si>
    <t>I-1371</t>
  </si>
  <si>
    <t>2/28/2015</t>
  </si>
  <si>
    <t>I-1372</t>
  </si>
  <si>
    <t>I-1373</t>
  </si>
  <si>
    <t>I-1374</t>
  </si>
  <si>
    <t>I-1375</t>
  </si>
  <si>
    <t>2/24/2017</t>
  </si>
  <si>
    <t>I-1376</t>
  </si>
  <si>
    <t>2/16/2014</t>
  </si>
  <si>
    <t>I-1377</t>
  </si>
  <si>
    <t>6/26/2018</t>
  </si>
  <si>
    <t>I-1378</t>
  </si>
  <si>
    <t>1/17/2014</t>
  </si>
  <si>
    <t>I-1379</t>
  </si>
  <si>
    <t>I-1380</t>
  </si>
  <si>
    <t>10/22/2017</t>
  </si>
  <si>
    <t>I-1381</t>
  </si>
  <si>
    <t>4/23/2016</t>
  </si>
  <si>
    <t>I-1382</t>
  </si>
  <si>
    <t>I-1383</t>
  </si>
  <si>
    <t>10/29/2017</t>
  </si>
  <si>
    <t>I-1384</t>
  </si>
  <si>
    <t>2/28/2017</t>
  </si>
  <si>
    <t>I-1385</t>
  </si>
  <si>
    <t>I-1386</t>
  </si>
  <si>
    <t>7/18/2017</t>
  </si>
  <si>
    <t>I-1387</t>
  </si>
  <si>
    <t>I-1388</t>
  </si>
  <si>
    <t>I-1389</t>
  </si>
  <si>
    <t>I-1390</t>
  </si>
  <si>
    <t>I-1391</t>
  </si>
  <si>
    <t>5/25/2014</t>
  </si>
  <si>
    <t>I-1392</t>
  </si>
  <si>
    <t>6/25/2016</t>
  </si>
  <si>
    <t>I-1393</t>
  </si>
  <si>
    <t>I-1394</t>
  </si>
  <si>
    <t>I-1395</t>
  </si>
  <si>
    <t>I-1396</t>
  </si>
  <si>
    <t>I-1397</t>
  </si>
  <si>
    <t>11/28/2015</t>
  </si>
  <si>
    <t>I-1398</t>
  </si>
  <si>
    <t>7/19/2016</t>
  </si>
  <si>
    <t>I-1399</t>
  </si>
  <si>
    <t>I-1400</t>
  </si>
  <si>
    <t>I-1401</t>
  </si>
  <si>
    <t>9/28/2018</t>
  </si>
  <si>
    <t>I-1402</t>
  </si>
  <si>
    <t>4/20/2017</t>
  </si>
  <si>
    <t>I-1403</t>
  </si>
  <si>
    <t>1/14/2014</t>
  </si>
  <si>
    <t>I-1404</t>
  </si>
  <si>
    <t>I-1405</t>
  </si>
  <si>
    <t>12/15/2016</t>
  </si>
  <si>
    <t>I-1406</t>
  </si>
  <si>
    <t>I-1407</t>
  </si>
  <si>
    <t>I-1408</t>
  </si>
  <si>
    <t>3/31/2018</t>
  </si>
  <si>
    <t>I-1409</t>
  </si>
  <si>
    <t>10/24/2018</t>
  </si>
  <si>
    <t>I-1410</t>
  </si>
  <si>
    <t>I-1411</t>
  </si>
  <si>
    <t>I-1412</t>
  </si>
  <si>
    <t>7/28/2017</t>
  </si>
  <si>
    <t>I-1413</t>
  </si>
  <si>
    <t>3/19/2016</t>
  </si>
  <si>
    <t>I-1414</t>
  </si>
  <si>
    <t>I-1415</t>
  </si>
  <si>
    <t>4/26/2016</t>
  </si>
  <si>
    <t>I-1416</t>
  </si>
  <si>
    <t>10/25/2018</t>
  </si>
  <si>
    <t>I-1417</t>
  </si>
  <si>
    <t>I-1418</t>
  </si>
  <si>
    <t>2/24/2015</t>
  </si>
  <si>
    <t>I-1419</t>
  </si>
  <si>
    <t>12/25/2014</t>
  </si>
  <si>
    <t>I-1420</t>
  </si>
  <si>
    <t>11/14/2017</t>
  </si>
  <si>
    <t>I-1421</t>
  </si>
  <si>
    <t>I-1422</t>
  </si>
  <si>
    <t>I-1423</t>
  </si>
  <si>
    <t>5/31/2014</t>
  </si>
  <si>
    <t>I-1424</t>
  </si>
  <si>
    <t>9/29/2018</t>
  </si>
  <si>
    <t>I-1425</t>
  </si>
  <si>
    <t>12/16/2018</t>
  </si>
  <si>
    <t>I-1426</t>
  </si>
  <si>
    <t>1/15/2015</t>
  </si>
  <si>
    <t>I-1427</t>
  </si>
  <si>
    <t>I-1428</t>
  </si>
  <si>
    <t>5/21/2014</t>
  </si>
  <si>
    <t>I-1429</t>
  </si>
  <si>
    <t>2/14/2014</t>
  </si>
  <si>
    <t>I-1430</t>
  </si>
  <si>
    <t>I-1431</t>
  </si>
  <si>
    <t>2/14/2016</t>
  </si>
  <si>
    <t>I-1432</t>
  </si>
  <si>
    <t>3/18/2014</t>
  </si>
  <si>
    <t>I-1433</t>
  </si>
  <si>
    <t>I-1434</t>
  </si>
  <si>
    <t>3/27/2017</t>
  </si>
  <si>
    <t>I-1435</t>
  </si>
  <si>
    <t>I-1436</t>
  </si>
  <si>
    <t>11/23/2016</t>
  </si>
  <si>
    <t>I-1437</t>
  </si>
  <si>
    <t>I-1438</t>
  </si>
  <si>
    <t>8/24/2017</t>
  </si>
  <si>
    <t>I-1439</t>
  </si>
  <si>
    <t>I-1440</t>
  </si>
  <si>
    <t>I-1441</t>
  </si>
  <si>
    <t>9/22/2018</t>
  </si>
  <si>
    <t>I-1442</t>
  </si>
  <si>
    <t>3/14/2015</t>
  </si>
  <si>
    <t>I-1443</t>
  </si>
  <si>
    <t>12/20/2014</t>
  </si>
  <si>
    <t>I-1444</t>
  </si>
  <si>
    <t>9/30/2018</t>
  </si>
  <si>
    <t>I-1445</t>
  </si>
  <si>
    <t>9/18/2014</t>
  </si>
  <si>
    <t>I-1446</t>
  </si>
  <si>
    <t>I-1447</t>
  </si>
  <si>
    <t>I-1448</t>
  </si>
  <si>
    <t>10/18/2018</t>
  </si>
  <si>
    <t>I-1449</t>
  </si>
  <si>
    <t>I-1450</t>
  </si>
  <si>
    <t>I-1451</t>
  </si>
  <si>
    <t>3/23/2014</t>
  </si>
  <si>
    <t>I-1452</t>
  </si>
  <si>
    <t>I-1453</t>
  </si>
  <si>
    <t>I-1454</t>
  </si>
  <si>
    <t>I-1455</t>
  </si>
  <si>
    <t>I-1456</t>
  </si>
  <si>
    <t>I-1457</t>
  </si>
  <si>
    <t>I-1458</t>
  </si>
  <si>
    <t>I-1459</t>
  </si>
  <si>
    <t>6/22/2017</t>
  </si>
  <si>
    <t>I-1460</t>
  </si>
  <si>
    <t>7/23/2017</t>
  </si>
  <si>
    <t>I-1461</t>
  </si>
  <si>
    <t>11/24/2015</t>
  </si>
  <si>
    <t>I-1462</t>
  </si>
  <si>
    <t>I-1463</t>
  </si>
  <si>
    <t>7/30/2017</t>
  </si>
  <si>
    <t>I-1464</t>
  </si>
  <si>
    <t>I-1465</t>
  </si>
  <si>
    <t>9/17/2014</t>
  </si>
  <si>
    <t>I-1466</t>
  </si>
  <si>
    <t>I-1467</t>
  </si>
  <si>
    <t>12/31/2014</t>
  </si>
  <si>
    <t>I-1468</t>
  </si>
  <si>
    <t>7/21/2017</t>
  </si>
  <si>
    <t>I-1469</t>
  </si>
  <si>
    <t>I-1470</t>
  </si>
  <si>
    <t>I-1471</t>
  </si>
  <si>
    <t>9/27/2017</t>
  </si>
  <si>
    <t>I-1472</t>
  </si>
  <si>
    <t>I-1473</t>
  </si>
  <si>
    <t>I-1474</t>
  </si>
  <si>
    <t>8/19/2018</t>
  </si>
  <si>
    <t>I-1475</t>
  </si>
  <si>
    <t>I-1476</t>
  </si>
  <si>
    <t>I-1477</t>
  </si>
  <si>
    <t>4/19/2015</t>
  </si>
  <si>
    <t>I-1478</t>
  </si>
  <si>
    <t>I-1479</t>
  </si>
  <si>
    <t>9/14/2016</t>
  </si>
  <si>
    <t>I-1480</t>
  </si>
  <si>
    <t>10/28/2014</t>
  </si>
  <si>
    <t>I-1481</t>
  </si>
  <si>
    <t>6/29/2015</t>
  </si>
  <si>
    <t>I-1482</t>
  </si>
  <si>
    <t>3/18/2017</t>
  </si>
  <si>
    <t>I-1483</t>
  </si>
  <si>
    <t>I-1484</t>
  </si>
  <si>
    <t>7/25/2014</t>
  </si>
  <si>
    <t>I-1485</t>
  </si>
  <si>
    <t>I-1486</t>
  </si>
  <si>
    <t>I-1487</t>
  </si>
  <si>
    <t>I-1488</t>
  </si>
  <si>
    <t>I-1489</t>
  </si>
  <si>
    <t>12/24/2016</t>
  </si>
  <si>
    <t>I-1490</t>
  </si>
  <si>
    <t>I-1491</t>
  </si>
  <si>
    <t>I-1492</t>
  </si>
  <si>
    <t>5/19/2014</t>
  </si>
  <si>
    <t>I-1493</t>
  </si>
  <si>
    <t>I-1494</t>
  </si>
  <si>
    <t>I-1495</t>
  </si>
  <si>
    <t>I-1496</t>
  </si>
  <si>
    <t>I-1497</t>
  </si>
  <si>
    <t>I-1498</t>
  </si>
  <si>
    <t>I-1499</t>
  </si>
  <si>
    <t>I-1500</t>
  </si>
  <si>
    <t>5/26/2018</t>
  </si>
  <si>
    <t>I-1501</t>
  </si>
  <si>
    <t>11/25/2015</t>
  </si>
  <si>
    <t>I-1502</t>
  </si>
  <si>
    <t>I-1503</t>
  </si>
  <si>
    <t>I-1504</t>
  </si>
  <si>
    <t>7/21/2016</t>
  </si>
  <si>
    <t>I-1505</t>
  </si>
  <si>
    <t>I-1506</t>
  </si>
  <si>
    <t>I-1507</t>
  </si>
  <si>
    <t>I-1508</t>
  </si>
  <si>
    <t>I-1509</t>
  </si>
  <si>
    <t>11/16/2017</t>
  </si>
  <si>
    <t>I-1510</t>
  </si>
  <si>
    <t>1/19/2017</t>
  </si>
  <si>
    <t>I-1511</t>
  </si>
  <si>
    <t>4/29/2016</t>
  </si>
  <si>
    <t>I-1512</t>
  </si>
  <si>
    <t>I-1513</t>
  </si>
  <si>
    <t>7/22/2015</t>
  </si>
  <si>
    <t>I-1514</t>
  </si>
  <si>
    <t>I-1515</t>
  </si>
  <si>
    <t>I-1516</t>
  </si>
  <si>
    <t>10/16/2014</t>
  </si>
  <si>
    <t>I-1517</t>
  </si>
  <si>
    <t>7/17/2015</t>
  </si>
  <si>
    <t>I-1518</t>
  </si>
  <si>
    <t>I-1519</t>
  </si>
  <si>
    <t>6/19/2017</t>
  </si>
  <si>
    <t>I-1520</t>
  </si>
  <si>
    <t>9/21/2017</t>
  </si>
  <si>
    <t>I-1521</t>
  </si>
  <si>
    <t>I-1522</t>
  </si>
  <si>
    <t>1/29/2015</t>
  </si>
  <si>
    <t>I-1523</t>
  </si>
  <si>
    <t>I-1524</t>
  </si>
  <si>
    <t>12/17/2017</t>
  </si>
  <si>
    <t>I-1525</t>
  </si>
  <si>
    <t>I-1526</t>
  </si>
  <si>
    <t>12/27/2016</t>
  </si>
  <si>
    <t>I-1527</t>
  </si>
  <si>
    <t>4/21/2016</t>
  </si>
  <si>
    <t>I-1528</t>
  </si>
  <si>
    <t>10/18/2017</t>
  </si>
  <si>
    <t>I-1529</t>
  </si>
  <si>
    <t>I-1530</t>
  </si>
  <si>
    <t>I-1531</t>
  </si>
  <si>
    <t>I-1532</t>
  </si>
  <si>
    <t>I-1533</t>
  </si>
  <si>
    <t>2/15/2017</t>
  </si>
  <si>
    <t>I-1534</t>
  </si>
  <si>
    <t>I-1535</t>
  </si>
  <si>
    <t>6/27/2016</t>
  </si>
  <si>
    <t>I-1536</t>
  </si>
  <si>
    <t>I-1537</t>
  </si>
  <si>
    <t>6/30/2016</t>
  </si>
  <si>
    <t>I-1538</t>
  </si>
  <si>
    <t>1/22/2017</t>
  </si>
  <si>
    <t>I-1539</t>
  </si>
  <si>
    <t>I-1540</t>
  </si>
  <si>
    <t>10/19/2016</t>
  </si>
  <si>
    <t>I-1541</t>
  </si>
  <si>
    <t>I-1542</t>
  </si>
  <si>
    <t>I-1543</t>
  </si>
  <si>
    <t>I-1544</t>
  </si>
  <si>
    <t>5/14/2015</t>
  </si>
  <si>
    <t>I-1545</t>
  </si>
  <si>
    <t>I-1546</t>
  </si>
  <si>
    <t>4/21/2015</t>
  </si>
  <si>
    <t>I-1547</t>
  </si>
  <si>
    <t>I-1548</t>
  </si>
  <si>
    <t>12/19/2018</t>
  </si>
  <si>
    <t>I-1549</t>
  </si>
  <si>
    <t>8/17/2016</t>
  </si>
  <si>
    <t>I-1550</t>
  </si>
  <si>
    <t>I-1551</t>
  </si>
  <si>
    <t>I-1552</t>
  </si>
  <si>
    <t>12/29/2014</t>
  </si>
  <si>
    <t>I-1553</t>
  </si>
  <si>
    <t>11/17/2016</t>
  </si>
  <si>
    <t>I-1554</t>
  </si>
  <si>
    <t>1/17/2017</t>
  </si>
  <si>
    <t>I-1555</t>
  </si>
  <si>
    <t>6/23/2016</t>
  </si>
  <si>
    <t>I-1556</t>
  </si>
  <si>
    <t>I-1557</t>
  </si>
  <si>
    <t>I-1558</t>
  </si>
  <si>
    <t>I-1559</t>
  </si>
  <si>
    <t>I-1560</t>
  </si>
  <si>
    <t>9/25/2017</t>
  </si>
  <si>
    <t>I-1561</t>
  </si>
  <si>
    <t>I-1562</t>
  </si>
  <si>
    <t>I-1563</t>
  </si>
  <si>
    <t>10/16/2016</t>
  </si>
  <si>
    <t>I-1564</t>
  </si>
  <si>
    <t>7/16/2014</t>
  </si>
  <si>
    <t>I-1565</t>
  </si>
  <si>
    <t>I-1566</t>
  </si>
  <si>
    <t>I-1567</t>
  </si>
  <si>
    <t>5/31/2017</t>
  </si>
  <si>
    <t>I-1568</t>
  </si>
  <si>
    <t>6/16/2017</t>
  </si>
  <si>
    <t>I-1569</t>
  </si>
  <si>
    <t>I-1570</t>
  </si>
  <si>
    <t>8/13/2014</t>
  </si>
  <si>
    <t>I-1571</t>
  </si>
  <si>
    <t>3/31/2016</t>
  </si>
  <si>
    <t>I-1572</t>
  </si>
  <si>
    <t>I-1573</t>
  </si>
  <si>
    <t>I-1574</t>
  </si>
  <si>
    <t>I-1575</t>
  </si>
  <si>
    <t>1/13/2018</t>
  </si>
  <si>
    <t>I-1576</t>
  </si>
  <si>
    <t>12/23/2015</t>
  </si>
  <si>
    <t>I-1577</t>
  </si>
  <si>
    <t>I-1578</t>
  </si>
  <si>
    <t>I-1579</t>
  </si>
  <si>
    <t>I-1580</t>
  </si>
  <si>
    <t>1/16/2017</t>
  </si>
  <si>
    <t>I-1581</t>
  </si>
  <si>
    <t>I-1582</t>
  </si>
  <si>
    <t>I-1583</t>
  </si>
  <si>
    <t>4/27/2017</t>
  </si>
  <si>
    <t>I-1584</t>
  </si>
  <si>
    <t>9/20/2016</t>
  </si>
  <si>
    <t>I-1585</t>
  </si>
  <si>
    <t>I-1586</t>
  </si>
  <si>
    <t>I-1587</t>
  </si>
  <si>
    <t>4/22/2014</t>
  </si>
  <si>
    <t>I-1588</t>
  </si>
  <si>
    <t>I-1589</t>
  </si>
  <si>
    <t>I-1590</t>
  </si>
  <si>
    <t>5/14/2017</t>
  </si>
  <si>
    <t>I-1591</t>
  </si>
  <si>
    <t>I-1592</t>
  </si>
  <si>
    <t>11/13/2015</t>
  </si>
  <si>
    <t>I-1593</t>
  </si>
  <si>
    <t>4/19/2017</t>
  </si>
  <si>
    <t>I-1594</t>
  </si>
  <si>
    <t>8/14/2017</t>
  </si>
  <si>
    <t>I-1595</t>
  </si>
  <si>
    <t>I-1596</t>
  </si>
  <si>
    <t>11/22/2018</t>
  </si>
  <si>
    <t>I-1597</t>
  </si>
  <si>
    <t>I-1598</t>
  </si>
  <si>
    <t>I-1599</t>
  </si>
  <si>
    <t>I-1600</t>
  </si>
  <si>
    <t>1/13/2017</t>
  </si>
  <si>
    <t>I-1601</t>
  </si>
  <si>
    <t>4/18/2018</t>
  </si>
  <si>
    <t>I-1602</t>
  </si>
  <si>
    <t>I-1603</t>
  </si>
  <si>
    <t>I-1604</t>
  </si>
  <si>
    <t>8/22/2015</t>
  </si>
  <si>
    <t>I-1605</t>
  </si>
  <si>
    <t>4/30/2016</t>
  </si>
  <si>
    <t>I-1606</t>
  </si>
  <si>
    <t>5/15/2014</t>
  </si>
  <si>
    <t>I-1607</t>
  </si>
  <si>
    <t>1/15/2016</t>
  </si>
  <si>
    <t>I-1608</t>
  </si>
  <si>
    <t>8/15/2016</t>
  </si>
  <si>
    <t>I-1609</t>
  </si>
  <si>
    <t>4/26/2014</t>
  </si>
  <si>
    <t>I-1610</t>
  </si>
  <si>
    <t>I-1611</t>
  </si>
  <si>
    <t>10/20/2014</t>
  </si>
  <si>
    <t>I-1612</t>
  </si>
  <si>
    <t>I-1613</t>
  </si>
  <si>
    <t>I-1614</t>
  </si>
  <si>
    <t>I-1615</t>
  </si>
  <si>
    <t>I-1616</t>
  </si>
  <si>
    <t>I-1617</t>
  </si>
  <si>
    <t>4/20/2015</t>
  </si>
  <si>
    <t>I-1618</t>
  </si>
  <si>
    <t>10/22/2014</t>
  </si>
  <si>
    <t>I-1619</t>
  </si>
  <si>
    <t>6/16/2018</t>
  </si>
  <si>
    <t>I-1620</t>
  </si>
  <si>
    <t>I-1621</t>
  </si>
  <si>
    <t>3/16/2016</t>
  </si>
  <si>
    <t>I-1622</t>
  </si>
  <si>
    <t>I-1623</t>
  </si>
  <si>
    <t>I-1624</t>
  </si>
  <si>
    <t>I-1625</t>
  </si>
  <si>
    <t>I-1626</t>
  </si>
  <si>
    <t>I-1627</t>
  </si>
  <si>
    <t>7/24/2015</t>
  </si>
  <si>
    <t>I-1628</t>
  </si>
  <si>
    <t>10/20/2016</t>
  </si>
  <si>
    <t>I-1629</t>
  </si>
  <si>
    <t>9/22/2015</t>
  </si>
  <si>
    <t>I-1630</t>
  </si>
  <si>
    <t>9/29/2015</t>
  </si>
  <si>
    <t>I-1631</t>
  </si>
  <si>
    <t>I-1632</t>
  </si>
  <si>
    <t>8/16/2014</t>
  </si>
  <si>
    <t>I-1633</t>
  </si>
  <si>
    <t>I-1634</t>
  </si>
  <si>
    <t>I-1635</t>
  </si>
  <si>
    <t>I-1636</t>
  </si>
  <si>
    <t>I-1637</t>
  </si>
  <si>
    <t>2/17/2015</t>
  </si>
  <si>
    <t>I-1638</t>
  </si>
  <si>
    <t>7/24/2017</t>
  </si>
  <si>
    <t>I-1639</t>
  </si>
  <si>
    <t>I-1640</t>
  </si>
  <si>
    <t>I-1641</t>
  </si>
  <si>
    <t>I-1642</t>
  </si>
  <si>
    <t>1/18/2015</t>
  </si>
  <si>
    <t>I-1643</t>
  </si>
  <si>
    <t>10/24/2015</t>
  </si>
  <si>
    <t>I-1644</t>
  </si>
  <si>
    <t>12/16/2014</t>
  </si>
  <si>
    <t>I-1645</t>
  </si>
  <si>
    <t>I-1646</t>
  </si>
  <si>
    <t>12/14/2015</t>
  </si>
  <si>
    <t>I-1647</t>
  </si>
  <si>
    <t>7/13/2017</t>
  </si>
  <si>
    <t>I-1648</t>
  </si>
  <si>
    <t>I-1649</t>
  </si>
  <si>
    <t>10/26/2018</t>
  </si>
  <si>
    <t>I-1650</t>
  </si>
  <si>
    <t>8/28/2016</t>
  </si>
  <si>
    <t>I-1651</t>
  </si>
  <si>
    <t>I-1652</t>
  </si>
  <si>
    <t>I-1653</t>
  </si>
  <si>
    <t>I-1654</t>
  </si>
  <si>
    <t>I-1655</t>
  </si>
  <si>
    <t>I-1656</t>
  </si>
  <si>
    <t>I-1657</t>
  </si>
  <si>
    <t>I-1658</t>
  </si>
  <si>
    <t>I-1659</t>
  </si>
  <si>
    <t>I-1660</t>
  </si>
  <si>
    <t>I-1661</t>
  </si>
  <si>
    <t>I-1662</t>
  </si>
  <si>
    <t>10/13/2016</t>
  </si>
  <si>
    <t>I-1663</t>
  </si>
  <si>
    <t>I-1664</t>
  </si>
  <si>
    <t>I-1665</t>
  </si>
  <si>
    <t>I-1666</t>
  </si>
  <si>
    <t>I-1667</t>
  </si>
  <si>
    <t>2/22/2018</t>
  </si>
  <si>
    <t>I-1668</t>
  </si>
  <si>
    <t>I-1669</t>
  </si>
  <si>
    <t>11/16/2018</t>
  </si>
  <si>
    <t>I-1670</t>
  </si>
  <si>
    <t>I-1671</t>
  </si>
  <si>
    <t>2/18/2015</t>
  </si>
  <si>
    <t>I-1672</t>
  </si>
  <si>
    <t>I-1673</t>
  </si>
  <si>
    <t>I-1674</t>
  </si>
  <si>
    <t>8/18/2017</t>
  </si>
  <si>
    <t>I-1675</t>
  </si>
  <si>
    <t>I-1676</t>
  </si>
  <si>
    <t>11/29/2016</t>
  </si>
  <si>
    <t>I-1677</t>
  </si>
  <si>
    <t>8/17/2018</t>
  </si>
  <si>
    <t>I-1678</t>
  </si>
  <si>
    <t>I-1679</t>
  </si>
  <si>
    <t>I-1680</t>
  </si>
  <si>
    <t>I-1681</t>
  </si>
  <si>
    <t>I-1682</t>
  </si>
  <si>
    <t>I-1683</t>
  </si>
  <si>
    <t>I-1684</t>
  </si>
  <si>
    <t>I-1685</t>
  </si>
  <si>
    <t>7/23/2015</t>
  </si>
  <si>
    <t>I-1686</t>
  </si>
  <si>
    <t>I-1687</t>
  </si>
  <si>
    <t>I-1688</t>
  </si>
  <si>
    <t>11/29/2015</t>
  </si>
  <si>
    <t>I-1689</t>
  </si>
  <si>
    <t>I-1690</t>
  </si>
  <si>
    <t>8/25/2014</t>
  </si>
  <si>
    <t>I-1691</t>
  </si>
  <si>
    <t>I-1692</t>
  </si>
  <si>
    <t>8/29/2016</t>
  </si>
  <si>
    <t>I-1693</t>
  </si>
  <si>
    <t>I-1694</t>
  </si>
  <si>
    <t>5/29/2017</t>
  </si>
  <si>
    <t>I-1695</t>
  </si>
  <si>
    <t>I-1696</t>
  </si>
  <si>
    <t>I-1697</t>
  </si>
  <si>
    <t>I-1698</t>
  </si>
  <si>
    <t>I-1699</t>
  </si>
  <si>
    <t>8/26/2015</t>
  </si>
  <si>
    <t>I-1700</t>
  </si>
  <si>
    <t>I-1701</t>
  </si>
  <si>
    <t>I-1702</t>
  </si>
  <si>
    <t>I-1703</t>
  </si>
  <si>
    <t>10/27/2017</t>
  </si>
  <si>
    <t>I-1704</t>
  </si>
  <si>
    <t>I-1705</t>
  </si>
  <si>
    <t>I-1706</t>
  </si>
  <si>
    <t>8/20/2016</t>
  </si>
  <si>
    <t>I-1707</t>
  </si>
  <si>
    <t>I-1708</t>
  </si>
  <si>
    <t>2/19/2018</t>
  </si>
  <si>
    <t>I-1709</t>
  </si>
  <si>
    <t>10/21/2014</t>
  </si>
  <si>
    <t>I-1710</t>
  </si>
  <si>
    <t>I-1711</t>
  </si>
  <si>
    <t>I-1712</t>
  </si>
  <si>
    <t>I-1713</t>
  </si>
  <si>
    <t>I-1714</t>
  </si>
  <si>
    <t>I-1715</t>
  </si>
  <si>
    <t>7/26/2017</t>
  </si>
  <si>
    <t>I-1716</t>
  </si>
  <si>
    <t>4/29/2014</t>
  </si>
  <si>
    <t>I-1717</t>
  </si>
  <si>
    <t>I-1718</t>
  </si>
  <si>
    <t>10/20/2015</t>
  </si>
  <si>
    <t>I-1719</t>
  </si>
  <si>
    <t>I-1720</t>
  </si>
  <si>
    <t>7/23/2014</t>
  </si>
  <si>
    <t>I-1721</t>
  </si>
  <si>
    <t>I-1722</t>
  </si>
  <si>
    <t>I-1723</t>
  </si>
  <si>
    <t>I-1724</t>
  </si>
  <si>
    <t>2/26/2018</t>
  </si>
  <si>
    <t>I-1725</t>
  </si>
  <si>
    <t>I-1726</t>
  </si>
  <si>
    <t>10/26/2015</t>
  </si>
  <si>
    <t>I-1727</t>
  </si>
  <si>
    <t>9/24/2015</t>
  </si>
  <si>
    <t>I-1728</t>
  </si>
  <si>
    <t>7/17/2017</t>
  </si>
  <si>
    <t>I-1729</t>
  </si>
  <si>
    <t>5/18/2018</t>
  </si>
  <si>
    <t>I-1730</t>
  </si>
  <si>
    <t>5/16/2016</t>
  </si>
  <si>
    <t>I-1731</t>
  </si>
  <si>
    <t>I-1732</t>
  </si>
  <si>
    <t>11/28/2016</t>
  </si>
  <si>
    <t>I-1733</t>
  </si>
  <si>
    <t>I-1734</t>
  </si>
  <si>
    <t>4/16/2014</t>
  </si>
  <si>
    <t>I-1735</t>
  </si>
  <si>
    <t>I-1736</t>
  </si>
  <si>
    <t>I-1737</t>
  </si>
  <si>
    <t>I-1738</t>
  </si>
  <si>
    <t>12/28/2018</t>
  </si>
  <si>
    <t>I-1739</t>
  </si>
  <si>
    <t>8/26/2016</t>
  </si>
  <si>
    <t>I-1740</t>
  </si>
  <si>
    <t>I-1741</t>
  </si>
  <si>
    <t>I-1742</t>
  </si>
  <si>
    <t>I-1743</t>
  </si>
  <si>
    <t>I-1744</t>
  </si>
  <si>
    <t>I-1745</t>
  </si>
  <si>
    <t>9/27/2015</t>
  </si>
  <si>
    <t>I-1746</t>
  </si>
  <si>
    <t>4/16/2018</t>
  </si>
  <si>
    <t>I-1747</t>
  </si>
  <si>
    <t>I-1748</t>
  </si>
  <si>
    <t>I-1749</t>
  </si>
  <si>
    <t>6/17/2017</t>
  </si>
  <si>
    <t>I-1750</t>
  </si>
  <si>
    <t>12/30/2018</t>
  </si>
  <si>
    <t>I-1751</t>
  </si>
  <si>
    <t>3/28/2017</t>
  </si>
  <si>
    <t>I-1752</t>
  </si>
  <si>
    <t>I-1753</t>
  </si>
  <si>
    <t>11/27/2018</t>
  </si>
  <si>
    <t>I-1754</t>
  </si>
  <si>
    <t>12/25/2015</t>
  </si>
  <si>
    <t>I-1755</t>
  </si>
  <si>
    <t>I-1756</t>
  </si>
  <si>
    <t>6/14/2014</t>
  </si>
  <si>
    <t>I-1757</t>
  </si>
  <si>
    <t>11/13/2017</t>
  </si>
  <si>
    <t>I-1758</t>
  </si>
  <si>
    <t>I-1759</t>
  </si>
  <si>
    <t>8/30/2014</t>
  </si>
  <si>
    <t>I-1760</t>
  </si>
  <si>
    <t>I-1761</t>
  </si>
  <si>
    <t>I-1762</t>
  </si>
  <si>
    <t>2/21/2018</t>
  </si>
  <si>
    <t>I-1763</t>
  </si>
  <si>
    <t>12/31/2018</t>
  </si>
  <si>
    <t>I-1764</t>
  </si>
  <si>
    <t>9/23/2014</t>
  </si>
  <si>
    <t>I-1765</t>
  </si>
  <si>
    <t>6/17/2015</t>
  </si>
  <si>
    <t>I-1766</t>
  </si>
  <si>
    <t>I-1767</t>
  </si>
  <si>
    <t>I-1768</t>
  </si>
  <si>
    <t>2/24/2016</t>
  </si>
  <si>
    <t>I-1769</t>
  </si>
  <si>
    <t>12/19/2017</t>
  </si>
  <si>
    <t>I-1770</t>
  </si>
  <si>
    <t>I-1771</t>
  </si>
  <si>
    <t>8/27/2017</t>
  </si>
  <si>
    <t>I-1772</t>
  </si>
  <si>
    <t>10/17/2017</t>
  </si>
  <si>
    <t>I-1773</t>
  </si>
  <si>
    <t>I-1774</t>
  </si>
  <si>
    <t>I-1775</t>
  </si>
  <si>
    <t>9/24/2017</t>
  </si>
  <si>
    <t>I-1776</t>
  </si>
  <si>
    <t>7/29/2018</t>
  </si>
  <si>
    <t>I-1777</t>
  </si>
  <si>
    <t>7/30/2014</t>
  </si>
  <si>
    <t>I-1778</t>
  </si>
  <si>
    <t>I-1779</t>
  </si>
  <si>
    <t>I-1780</t>
  </si>
  <si>
    <t>I-1781</t>
  </si>
  <si>
    <t>I-1782</t>
  </si>
  <si>
    <t>I-1783</t>
  </si>
  <si>
    <t>3/19/2017</t>
  </si>
  <si>
    <t>I-1784</t>
  </si>
  <si>
    <t>10/25/2015</t>
  </si>
  <si>
    <t>I-1785</t>
  </si>
  <si>
    <t>I-1786</t>
  </si>
  <si>
    <t>I-1787</t>
  </si>
  <si>
    <t>I-1788</t>
  </si>
  <si>
    <t>I-1789</t>
  </si>
  <si>
    <t>I-1790</t>
  </si>
  <si>
    <t>3/16/2017</t>
  </si>
  <si>
    <t>I-1791</t>
  </si>
  <si>
    <t>I-1792</t>
  </si>
  <si>
    <t>I-1793</t>
  </si>
  <si>
    <t>10/16/2018</t>
  </si>
  <si>
    <t>I-1794</t>
  </si>
  <si>
    <t>I-1795</t>
  </si>
  <si>
    <t>I-1796</t>
  </si>
  <si>
    <t>I-1797</t>
  </si>
  <si>
    <t>1/30/2016</t>
  </si>
  <si>
    <t>I-1798</t>
  </si>
  <si>
    <t>I-1799</t>
  </si>
  <si>
    <t>I-1800</t>
  </si>
  <si>
    <t>11/18/2018</t>
  </si>
  <si>
    <t>I-1801</t>
  </si>
  <si>
    <t>7/14/2017</t>
  </si>
  <si>
    <t>I-1802</t>
  </si>
  <si>
    <t>3/15/2017</t>
  </si>
  <si>
    <t>I-1803</t>
  </si>
  <si>
    <t>I-1804</t>
  </si>
  <si>
    <t>I-1805</t>
  </si>
  <si>
    <t>I-1806</t>
  </si>
  <si>
    <t>11/23/2015</t>
  </si>
  <si>
    <t>I-1807</t>
  </si>
  <si>
    <t>I-1808</t>
  </si>
  <si>
    <t>2/23/2017</t>
  </si>
  <si>
    <t>I-1809</t>
  </si>
  <si>
    <t>I-1810</t>
  </si>
  <si>
    <t>I-1811</t>
  </si>
  <si>
    <t>I-1812</t>
  </si>
  <si>
    <t>12/22/2018</t>
  </si>
  <si>
    <t>I-1813</t>
  </si>
  <si>
    <t>5/14/2016</t>
  </si>
  <si>
    <t>I-1814</t>
  </si>
  <si>
    <t>11/26/2016</t>
  </si>
  <si>
    <t>I-1815</t>
  </si>
  <si>
    <t>I-1816</t>
  </si>
  <si>
    <t>3/21/2015</t>
  </si>
  <si>
    <t>I-1817</t>
  </si>
  <si>
    <t>I-1818</t>
  </si>
  <si>
    <t>I-1819</t>
  </si>
  <si>
    <t>I-1820</t>
  </si>
  <si>
    <t>8/13/2017</t>
  </si>
  <si>
    <t>I-1821</t>
  </si>
  <si>
    <t>I-1822</t>
  </si>
  <si>
    <t>I-1823</t>
  </si>
  <si>
    <t>I-1824</t>
  </si>
  <si>
    <t>1/14/2017</t>
  </si>
  <si>
    <t>I-1825</t>
  </si>
  <si>
    <t>I-1826</t>
  </si>
  <si>
    <t>I-1827</t>
  </si>
  <si>
    <t>I-1828</t>
  </si>
  <si>
    <t>12/17/2018</t>
  </si>
  <si>
    <t>I-1829</t>
  </si>
  <si>
    <t>I-1830</t>
  </si>
  <si>
    <t>I-1831</t>
  </si>
  <si>
    <t>11/20/2016</t>
  </si>
  <si>
    <t>I-1832</t>
  </si>
  <si>
    <t>1/28/2018</t>
  </si>
  <si>
    <t>I-1833</t>
  </si>
  <si>
    <t>I-1834</t>
  </si>
  <si>
    <t>12/15/2018</t>
  </si>
  <si>
    <t>I-1835</t>
  </si>
  <si>
    <t>I-1836</t>
  </si>
  <si>
    <t>I-1837</t>
  </si>
  <si>
    <t>7/19/2018</t>
  </si>
  <si>
    <t>I-1838</t>
  </si>
  <si>
    <t>I-1839</t>
  </si>
  <si>
    <t>1/31/2015</t>
  </si>
  <si>
    <t>I-1840</t>
  </si>
  <si>
    <t>6/19/2016</t>
  </si>
  <si>
    <t>I-1841</t>
  </si>
  <si>
    <t>I-1842</t>
  </si>
  <si>
    <t>I-1843</t>
  </si>
  <si>
    <t>I-1844</t>
  </si>
  <si>
    <t>I-1845</t>
  </si>
  <si>
    <t>I-1846</t>
  </si>
  <si>
    <t>2/13/2016</t>
  </si>
  <si>
    <t>I-1847</t>
  </si>
  <si>
    <t>I-1848</t>
  </si>
  <si>
    <t>I-1849</t>
  </si>
  <si>
    <t>I-1850</t>
  </si>
  <si>
    <t>1/15/2018</t>
  </si>
  <si>
    <t>I-1851</t>
  </si>
  <si>
    <t>7/16/2018</t>
  </si>
  <si>
    <t>I-1852</t>
  </si>
  <si>
    <t>6/29/2016</t>
  </si>
  <si>
    <t>I-1853</t>
  </si>
  <si>
    <t>I-1854</t>
  </si>
  <si>
    <t>I-1855</t>
  </si>
  <si>
    <t>I-1856</t>
  </si>
  <si>
    <t>I-1857</t>
  </si>
  <si>
    <t>I-1858</t>
  </si>
  <si>
    <t>I-1859</t>
  </si>
  <si>
    <t>I-1860</t>
  </si>
  <si>
    <t>4/13/2018</t>
  </si>
  <si>
    <t>I-1861</t>
  </si>
  <si>
    <t>12/15/2015</t>
  </si>
  <si>
    <t>I-1862</t>
  </si>
  <si>
    <t>11/30/2017</t>
  </si>
  <si>
    <t>I-1863</t>
  </si>
  <si>
    <t>5/18/2017</t>
  </si>
  <si>
    <t>I-1864</t>
  </si>
  <si>
    <t>I-1865</t>
  </si>
  <si>
    <t>I-1866</t>
  </si>
  <si>
    <t>I-1867</t>
  </si>
  <si>
    <t>I-1868</t>
  </si>
  <si>
    <t>1/19/2014</t>
  </si>
  <si>
    <t>I-1869</t>
  </si>
  <si>
    <t>7/29/2017</t>
  </si>
  <si>
    <t>I-1870</t>
  </si>
  <si>
    <t>12/18/2017</t>
  </si>
  <si>
    <t>I-1871</t>
  </si>
  <si>
    <t>2/26/2017</t>
  </si>
  <si>
    <t>I-1872</t>
  </si>
  <si>
    <t>I-1873</t>
  </si>
  <si>
    <t>I-1874</t>
  </si>
  <si>
    <t>I-1875</t>
  </si>
  <si>
    <t>1/24/2016</t>
  </si>
  <si>
    <t>I-1876</t>
  </si>
  <si>
    <t>11/24/2014</t>
  </si>
  <si>
    <t>I-1877</t>
  </si>
  <si>
    <t>1/13/2014</t>
  </si>
  <si>
    <t>I-1878</t>
  </si>
  <si>
    <t>11/14/2016</t>
  </si>
  <si>
    <t>I-1879</t>
  </si>
  <si>
    <t>10/15/2017</t>
  </si>
  <si>
    <t>I-1880</t>
  </si>
  <si>
    <t>I-1881</t>
  </si>
  <si>
    <t>8/22/2014</t>
  </si>
  <si>
    <t>I-1882</t>
  </si>
  <si>
    <t>I-1883</t>
  </si>
  <si>
    <t>I-1884</t>
  </si>
  <si>
    <t>11/19/2018</t>
  </si>
  <si>
    <t>I-1885</t>
  </si>
  <si>
    <t>I-1886</t>
  </si>
  <si>
    <t>I-1887</t>
  </si>
  <si>
    <t>I-1888</t>
  </si>
  <si>
    <t>I-1889</t>
  </si>
  <si>
    <t>I-1890</t>
  </si>
  <si>
    <t>I-1891</t>
  </si>
  <si>
    <t>1/14/2018</t>
  </si>
  <si>
    <t>I-1892</t>
  </si>
  <si>
    <t>I-1893</t>
  </si>
  <si>
    <t>I-1894</t>
  </si>
  <si>
    <t>12/17/2016</t>
  </si>
  <si>
    <t>I-1895</t>
  </si>
  <si>
    <t>I-1896</t>
  </si>
  <si>
    <t>I-1897</t>
  </si>
  <si>
    <t>I-1898</t>
  </si>
  <si>
    <t>I-1899</t>
  </si>
  <si>
    <t>I-1900</t>
  </si>
  <si>
    <t>I-1901</t>
  </si>
  <si>
    <t>11/16/2014</t>
  </si>
  <si>
    <t>I-1902</t>
  </si>
  <si>
    <t>I-1903</t>
  </si>
  <si>
    <t>I-1904</t>
  </si>
  <si>
    <t>I-1905</t>
  </si>
  <si>
    <t>I-1906</t>
  </si>
  <si>
    <t>2/20/2017</t>
  </si>
  <si>
    <t>I-1907</t>
  </si>
  <si>
    <t>1/23/2018</t>
  </si>
  <si>
    <t>I-1908</t>
  </si>
  <si>
    <t>I-1909</t>
  </si>
  <si>
    <t>I-1910</t>
  </si>
  <si>
    <t>4/25/2014</t>
  </si>
  <si>
    <t>I-1911</t>
  </si>
  <si>
    <t>9/27/2016</t>
  </si>
  <si>
    <t>I-1912</t>
  </si>
  <si>
    <t>I-1913</t>
  </si>
  <si>
    <t>I-1914</t>
  </si>
  <si>
    <t>4/30/2015</t>
  </si>
  <si>
    <t>I-1915</t>
  </si>
  <si>
    <t>I-1916</t>
  </si>
  <si>
    <t>I-1917</t>
  </si>
  <si>
    <t>I-1918</t>
  </si>
  <si>
    <t>12/30/2015</t>
  </si>
  <si>
    <t>I-1919</t>
  </si>
  <si>
    <t>8/20/2017</t>
  </si>
  <si>
    <t>I-1920</t>
  </si>
  <si>
    <t>9/17/2015</t>
  </si>
  <si>
    <t>I-1921</t>
  </si>
  <si>
    <t>I-1922</t>
  </si>
  <si>
    <t>I-1923</t>
  </si>
  <si>
    <t>6/14/2018</t>
  </si>
  <si>
    <t>I-1924</t>
  </si>
  <si>
    <t>I-1925</t>
  </si>
  <si>
    <t>I-1926</t>
  </si>
  <si>
    <t>I-1927</t>
  </si>
  <si>
    <t>I-1928</t>
  </si>
  <si>
    <t>I-1929</t>
  </si>
  <si>
    <t>I-1930</t>
  </si>
  <si>
    <t>12/24/2017</t>
  </si>
  <si>
    <t>I-1931</t>
  </si>
  <si>
    <t>I-1932</t>
  </si>
  <si>
    <t>6/28/2016</t>
  </si>
  <si>
    <t>I-1933</t>
  </si>
  <si>
    <t>I-1934</t>
  </si>
  <si>
    <t>I-1935</t>
  </si>
  <si>
    <t>6/27/2017</t>
  </si>
  <si>
    <t>I-1936</t>
  </si>
  <si>
    <t>I-1937</t>
  </si>
  <si>
    <t>I-1938</t>
  </si>
  <si>
    <t>I-1939</t>
  </si>
  <si>
    <t>9/28/2014</t>
  </si>
  <si>
    <t>I-1940</t>
  </si>
  <si>
    <t>I-1941</t>
  </si>
  <si>
    <t>10/31/2018</t>
  </si>
  <si>
    <t>I-1942</t>
  </si>
  <si>
    <t>I-1943</t>
  </si>
  <si>
    <t>I-1944</t>
  </si>
  <si>
    <t>I-1945</t>
  </si>
  <si>
    <t>5/15/2018</t>
  </si>
  <si>
    <t>I-1946</t>
  </si>
  <si>
    <t>10/18/2016</t>
  </si>
  <si>
    <t>I-1947</t>
  </si>
  <si>
    <t>2/15/2014</t>
  </si>
  <si>
    <t>I-1948</t>
  </si>
  <si>
    <t>I-1949</t>
  </si>
  <si>
    <t>6/21/2017</t>
  </si>
  <si>
    <t>I-1950</t>
  </si>
  <si>
    <t>I-1951</t>
  </si>
  <si>
    <t>5/13/2017</t>
  </si>
  <si>
    <t>I-1952</t>
  </si>
  <si>
    <t>12/15/2014</t>
  </si>
  <si>
    <t>I-1953</t>
  </si>
  <si>
    <t>I-1954</t>
  </si>
  <si>
    <t>6/17/2014</t>
  </si>
  <si>
    <t>I-1955</t>
  </si>
  <si>
    <t>I-1956</t>
  </si>
  <si>
    <t>I-1957</t>
  </si>
  <si>
    <t>2/16/2015</t>
  </si>
  <si>
    <t>I-1958</t>
  </si>
  <si>
    <t>I-1959</t>
  </si>
  <si>
    <t>I-1960</t>
  </si>
  <si>
    <t>I-1961</t>
  </si>
  <si>
    <t>I-1962</t>
  </si>
  <si>
    <t>I-1963</t>
  </si>
  <si>
    <t>9/13/2016</t>
  </si>
  <si>
    <t>I-1964</t>
  </si>
  <si>
    <t>I-1965</t>
  </si>
  <si>
    <t>I-1966</t>
  </si>
  <si>
    <t>I-1967</t>
  </si>
  <si>
    <t>I-1968</t>
  </si>
  <si>
    <t>9/17/2017</t>
  </si>
  <si>
    <t>I-1969</t>
  </si>
  <si>
    <t>10/14/2015</t>
  </si>
  <si>
    <t>I-1970</t>
  </si>
  <si>
    <t>I-1971</t>
  </si>
  <si>
    <t>I-1972</t>
  </si>
  <si>
    <t>I-1973</t>
  </si>
  <si>
    <t>I-1974</t>
  </si>
  <si>
    <t>I-1975</t>
  </si>
  <si>
    <t>I-1976</t>
  </si>
  <si>
    <t>I-1977</t>
  </si>
  <si>
    <t>I-1978</t>
  </si>
  <si>
    <t>I-1979</t>
  </si>
  <si>
    <t>4/17/2016</t>
  </si>
  <si>
    <t>I-1980</t>
  </si>
  <si>
    <t>2/27/2014</t>
  </si>
  <si>
    <t>I-1981</t>
  </si>
  <si>
    <t>1/27/2018</t>
  </si>
  <si>
    <t>I-1982</t>
  </si>
  <si>
    <t>I-1983</t>
  </si>
  <si>
    <t>6/21/2018</t>
  </si>
  <si>
    <t>I-1984</t>
  </si>
  <si>
    <t>I-1985</t>
  </si>
  <si>
    <t>I-1986</t>
  </si>
  <si>
    <t>I-1987</t>
  </si>
  <si>
    <t>4/18/2015</t>
  </si>
  <si>
    <t>I-1988</t>
  </si>
  <si>
    <t>1/29/2017</t>
  </si>
  <si>
    <t>I-1989</t>
  </si>
  <si>
    <t>I-1990</t>
  </si>
  <si>
    <t>3/28/2014</t>
  </si>
  <si>
    <t>I-1991</t>
  </si>
  <si>
    <t>I-1992</t>
  </si>
  <si>
    <t>1/16/2016</t>
  </si>
  <si>
    <t>I-1993</t>
  </si>
  <si>
    <t>1/31/2014</t>
  </si>
  <si>
    <t>I-1994</t>
  </si>
  <si>
    <t>I-1995</t>
  </si>
  <si>
    <t>11/15/2018</t>
  </si>
  <si>
    <t>I-1996</t>
  </si>
  <si>
    <t>I-1997</t>
  </si>
  <si>
    <t>I-1998</t>
  </si>
  <si>
    <t>10/25/2016</t>
  </si>
  <si>
    <t>I-1999</t>
  </si>
  <si>
    <t>I-2000</t>
  </si>
  <si>
    <t>I-2001</t>
  </si>
  <si>
    <t>I-2002</t>
  </si>
  <si>
    <t>12/22/2014</t>
  </si>
  <si>
    <t>I-2003</t>
  </si>
  <si>
    <t>I-2004</t>
  </si>
  <si>
    <t>I-2005</t>
  </si>
  <si>
    <t>I-2006</t>
  </si>
  <si>
    <t>I-2007</t>
  </si>
  <si>
    <t>I-2008</t>
  </si>
  <si>
    <t>5/18/2015</t>
  </si>
  <si>
    <t>I-2009</t>
  </si>
  <si>
    <t>9/16/2016</t>
  </si>
  <si>
    <t>I-2010</t>
  </si>
  <si>
    <t>I-2011</t>
  </si>
  <si>
    <t>I-2012</t>
  </si>
  <si>
    <t>I-2013</t>
  </si>
  <si>
    <t>3/20/2014</t>
  </si>
  <si>
    <t>I-2014</t>
  </si>
  <si>
    <t>I-2015</t>
  </si>
  <si>
    <t>9/17/2016</t>
  </si>
  <si>
    <t>I-2016</t>
  </si>
  <si>
    <t>I-2017</t>
  </si>
  <si>
    <t>1/20/2016</t>
  </si>
  <si>
    <t>I-2018</t>
  </si>
  <si>
    <t>I-2019</t>
  </si>
  <si>
    <t>I-2020</t>
  </si>
  <si>
    <t>I-2021</t>
  </si>
  <si>
    <t>I-2022</t>
  </si>
  <si>
    <t>12/19/2016</t>
  </si>
  <si>
    <t>I-2023</t>
  </si>
  <si>
    <t>3/20/2015</t>
  </si>
  <si>
    <t>I-2024</t>
  </si>
  <si>
    <t>6/18/2018</t>
  </si>
  <si>
    <t>I-2025</t>
  </si>
  <si>
    <t>I-2026</t>
  </si>
  <si>
    <t>I-2027</t>
  </si>
  <si>
    <t>I-2028</t>
  </si>
  <si>
    <t>12/25/2016</t>
  </si>
  <si>
    <t>I-2029</t>
  </si>
  <si>
    <t>I-2030</t>
  </si>
  <si>
    <t>11/15/2015</t>
  </si>
  <si>
    <t>I-2031</t>
  </si>
  <si>
    <t>1/30/2015</t>
  </si>
  <si>
    <t>I-2032</t>
  </si>
  <si>
    <t>5/21/2016</t>
  </si>
  <si>
    <t>I-2033</t>
  </si>
  <si>
    <t>I-2034</t>
  </si>
  <si>
    <t>I-2035</t>
  </si>
  <si>
    <t>4/27/2014</t>
  </si>
  <si>
    <t>I-2036</t>
  </si>
  <si>
    <t>I-2037</t>
  </si>
  <si>
    <t>I-2038</t>
  </si>
  <si>
    <t>I-2039</t>
  </si>
  <si>
    <t>2/26/2015</t>
  </si>
  <si>
    <t>I-2040</t>
  </si>
  <si>
    <t>I-2041</t>
  </si>
  <si>
    <t>I-2042</t>
  </si>
  <si>
    <t>I-2043</t>
  </si>
  <si>
    <t>5/27/2018</t>
  </si>
  <si>
    <t>I-2044</t>
  </si>
  <si>
    <t>I-2045</t>
  </si>
  <si>
    <t>I-2046</t>
  </si>
  <si>
    <t>I-2047</t>
  </si>
  <si>
    <t>I-2048</t>
  </si>
  <si>
    <t>I-2049</t>
  </si>
  <si>
    <t>I-2050</t>
  </si>
  <si>
    <t>I-2051</t>
  </si>
  <si>
    <t>3/23/2018</t>
  </si>
  <si>
    <t>I-2052</t>
  </si>
  <si>
    <t>5/24/2018</t>
  </si>
  <si>
    <t>I-2053</t>
  </si>
  <si>
    <t>I-2054</t>
  </si>
  <si>
    <t>I-2055</t>
  </si>
  <si>
    <t>I-2056</t>
  </si>
  <si>
    <t>5/13/2015</t>
  </si>
  <si>
    <t>I-2057</t>
  </si>
  <si>
    <t>I-2058</t>
  </si>
  <si>
    <t>I-2059</t>
  </si>
  <si>
    <t>4/17/2017</t>
  </si>
  <si>
    <t>I-2060</t>
  </si>
  <si>
    <t>I-2061</t>
  </si>
  <si>
    <t>I-2062</t>
  </si>
  <si>
    <t>7/26/2016</t>
  </si>
  <si>
    <t>I-2063</t>
  </si>
  <si>
    <t>I-2064</t>
  </si>
  <si>
    <t>I-2065</t>
  </si>
  <si>
    <t>I-2066</t>
  </si>
  <si>
    <t>I-2067</t>
  </si>
  <si>
    <t>I-2068</t>
  </si>
  <si>
    <t>I-2069</t>
  </si>
  <si>
    <t>6/24/2017</t>
  </si>
  <si>
    <t>I-2070</t>
  </si>
  <si>
    <t>12/27/2018</t>
  </si>
  <si>
    <t>I-2071</t>
  </si>
  <si>
    <t>7/17/2018</t>
  </si>
  <si>
    <t>I-2072</t>
  </si>
  <si>
    <t>I-2073</t>
  </si>
  <si>
    <t>I-2074</t>
  </si>
  <si>
    <t>I-2075</t>
  </si>
  <si>
    <t>3/15/2014</t>
  </si>
  <si>
    <t>I-2076</t>
  </si>
  <si>
    <t>3/15/2018</t>
  </si>
  <si>
    <t>I-2077</t>
  </si>
  <si>
    <t>I-2078</t>
  </si>
  <si>
    <t>I-2079</t>
  </si>
  <si>
    <t>I-2080</t>
  </si>
  <si>
    <t>I-2081</t>
  </si>
  <si>
    <t>I-2082</t>
  </si>
  <si>
    <t>I-2083</t>
  </si>
  <si>
    <t>I-2084</t>
  </si>
  <si>
    <t>I-2085</t>
  </si>
  <si>
    <t>I-2086</t>
  </si>
  <si>
    <t>I-2087</t>
  </si>
  <si>
    <t>I-2088</t>
  </si>
  <si>
    <t>1/25/2017</t>
  </si>
  <si>
    <t>I-2089</t>
  </si>
  <si>
    <t>11/21/2018</t>
  </si>
  <si>
    <t>I-2090</t>
  </si>
  <si>
    <t>I-2091</t>
  </si>
  <si>
    <t>10/24/2016</t>
  </si>
  <si>
    <t>I-2092</t>
  </si>
  <si>
    <t>I-2093</t>
  </si>
  <si>
    <t>I-2094</t>
  </si>
  <si>
    <t>11/19/2017</t>
  </si>
  <si>
    <t>I-2095</t>
  </si>
  <si>
    <t>I-2096</t>
  </si>
  <si>
    <t>8/13/2015</t>
  </si>
  <si>
    <t>I-2097</t>
  </si>
  <si>
    <t>I-2098</t>
  </si>
  <si>
    <t>3/30/2018</t>
  </si>
  <si>
    <t>I-2099</t>
  </si>
  <si>
    <t>7/27/2016</t>
  </si>
  <si>
    <t>I-2100</t>
  </si>
  <si>
    <t>I-2101</t>
  </si>
  <si>
    <t>I-2102</t>
  </si>
  <si>
    <t>I-2103</t>
  </si>
  <si>
    <t>I-2104</t>
  </si>
  <si>
    <t>4/30/2018</t>
  </si>
  <si>
    <t>I-2105</t>
  </si>
  <si>
    <t>I-2106</t>
  </si>
  <si>
    <t>5/23/2017</t>
  </si>
  <si>
    <t>I-2107</t>
  </si>
  <si>
    <t>9/13/2017</t>
  </si>
  <si>
    <t>I-2108</t>
  </si>
  <si>
    <t>I-2109</t>
  </si>
  <si>
    <t>I-2110</t>
  </si>
  <si>
    <t>I-2111</t>
  </si>
  <si>
    <t>I-2112</t>
  </si>
  <si>
    <t>I-2113</t>
  </si>
  <si>
    <t>I-2114</t>
  </si>
  <si>
    <t>I-2115</t>
  </si>
  <si>
    <t>I-2116</t>
  </si>
  <si>
    <t>I-2117</t>
  </si>
  <si>
    <t>I-2118</t>
  </si>
  <si>
    <t>I-2119</t>
  </si>
  <si>
    <t>5/15/2016</t>
  </si>
  <si>
    <t>I-2120</t>
  </si>
  <si>
    <t>I-2121</t>
  </si>
  <si>
    <t>12/14/2016</t>
  </si>
  <si>
    <t>I-2122</t>
  </si>
  <si>
    <t>5/19/2015</t>
  </si>
  <si>
    <t>I-2123</t>
  </si>
  <si>
    <t>I-2124</t>
  </si>
  <si>
    <t>11/24/2018</t>
  </si>
  <si>
    <t>I-2125</t>
  </si>
  <si>
    <t>I-2126</t>
  </si>
  <si>
    <t>I-2127</t>
  </si>
  <si>
    <t>I-2128</t>
  </si>
  <si>
    <t>I-2129</t>
  </si>
  <si>
    <t>I-2130</t>
  </si>
  <si>
    <t>I-2131</t>
  </si>
  <si>
    <t>I-2132</t>
  </si>
  <si>
    <t>I-2133</t>
  </si>
  <si>
    <t>I-2134</t>
  </si>
  <si>
    <t>I-2135</t>
  </si>
  <si>
    <t>I-2136</t>
  </si>
  <si>
    <t>I-2137</t>
  </si>
  <si>
    <t>11/29/2018</t>
  </si>
  <si>
    <t>I-2138</t>
  </si>
  <si>
    <t>3/28/2016</t>
  </si>
  <si>
    <t>I-2139</t>
  </si>
  <si>
    <t>I-2140</t>
  </si>
  <si>
    <t>I-2141</t>
  </si>
  <si>
    <t>I-2142</t>
  </si>
  <si>
    <t>4/14/2017</t>
  </si>
  <si>
    <t>I-2143</t>
  </si>
  <si>
    <t>I-2144</t>
  </si>
  <si>
    <t>I-2145</t>
  </si>
  <si>
    <t>I-2146</t>
  </si>
  <si>
    <t>8/19/2015</t>
  </si>
  <si>
    <t>I-2147</t>
  </si>
  <si>
    <t>I-2148</t>
  </si>
  <si>
    <t>I-2149</t>
  </si>
  <si>
    <t>I-2150</t>
  </si>
  <si>
    <t>I-2151</t>
  </si>
  <si>
    <t>I-2152</t>
  </si>
  <si>
    <t>I-2153</t>
  </si>
  <si>
    <t>I-2154</t>
  </si>
  <si>
    <t>I-2155</t>
  </si>
  <si>
    <t>I-2156</t>
  </si>
  <si>
    <t>I-2157</t>
  </si>
  <si>
    <t>I-2158</t>
  </si>
  <si>
    <t>I-2159</t>
  </si>
  <si>
    <t>I-2160</t>
  </si>
  <si>
    <t>3/23/2016</t>
  </si>
  <si>
    <t>I-2161</t>
  </si>
  <si>
    <t>10/21/2017</t>
  </si>
  <si>
    <t>I-2162</t>
  </si>
  <si>
    <t>I-2163</t>
  </si>
  <si>
    <t>I-2164</t>
  </si>
  <si>
    <t>I-2165</t>
  </si>
  <si>
    <t>I-2166</t>
  </si>
  <si>
    <t>5/26/2017</t>
  </si>
  <si>
    <t>I-2167</t>
  </si>
  <si>
    <t>9/30/2016</t>
  </si>
  <si>
    <t>I-2168</t>
  </si>
  <si>
    <t>I-2169</t>
  </si>
  <si>
    <t>10/30/2017</t>
  </si>
  <si>
    <t>I-2170</t>
  </si>
  <si>
    <t>I-2171</t>
  </si>
  <si>
    <t>6/30/2018</t>
  </si>
  <si>
    <t>I-2172</t>
  </si>
  <si>
    <t>5/18/2016</t>
  </si>
  <si>
    <t>I-2173</t>
  </si>
  <si>
    <t>I-2174</t>
  </si>
  <si>
    <t>I-2175</t>
  </si>
  <si>
    <t>I-2176</t>
  </si>
  <si>
    <t>1/15/2014</t>
  </si>
  <si>
    <t>I-2177</t>
  </si>
  <si>
    <t>12/29/2016</t>
  </si>
  <si>
    <t>I-2178</t>
  </si>
  <si>
    <t>10/21/2018</t>
  </si>
  <si>
    <t>I-2179</t>
  </si>
  <si>
    <t>I-2180</t>
  </si>
  <si>
    <t>I-2181</t>
  </si>
  <si>
    <t>I-2182</t>
  </si>
  <si>
    <t>5/25/2017</t>
  </si>
  <si>
    <t>I-2183</t>
  </si>
  <si>
    <t>I-2184</t>
  </si>
  <si>
    <t>I-2185</t>
  </si>
  <si>
    <t>1/16/2015</t>
  </si>
  <si>
    <t>I-2186</t>
  </si>
  <si>
    <t>I-2187</t>
  </si>
  <si>
    <t>I-2188</t>
  </si>
  <si>
    <t>I-2189</t>
  </si>
  <si>
    <t>6/14/2016</t>
  </si>
  <si>
    <t>I-2190</t>
  </si>
  <si>
    <t>I-2191</t>
  </si>
  <si>
    <t>I-2192</t>
  </si>
  <si>
    <t>1/30/2018</t>
  </si>
  <si>
    <t>I-2193</t>
  </si>
  <si>
    <t>I-2194</t>
  </si>
  <si>
    <t>I-2195</t>
  </si>
  <si>
    <t>I-2196</t>
  </si>
  <si>
    <t>I-2197</t>
  </si>
  <si>
    <t>I-2198</t>
  </si>
  <si>
    <t>5/26/2014</t>
  </si>
  <si>
    <t>I-2199</t>
  </si>
  <si>
    <t>I-2200</t>
  </si>
  <si>
    <t>I-2201</t>
  </si>
  <si>
    <t>I-2202</t>
  </si>
  <si>
    <t>I-2203</t>
  </si>
  <si>
    <t>I-2204</t>
  </si>
  <si>
    <t>I-2205</t>
  </si>
  <si>
    <t>I-2206</t>
  </si>
  <si>
    <t>8/21/2017</t>
  </si>
  <si>
    <t>I-2207</t>
  </si>
  <si>
    <t>6/14/2017</t>
  </si>
  <si>
    <t>I-2208</t>
  </si>
  <si>
    <t>I-2209</t>
  </si>
  <si>
    <t>I-2210</t>
  </si>
  <si>
    <t>5/28/2014</t>
  </si>
  <si>
    <t>I-2211</t>
  </si>
  <si>
    <t>5/23/2015</t>
  </si>
  <si>
    <t>I-2212</t>
  </si>
  <si>
    <t>I-2213</t>
  </si>
  <si>
    <t>I-2214</t>
  </si>
  <si>
    <t>I-2215</t>
  </si>
  <si>
    <t>I-2216</t>
  </si>
  <si>
    <t>I-2217</t>
  </si>
  <si>
    <t>I-2218</t>
  </si>
  <si>
    <t>I-2219</t>
  </si>
  <si>
    <t>I-2220</t>
  </si>
  <si>
    <t>I-2221</t>
  </si>
  <si>
    <t>I-2222</t>
  </si>
  <si>
    <t>I-2223</t>
  </si>
  <si>
    <t>I-2224</t>
  </si>
  <si>
    <t>7/25/2017</t>
  </si>
  <si>
    <t>I-2225</t>
  </si>
  <si>
    <t>5/14/2018</t>
  </si>
  <si>
    <t>I-2226</t>
  </si>
  <si>
    <t>I-2227</t>
  </si>
  <si>
    <t>I-2228</t>
  </si>
  <si>
    <t>I-2229</t>
  </si>
  <si>
    <t>2/28/2016</t>
  </si>
  <si>
    <t>I-2230</t>
  </si>
  <si>
    <t>I-2231</t>
  </si>
  <si>
    <t>I-2232</t>
  </si>
  <si>
    <t>9/25/2018</t>
  </si>
  <si>
    <t>I-2233</t>
  </si>
  <si>
    <t>I-2234</t>
  </si>
  <si>
    <t>I-2235</t>
  </si>
  <si>
    <t>9/29/2016</t>
  </si>
  <si>
    <t>I-2236</t>
  </si>
  <si>
    <t>I-2237</t>
  </si>
  <si>
    <t>I-2238</t>
  </si>
  <si>
    <t>9/18/2015</t>
  </si>
  <si>
    <t>I-2239</t>
  </si>
  <si>
    <t>12/13/2017</t>
  </si>
  <si>
    <t>I-2240</t>
  </si>
  <si>
    <t>I-2241</t>
  </si>
  <si>
    <t>I-2242</t>
  </si>
  <si>
    <t>I-2243</t>
  </si>
  <si>
    <t>I-2244</t>
  </si>
  <si>
    <t>I-2245</t>
  </si>
  <si>
    <t>I-2246</t>
  </si>
  <si>
    <t>I-2247</t>
  </si>
  <si>
    <t>I-2248</t>
  </si>
  <si>
    <t>I-2249</t>
  </si>
  <si>
    <t>11/28/2017</t>
  </si>
  <si>
    <t>I-2250</t>
  </si>
  <si>
    <t>I-2251</t>
  </si>
  <si>
    <t>I-2252</t>
  </si>
  <si>
    <t>I-2253</t>
  </si>
  <si>
    <t>I-2254</t>
  </si>
  <si>
    <t>9/30/2017</t>
  </si>
  <si>
    <t>I-2255</t>
  </si>
  <si>
    <t>I-2256</t>
  </si>
  <si>
    <t>I-2257</t>
  </si>
  <si>
    <t>I-2258</t>
  </si>
  <si>
    <t>3/19/2018</t>
  </si>
  <si>
    <t>I-2259</t>
  </si>
  <si>
    <t>5/30/2017</t>
  </si>
  <si>
    <t>I-2260</t>
  </si>
  <si>
    <t>I-2261</t>
  </si>
  <si>
    <t>I-2262</t>
  </si>
  <si>
    <t>I-2263</t>
  </si>
  <si>
    <t>11/13/2016</t>
  </si>
  <si>
    <t>I-2264</t>
  </si>
  <si>
    <t>I-2265</t>
  </si>
  <si>
    <t>I-2266</t>
  </si>
  <si>
    <t>7/13/2016</t>
  </si>
  <si>
    <t>I-2267</t>
  </si>
  <si>
    <t>1/28/2014</t>
  </si>
  <si>
    <t>I-2268</t>
  </si>
  <si>
    <t>I-2269</t>
  </si>
  <si>
    <t>I-2270</t>
  </si>
  <si>
    <t>I-2271</t>
  </si>
  <si>
    <t>I-2272</t>
  </si>
  <si>
    <t>3/25/2014</t>
  </si>
  <si>
    <t>I-2273</t>
  </si>
  <si>
    <t>4/28/2017</t>
  </si>
  <si>
    <t>I-2274</t>
  </si>
  <si>
    <t>I-2275</t>
  </si>
  <si>
    <t>I-2276</t>
  </si>
  <si>
    <t>1/24/2018</t>
  </si>
  <si>
    <t>I-2277</t>
  </si>
  <si>
    <t>I-2278</t>
  </si>
  <si>
    <t>11/20/2018</t>
  </si>
  <si>
    <t>I-2279</t>
  </si>
  <si>
    <t>I-2280</t>
  </si>
  <si>
    <t>3/29/2018</t>
  </si>
  <si>
    <t>I-2281</t>
  </si>
  <si>
    <t>I-2282</t>
  </si>
  <si>
    <t>7/16/2017</t>
  </si>
  <si>
    <t>I-2283</t>
  </si>
  <si>
    <t>6/22/2014</t>
  </si>
  <si>
    <t>I-2284</t>
  </si>
  <si>
    <t>12/18/2018</t>
  </si>
  <si>
    <t>I-2285</t>
  </si>
  <si>
    <t>I-2286</t>
  </si>
  <si>
    <t>I-2287</t>
  </si>
  <si>
    <t>I-2288</t>
  </si>
  <si>
    <t>3/30/2016</t>
  </si>
  <si>
    <t>I-2289</t>
  </si>
  <si>
    <t>I-2290</t>
  </si>
  <si>
    <t>I-2291</t>
  </si>
  <si>
    <t>I-2292</t>
  </si>
  <si>
    <t>3/13/2015</t>
  </si>
  <si>
    <t>I-2293</t>
  </si>
  <si>
    <t>10/13/2018</t>
  </si>
  <si>
    <t>I-2294</t>
  </si>
  <si>
    <t>I-2295</t>
  </si>
  <si>
    <t>I-2296</t>
  </si>
  <si>
    <t>9/26/2014</t>
  </si>
  <si>
    <t>I-2297</t>
  </si>
  <si>
    <t>I-2298</t>
  </si>
  <si>
    <t>I-2299</t>
  </si>
  <si>
    <t>I-2300</t>
  </si>
  <si>
    <t>5/30/2018</t>
  </si>
  <si>
    <t>I-2301</t>
  </si>
  <si>
    <t>I-2302</t>
  </si>
  <si>
    <t>1/26/2018</t>
  </si>
  <si>
    <t>I-2303</t>
  </si>
  <si>
    <t>6/15/2018</t>
  </si>
  <si>
    <t>I-2304</t>
  </si>
  <si>
    <t>6/29/2017</t>
  </si>
  <si>
    <t>I-2305</t>
  </si>
  <si>
    <t>7/29/2016</t>
  </si>
  <si>
    <t>I-2306</t>
  </si>
  <si>
    <t>I-2307</t>
  </si>
  <si>
    <t>I-2308</t>
  </si>
  <si>
    <t>I-2309</t>
  </si>
  <si>
    <t>I-2310</t>
  </si>
  <si>
    <t>6/15/2015</t>
  </si>
  <si>
    <t>I-2311</t>
  </si>
  <si>
    <t>10/29/2018</t>
  </si>
  <si>
    <t>I-2312</t>
  </si>
  <si>
    <t>I-2313</t>
  </si>
  <si>
    <t>6/26/2017</t>
  </si>
  <si>
    <t>I-2314</t>
  </si>
  <si>
    <t>I-2315</t>
  </si>
  <si>
    <t>7/27/2014</t>
  </si>
  <si>
    <t>I-2316</t>
  </si>
  <si>
    <t>I-2317</t>
  </si>
  <si>
    <t>I-2318</t>
  </si>
  <si>
    <t>I-2319</t>
  </si>
  <si>
    <t>11/24/2017</t>
  </si>
  <si>
    <t>I-2320</t>
  </si>
  <si>
    <t>I-2321</t>
  </si>
  <si>
    <t>2/25/2016</t>
  </si>
  <si>
    <t>I-2322</t>
  </si>
  <si>
    <t>I-2323</t>
  </si>
  <si>
    <t>I-2324</t>
  </si>
  <si>
    <t>I-2325</t>
  </si>
  <si>
    <t>9/25/2014</t>
  </si>
  <si>
    <t>I-2326</t>
  </si>
  <si>
    <t>I-2327</t>
  </si>
  <si>
    <t>I-2328</t>
  </si>
  <si>
    <t>I-2329</t>
  </si>
  <si>
    <t>I-2330</t>
  </si>
  <si>
    <t>I-2331</t>
  </si>
  <si>
    <t>I-2332</t>
  </si>
  <si>
    <t>I-2333</t>
  </si>
  <si>
    <t>I-2334</t>
  </si>
  <si>
    <t>11/24/2016</t>
  </si>
  <si>
    <t>I-2335</t>
  </si>
  <si>
    <t>I-2336</t>
  </si>
  <si>
    <t>I-2337</t>
  </si>
  <si>
    <t>2/18/2016</t>
  </si>
  <si>
    <t>I-2338</t>
  </si>
  <si>
    <t>I-2339</t>
  </si>
  <si>
    <t>I-2340</t>
  </si>
  <si>
    <t>I-2341</t>
  </si>
  <si>
    <t>4/28/2016</t>
  </si>
  <si>
    <t>I-2342</t>
  </si>
  <si>
    <t>I-2343</t>
  </si>
  <si>
    <t>I-2344</t>
  </si>
  <si>
    <t>6/18/2016</t>
  </si>
  <si>
    <t>I-2345</t>
  </si>
  <si>
    <t>I-2346</t>
  </si>
  <si>
    <t>I-2347</t>
  </si>
  <si>
    <t>I-2348</t>
  </si>
  <si>
    <t>8/22/2017</t>
  </si>
  <si>
    <t>I-2349</t>
  </si>
  <si>
    <t>I-2350</t>
  </si>
  <si>
    <t>I-2351</t>
  </si>
  <si>
    <t>I-2352</t>
  </si>
  <si>
    <t>6/15/2017</t>
  </si>
  <si>
    <t>I-2353</t>
  </si>
  <si>
    <t>6/27/2015</t>
  </si>
  <si>
    <t>I-2354</t>
  </si>
  <si>
    <t>8/28/2017</t>
  </si>
  <si>
    <t>I-2355</t>
  </si>
  <si>
    <t>3/17/2014</t>
  </si>
  <si>
    <t>I-2356</t>
  </si>
  <si>
    <t>I-2357</t>
  </si>
  <si>
    <t>I-2358</t>
  </si>
  <si>
    <t>I-2359</t>
  </si>
  <si>
    <t>I-2360</t>
  </si>
  <si>
    <t>I-2361</t>
  </si>
  <si>
    <t>I-2362</t>
  </si>
  <si>
    <t>I-2363</t>
  </si>
  <si>
    <t>I-2364</t>
  </si>
  <si>
    <t>I-2365</t>
  </si>
  <si>
    <t>I-2366</t>
  </si>
  <si>
    <t>9/13/2018</t>
  </si>
  <si>
    <t>I-2367</t>
  </si>
  <si>
    <t>3/25/2016</t>
  </si>
  <si>
    <t>I-2368</t>
  </si>
  <si>
    <t>I-2369</t>
  </si>
  <si>
    <t>I-2370</t>
  </si>
  <si>
    <t>I-2371</t>
  </si>
  <si>
    <t>I-2372</t>
  </si>
  <si>
    <t>4/19/2018</t>
  </si>
  <si>
    <t>I-2373</t>
  </si>
  <si>
    <t>6/29/2018</t>
  </si>
  <si>
    <t>I-2374</t>
  </si>
  <si>
    <t>3/17/2018</t>
  </si>
  <si>
    <t>I-2375</t>
  </si>
  <si>
    <t>I-2376</t>
  </si>
  <si>
    <t>I-2377</t>
  </si>
  <si>
    <t>5/26/2016</t>
  </si>
  <si>
    <t>I-2378</t>
  </si>
  <si>
    <t>I-2379</t>
  </si>
  <si>
    <t>I-2380</t>
  </si>
  <si>
    <t>I-2381</t>
  </si>
  <si>
    <t>I-2382</t>
  </si>
  <si>
    <t>I-2383</t>
  </si>
  <si>
    <t>2/17/2016</t>
  </si>
  <si>
    <t>I-2384</t>
  </si>
  <si>
    <t>I-2385</t>
  </si>
  <si>
    <t>I-2386</t>
  </si>
  <si>
    <t>2/20/2016</t>
  </si>
  <si>
    <t>I-2387</t>
  </si>
  <si>
    <t>1/21/2014</t>
  </si>
  <si>
    <t>I-2388</t>
  </si>
  <si>
    <t>I-2389</t>
  </si>
  <si>
    <t>I-2390</t>
  </si>
  <si>
    <t>I-2391</t>
  </si>
  <si>
    <t>I-2392</t>
  </si>
  <si>
    <t>I-2393</t>
  </si>
  <si>
    <t>I-2394</t>
  </si>
  <si>
    <t>7/27/2015</t>
  </si>
  <si>
    <t>I-2395</t>
  </si>
  <si>
    <t>4/26/2018</t>
  </si>
  <si>
    <t>I-2396</t>
  </si>
  <si>
    <t>I-2397</t>
  </si>
  <si>
    <t>I-2398</t>
  </si>
  <si>
    <t>2/14/2018</t>
  </si>
  <si>
    <t>I-2399</t>
  </si>
  <si>
    <t>4/15/2018</t>
  </si>
  <si>
    <t>I-2400</t>
  </si>
  <si>
    <t>I-2401</t>
  </si>
  <si>
    <t>I-2402</t>
  </si>
  <si>
    <t>I-2403</t>
  </si>
  <si>
    <t>I-2404</t>
  </si>
  <si>
    <t>4/25/2018</t>
  </si>
  <si>
    <t>I-2405</t>
  </si>
  <si>
    <t>I-2406</t>
  </si>
  <si>
    <t>I-2407</t>
  </si>
  <si>
    <t>I-2408</t>
  </si>
  <si>
    <t>I-2409</t>
  </si>
  <si>
    <t>I-2410</t>
  </si>
  <si>
    <t>I-2411</t>
  </si>
  <si>
    <t>I-2412</t>
  </si>
  <si>
    <t>I-2413</t>
  </si>
  <si>
    <t>I-2414</t>
  </si>
  <si>
    <t>I-2415</t>
  </si>
  <si>
    <t>3/24/2016</t>
  </si>
  <si>
    <t>I-2416</t>
  </si>
  <si>
    <t>5/13/2014</t>
  </si>
  <si>
    <t>I-2417</t>
  </si>
  <si>
    <t>7/30/2015</t>
  </si>
  <si>
    <t>I-2418</t>
  </si>
  <si>
    <t>I-2419</t>
  </si>
  <si>
    <t>I-2420</t>
  </si>
  <si>
    <t>2/23/2014</t>
  </si>
  <si>
    <t>I-2421</t>
  </si>
  <si>
    <t>I-2422</t>
  </si>
  <si>
    <t>I-2423</t>
  </si>
  <si>
    <t>I-2424</t>
  </si>
  <si>
    <t>I-2425</t>
  </si>
  <si>
    <t>I-2426</t>
  </si>
  <si>
    <t>I-2427</t>
  </si>
  <si>
    <t>I-2428</t>
  </si>
  <si>
    <t>I-2429</t>
  </si>
  <si>
    <t>I-2430</t>
  </si>
  <si>
    <t>9/14/2015</t>
  </si>
  <si>
    <t>I-2431</t>
  </si>
  <si>
    <t>I-2432</t>
  </si>
  <si>
    <t>I-2433</t>
  </si>
  <si>
    <t>1/21/2016</t>
  </si>
  <si>
    <t>I-2434</t>
  </si>
  <si>
    <t>I-2435</t>
  </si>
  <si>
    <t>12/26/2017</t>
  </si>
  <si>
    <t>I-2436</t>
  </si>
  <si>
    <t>I-2437</t>
  </si>
  <si>
    <t>4/13/2017</t>
  </si>
  <si>
    <t>I-2438</t>
  </si>
  <si>
    <t>I-2439</t>
  </si>
  <si>
    <t>I-2440</t>
  </si>
  <si>
    <t>I-2441</t>
  </si>
  <si>
    <t>I-2442</t>
  </si>
  <si>
    <t>I-2443</t>
  </si>
  <si>
    <t>I-2444</t>
  </si>
  <si>
    <t>I-2445</t>
  </si>
  <si>
    <t>I-2446</t>
  </si>
  <si>
    <t>I-2447</t>
  </si>
  <si>
    <t>I-2448</t>
  </si>
  <si>
    <t>I-2449</t>
  </si>
  <si>
    <t>I-2450</t>
  </si>
  <si>
    <t>1/24/2014</t>
  </si>
  <si>
    <t>I-2451</t>
  </si>
  <si>
    <t>I-2452</t>
  </si>
  <si>
    <t>11/27/2016</t>
  </si>
  <si>
    <t>I-2453</t>
  </si>
  <si>
    <t>I-2454</t>
  </si>
  <si>
    <t>I-2455</t>
  </si>
  <si>
    <t>I-2456</t>
  </si>
  <si>
    <t>10/26/2016</t>
  </si>
  <si>
    <t>I-2457</t>
  </si>
  <si>
    <t>I-2458</t>
  </si>
  <si>
    <t>5/24/2017</t>
  </si>
  <si>
    <t>I-2459</t>
  </si>
  <si>
    <t>I-2460</t>
  </si>
  <si>
    <t>I-2461</t>
  </si>
  <si>
    <t>I-2462</t>
  </si>
  <si>
    <t>I-2463</t>
  </si>
  <si>
    <t>I-2464</t>
  </si>
  <si>
    <t>4/15/2016</t>
  </si>
  <si>
    <t>I-2465</t>
  </si>
  <si>
    <t>I-2466</t>
  </si>
  <si>
    <t>I-2467</t>
  </si>
  <si>
    <t>5/22/2018</t>
  </si>
  <si>
    <t>I-2468</t>
  </si>
  <si>
    <t>I-2469</t>
  </si>
  <si>
    <t>I-2470</t>
  </si>
  <si>
    <t>I-2471</t>
  </si>
  <si>
    <t>6/30/2015</t>
  </si>
  <si>
    <t>I-2472</t>
  </si>
  <si>
    <t>9/21/2015</t>
  </si>
  <si>
    <t>I-2473</t>
  </si>
  <si>
    <t>I-2474</t>
  </si>
  <si>
    <t>4/27/2015</t>
  </si>
  <si>
    <t>I-2475</t>
  </si>
  <si>
    <t>5/22/2016</t>
  </si>
  <si>
    <t>I-2476</t>
  </si>
  <si>
    <t>6/28/2017</t>
  </si>
  <si>
    <t>I-2477</t>
  </si>
  <si>
    <t>I-2478</t>
  </si>
  <si>
    <t>4/24/2017</t>
  </si>
  <si>
    <t>I-2479</t>
  </si>
  <si>
    <t>I-2480</t>
  </si>
  <si>
    <t>4/18/2014</t>
  </si>
  <si>
    <t>I-2481</t>
  </si>
  <si>
    <t>I-2482</t>
  </si>
  <si>
    <t>I-2483</t>
  </si>
  <si>
    <t>I-2484</t>
  </si>
  <si>
    <t>I-2485</t>
  </si>
  <si>
    <t>11/26/2015</t>
  </si>
  <si>
    <t>I-2486</t>
  </si>
  <si>
    <t>I-2487</t>
  </si>
  <si>
    <t>I-2488</t>
  </si>
  <si>
    <t>4/21/2017</t>
  </si>
  <si>
    <t>I-2489</t>
  </si>
  <si>
    <t>I-2490</t>
  </si>
  <si>
    <t>I-2491</t>
  </si>
  <si>
    <t>I-2492</t>
  </si>
  <si>
    <t>I-2493</t>
  </si>
  <si>
    <t>I-2494</t>
  </si>
  <si>
    <t>I-2495</t>
  </si>
  <si>
    <t>6/20/2018</t>
  </si>
  <si>
    <t>I-2496</t>
  </si>
  <si>
    <t>I-2497</t>
  </si>
  <si>
    <t>7/14/2018</t>
  </si>
  <si>
    <t>I-2498</t>
  </si>
  <si>
    <t>I-2499</t>
  </si>
  <si>
    <t>I-2500</t>
  </si>
  <si>
    <t>I-2501</t>
  </si>
  <si>
    <t>10/27/2014</t>
  </si>
  <si>
    <t>I-2502</t>
  </si>
  <si>
    <t>9/14/2017</t>
  </si>
  <si>
    <t>I-2503</t>
  </si>
  <si>
    <t>I-2504</t>
  </si>
  <si>
    <t>I-2505</t>
  </si>
  <si>
    <t>I-2506</t>
  </si>
  <si>
    <t>4/28/2014</t>
  </si>
  <si>
    <t>I-2507</t>
  </si>
  <si>
    <t>I-2508</t>
  </si>
  <si>
    <t>I-2509</t>
  </si>
  <si>
    <t>I-2510</t>
  </si>
  <si>
    <t>I-2511</t>
  </si>
  <si>
    <t>8/20/2014</t>
  </si>
  <si>
    <t>I-2512</t>
  </si>
  <si>
    <t>I-2513</t>
  </si>
  <si>
    <t>I-2514</t>
  </si>
  <si>
    <t>2/18/2014</t>
  </si>
  <si>
    <t>I-2515</t>
  </si>
  <si>
    <t>I-2516</t>
  </si>
  <si>
    <t>I-2517</t>
  </si>
  <si>
    <t>10/23/2014</t>
  </si>
  <si>
    <t>I-2518</t>
  </si>
  <si>
    <t>I-2519</t>
  </si>
  <si>
    <t>I-2520</t>
  </si>
  <si>
    <t>6/18/2015</t>
  </si>
  <si>
    <t>I-2521</t>
  </si>
  <si>
    <t>I-2522</t>
  </si>
  <si>
    <t>I-2523</t>
  </si>
  <si>
    <t>I-2524</t>
  </si>
  <si>
    <t>8/15/2017</t>
  </si>
  <si>
    <t>I-2525</t>
  </si>
  <si>
    <t>1/19/2016</t>
  </si>
  <si>
    <t>I-2526</t>
  </si>
  <si>
    <t>I-2527</t>
  </si>
  <si>
    <t>I-2528</t>
  </si>
  <si>
    <t>I-2529</t>
  </si>
  <si>
    <t>I-2530</t>
  </si>
  <si>
    <t>I-2531</t>
  </si>
  <si>
    <t>I-2532</t>
  </si>
  <si>
    <t>3/23/2017</t>
  </si>
  <si>
    <t>I-2533</t>
  </si>
  <si>
    <t>I-2534</t>
  </si>
  <si>
    <t>I-2535</t>
  </si>
  <si>
    <t>I-2536</t>
  </si>
  <si>
    <t>I-2537</t>
  </si>
  <si>
    <t>I-2538</t>
  </si>
  <si>
    <t>I-2539</t>
  </si>
  <si>
    <t>I-2540</t>
  </si>
  <si>
    <t>I-2541</t>
  </si>
  <si>
    <t>I-2542</t>
  </si>
  <si>
    <t>I-2543</t>
  </si>
  <si>
    <t>I-2544</t>
  </si>
  <si>
    <t>I-2545</t>
  </si>
  <si>
    <t>I-2546</t>
  </si>
  <si>
    <t>I-2547</t>
  </si>
  <si>
    <t>I-2548</t>
  </si>
  <si>
    <t>I-2549</t>
  </si>
  <si>
    <t>6/17/2016</t>
  </si>
  <si>
    <t>I-2550</t>
  </si>
  <si>
    <t>I-2551</t>
  </si>
  <si>
    <t>I-2552</t>
  </si>
  <si>
    <t>I-2553</t>
  </si>
  <si>
    <t>I-2554</t>
  </si>
  <si>
    <t>I-2555</t>
  </si>
  <si>
    <t>I-2556</t>
  </si>
  <si>
    <t>I-2557</t>
  </si>
  <si>
    <t>I-2558</t>
  </si>
  <si>
    <t>I-2559</t>
  </si>
  <si>
    <t>I-2560</t>
  </si>
  <si>
    <t>I-2561</t>
  </si>
  <si>
    <t>I-2562</t>
  </si>
  <si>
    <t>12/19/2015</t>
  </si>
  <si>
    <t>I-2563</t>
  </si>
  <si>
    <t>I-2564</t>
  </si>
  <si>
    <t>I-2565</t>
  </si>
  <si>
    <t>8/19/2017</t>
  </si>
  <si>
    <t>I-2566</t>
  </si>
  <si>
    <t>I-2567</t>
  </si>
  <si>
    <t>3/30/2015</t>
  </si>
  <si>
    <t>I-2568</t>
  </si>
  <si>
    <t>I-2569</t>
  </si>
  <si>
    <t>I-2570</t>
  </si>
  <si>
    <t>I-2571</t>
  </si>
  <si>
    <t>2/27/2015</t>
  </si>
  <si>
    <t>I-2572</t>
  </si>
  <si>
    <t>I-2573</t>
  </si>
  <si>
    <t>I-2574</t>
  </si>
  <si>
    <t>I-2575</t>
  </si>
  <si>
    <t>9/26/2017</t>
  </si>
  <si>
    <t>I-2576</t>
  </si>
  <si>
    <t>I-2577</t>
  </si>
  <si>
    <t>I-2578</t>
  </si>
  <si>
    <t>I-2579</t>
  </si>
  <si>
    <t>I-2580</t>
  </si>
  <si>
    <t>I-2581</t>
  </si>
  <si>
    <t>I-2582</t>
  </si>
  <si>
    <t>I-2583</t>
  </si>
  <si>
    <t>I-2584</t>
  </si>
  <si>
    <t>I-2585</t>
  </si>
  <si>
    <t>I-2586</t>
  </si>
  <si>
    <t>I-2587</t>
  </si>
  <si>
    <t>I-2588</t>
  </si>
  <si>
    <t>12/20/2015</t>
  </si>
  <si>
    <t>I-2589</t>
  </si>
  <si>
    <t>11/13/2014</t>
  </si>
  <si>
    <t>I-2590</t>
  </si>
  <si>
    <t>11/15/2014</t>
  </si>
  <si>
    <t>I-2591</t>
  </si>
  <si>
    <t>2/17/2018</t>
  </si>
  <si>
    <t>I-2592</t>
  </si>
  <si>
    <t>I-2593</t>
  </si>
  <si>
    <t>2/23/2018</t>
  </si>
  <si>
    <t>I-2594</t>
  </si>
  <si>
    <t>I-2595</t>
  </si>
  <si>
    <t>Vancouver</t>
  </si>
  <si>
    <t>10/18/2015</t>
  </si>
  <si>
    <t>I-2596</t>
  </si>
  <si>
    <t>I-2597</t>
  </si>
  <si>
    <t>I-2598</t>
  </si>
  <si>
    <t>I-2599</t>
  </si>
  <si>
    <t>4/20/2014</t>
  </si>
  <si>
    <t>I-2600</t>
  </si>
  <si>
    <t>12/19/2014</t>
  </si>
  <si>
    <t>I-2601</t>
  </si>
  <si>
    <t>I-2602</t>
  </si>
  <si>
    <t>I-2603</t>
  </si>
  <si>
    <t>I-2604</t>
  </si>
  <si>
    <t>3/24/2017</t>
  </si>
  <si>
    <t>I-2605</t>
  </si>
  <si>
    <t>I-2606</t>
  </si>
  <si>
    <t>I-2607</t>
  </si>
  <si>
    <t>6/15/2014</t>
  </si>
  <si>
    <t>I-2608</t>
  </si>
  <si>
    <t>I-2609</t>
  </si>
  <si>
    <t>I-2610</t>
  </si>
  <si>
    <t>I-2611</t>
  </si>
  <si>
    <t>I-2612</t>
  </si>
  <si>
    <t>Rochester</t>
  </si>
  <si>
    <t>I-2613</t>
  </si>
  <si>
    <t>I-2614</t>
  </si>
  <si>
    <t>I-2615</t>
  </si>
  <si>
    <t>I-2616</t>
  </si>
  <si>
    <t>I-2617</t>
  </si>
  <si>
    <t>I-2618</t>
  </si>
  <si>
    <t>9/29/2014</t>
  </si>
  <si>
    <t>I-2619</t>
  </si>
  <si>
    <t>I-2620</t>
  </si>
  <si>
    <t>6/29/2014</t>
  </si>
  <si>
    <t>I-2621</t>
  </si>
  <si>
    <t>I-2622</t>
  </si>
  <si>
    <t>I-2623</t>
  </si>
  <si>
    <t>5/25/2018</t>
  </si>
  <si>
    <t>I-2624</t>
  </si>
  <si>
    <t>I-2625</t>
  </si>
  <si>
    <t>I-2626</t>
  </si>
  <si>
    <t>I-2627</t>
  </si>
  <si>
    <t>I-2628</t>
  </si>
  <si>
    <t>I-2629</t>
  </si>
  <si>
    <t>I-2630</t>
  </si>
  <si>
    <t>I-2631</t>
  </si>
  <si>
    <t>I-2632</t>
  </si>
  <si>
    <t>11/17/2015</t>
  </si>
  <si>
    <t>I-2633</t>
  </si>
  <si>
    <t>I-2634</t>
  </si>
  <si>
    <t>3/22/2015</t>
  </si>
  <si>
    <t>I-2635</t>
  </si>
  <si>
    <t>4/29/2015</t>
  </si>
  <si>
    <t>I-2636</t>
  </si>
  <si>
    <t>I-2637</t>
  </si>
  <si>
    <t>I-2638</t>
  </si>
  <si>
    <t>I-2639</t>
  </si>
  <si>
    <t>I-2640</t>
  </si>
  <si>
    <t>I-2641</t>
  </si>
  <si>
    <t>10/15/2014</t>
  </si>
  <si>
    <t>I-2642</t>
  </si>
  <si>
    <t>7/23/2018</t>
  </si>
  <si>
    <t>I-2643</t>
  </si>
  <si>
    <t>I-2644</t>
  </si>
  <si>
    <t>I-2645</t>
  </si>
  <si>
    <t>I-2646</t>
  </si>
  <si>
    <t>1/23/2015</t>
  </si>
  <si>
    <t>I-2647</t>
  </si>
  <si>
    <t>11/22/2015</t>
  </si>
  <si>
    <t>I-2648</t>
  </si>
  <si>
    <t>3/22/2018</t>
  </si>
  <si>
    <t>I-2649</t>
  </si>
  <si>
    <t>I-2650</t>
  </si>
  <si>
    <t>I-2651</t>
  </si>
  <si>
    <t>I-2652</t>
  </si>
  <si>
    <t>9/18/2017</t>
  </si>
  <si>
    <t>I-2653</t>
  </si>
  <si>
    <t>11/15/2016</t>
  </si>
  <si>
    <t>I-2654</t>
  </si>
  <si>
    <t>I-2655</t>
  </si>
  <si>
    <t>I-2656</t>
  </si>
  <si>
    <t>5/21/2018</t>
  </si>
  <si>
    <t>I-2657</t>
  </si>
  <si>
    <t>Houston</t>
  </si>
  <si>
    <t>I-2658</t>
  </si>
  <si>
    <t>8/29/2014</t>
  </si>
  <si>
    <t>I-2659</t>
  </si>
  <si>
    <t>I-2660</t>
  </si>
  <si>
    <t>2/26/2016</t>
  </si>
  <si>
    <t>I-2661</t>
  </si>
  <si>
    <t>I-2662</t>
  </si>
  <si>
    <t>I-2663</t>
  </si>
  <si>
    <t>I-2664</t>
  </si>
  <si>
    <t>12/22/2016</t>
  </si>
  <si>
    <t>I-2665</t>
  </si>
  <si>
    <t>I-2666</t>
  </si>
  <si>
    <t>8/27/2016</t>
  </si>
  <si>
    <t>I-2667</t>
  </si>
  <si>
    <t>2/25/2015</t>
  </si>
  <si>
    <t>I-2668</t>
  </si>
  <si>
    <t>I-2669</t>
  </si>
  <si>
    <t>I-2670</t>
  </si>
  <si>
    <t>I-2671</t>
  </si>
  <si>
    <t>I-2672</t>
  </si>
  <si>
    <t>5/22/2015</t>
  </si>
  <si>
    <t>I-2673</t>
  </si>
  <si>
    <t>I-2674</t>
  </si>
  <si>
    <t>I-2675</t>
  </si>
  <si>
    <t>I-2676</t>
  </si>
  <si>
    <t>I-2677</t>
  </si>
  <si>
    <t>I-2678</t>
  </si>
  <si>
    <t>I-2679</t>
  </si>
  <si>
    <t>6/24/2016</t>
  </si>
  <si>
    <t>I-2680</t>
  </si>
  <si>
    <t>I-2681</t>
  </si>
  <si>
    <t>1/15/2017</t>
  </si>
  <si>
    <t>I-2682</t>
  </si>
  <si>
    <t>I-2683</t>
  </si>
  <si>
    <t>I-2684</t>
  </si>
  <si>
    <t>I-2685</t>
  </si>
  <si>
    <t>9/19/2016</t>
  </si>
  <si>
    <t>I-2686</t>
  </si>
  <si>
    <t>I-2687</t>
  </si>
  <si>
    <t>I-2688</t>
  </si>
  <si>
    <t>I-2689</t>
  </si>
  <si>
    <t>11/21/2016</t>
  </si>
  <si>
    <t>I-2690</t>
  </si>
  <si>
    <t>I-2691</t>
  </si>
  <si>
    <t>I-2692</t>
  </si>
  <si>
    <t>3/20/2017</t>
  </si>
  <si>
    <t>I-2693</t>
  </si>
  <si>
    <t>I-2694</t>
  </si>
  <si>
    <t>I-2695</t>
  </si>
  <si>
    <t>I-2696</t>
  </si>
  <si>
    <t>I-2697</t>
  </si>
  <si>
    <t>I-2698</t>
  </si>
  <si>
    <t>I-2699</t>
  </si>
  <si>
    <t>I-2700</t>
  </si>
  <si>
    <t>6/13/2015</t>
  </si>
  <si>
    <t>I-2701</t>
  </si>
  <si>
    <t>11/30/2016</t>
  </si>
  <si>
    <t>I-2702</t>
  </si>
  <si>
    <t>I-2703</t>
  </si>
  <si>
    <t>I-2704</t>
  </si>
  <si>
    <t>I-2705</t>
  </si>
  <si>
    <t>1/29/2018</t>
  </si>
  <si>
    <t>I-2706</t>
  </si>
  <si>
    <t>I-2707</t>
  </si>
  <si>
    <t>I-2708</t>
  </si>
  <si>
    <t>I-2709</t>
  </si>
  <si>
    <t>7/31/2017</t>
  </si>
  <si>
    <t>I-2710</t>
  </si>
  <si>
    <t>I-2711</t>
  </si>
  <si>
    <t>8/16/2016</t>
  </si>
  <si>
    <t>I-2712</t>
  </si>
  <si>
    <t>9/18/2018</t>
  </si>
  <si>
    <t>I-2713</t>
  </si>
  <si>
    <t>10/18/2014</t>
  </si>
  <si>
    <t>I-2714</t>
  </si>
  <si>
    <t>I-2715</t>
  </si>
  <si>
    <t>I-2716</t>
  </si>
  <si>
    <t>I-2717</t>
  </si>
  <si>
    <t>I-2718</t>
  </si>
  <si>
    <t>I-2719</t>
  </si>
  <si>
    <t>I-2720</t>
  </si>
  <si>
    <t>I-2721</t>
  </si>
  <si>
    <t>I-2722</t>
  </si>
  <si>
    <t>3/24/2014</t>
  </si>
  <si>
    <t>I-2723</t>
  </si>
  <si>
    <t>I-2724</t>
  </si>
  <si>
    <t>I-2725</t>
  </si>
  <si>
    <t>I-2726</t>
  </si>
  <si>
    <t>I-2727</t>
  </si>
  <si>
    <t>I-2728</t>
  </si>
  <si>
    <t>I-2729</t>
  </si>
  <si>
    <t>I-2730</t>
  </si>
  <si>
    <t>I-2731</t>
  </si>
  <si>
    <t>I-2732</t>
  </si>
  <si>
    <t>I-2733</t>
  </si>
  <si>
    <t>I-2734</t>
  </si>
  <si>
    <t>I-2735</t>
  </si>
  <si>
    <t>I-2736</t>
  </si>
  <si>
    <t>I-2737</t>
  </si>
  <si>
    <t>I-2738</t>
  </si>
  <si>
    <t>9/27/2018</t>
  </si>
  <si>
    <t>I-2739</t>
  </si>
  <si>
    <t>I-2740</t>
  </si>
  <si>
    <t>I-2741</t>
  </si>
  <si>
    <t>I-2742</t>
  </si>
  <si>
    <t>I-2743</t>
  </si>
  <si>
    <t>I-2744</t>
  </si>
  <si>
    <t>I-2745</t>
  </si>
  <si>
    <t>I-2746</t>
  </si>
  <si>
    <t>5/19/2018</t>
  </si>
  <si>
    <t>I-2747</t>
  </si>
  <si>
    <t>I-2748</t>
  </si>
  <si>
    <t>I-2749</t>
  </si>
  <si>
    <t>I-2750</t>
  </si>
  <si>
    <t>I-2751</t>
  </si>
  <si>
    <t>5/17/2016</t>
  </si>
  <si>
    <t>I-2752</t>
  </si>
  <si>
    <t>I-2753</t>
  </si>
  <si>
    <t>I-2754</t>
  </si>
  <si>
    <t>I-2755</t>
  </si>
  <si>
    <t>5/23/2016</t>
  </si>
  <si>
    <t>I-2756</t>
  </si>
  <si>
    <t>I-2757</t>
  </si>
  <si>
    <t>3/31/2015</t>
  </si>
  <si>
    <t>I-2758</t>
  </si>
  <si>
    <t>I-2759</t>
  </si>
  <si>
    <t>I-2760</t>
  </si>
  <si>
    <t>I-2761</t>
  </si>
  <si>
    <t>I-2762</t>
  </si>
  <si>
    <t>I-2763</t>
  </si>
  <si>
    <t>2/24/2018</t>
  </si>
  <si>
    <t>I-2764</t>
  </si>
  <si>
    <t>12/14/2014</t>
  </si>
  <si>
    <t>I-2765</t>
  </si>
  <si>
    <t>I-2766</t>
  </si>
  <si>
    <t>I-2767</t>
  </si>
  <si>
    <t>I-2768</t>
  </si>
  <si>
    <t>I-2769</t>
  </si>
  <si>
    <t>I-2770</t>
  </si>
  <si>
    <t>I-2771</t>
  </si>
  <si>
    <t>I-2772</t>
  </si>
  <si>
    <t>I-2773</t>
  </si>
  <si>
    <t>I-2774</t>
  </si>
  <si>
    <t>I-2775</t>
  </si>
  <si>
    <t>I-2776</t>
  </si>
  <si>
    <t>I-2777</t>
  </si>
  <si>
    <t>4/22/2017</t>
  </si>
  <si>
    <t>I-2778</t>
  </si>
  <si>
    <t>8/18/2014</t>
  </si>
  <si>
    <t>I-2779</t>
  </si>
  <si>
    <t>I-2780</t>
  </si>
  <si>
    <t>I-2781</t>
  </si>
  <si>
    <t>I-2782</t>
  </si>
  <si>
    <t>I-2783</t>
  </si>
  <si>
    <t>I-2784</t>
  </si>
  <si>
    <t>I-2785</t>
  </si>
  <si>
    <t>I-2786</t>
  </si>
  <si>
    <t>10/14/2018</t>
  </si>
  <si>
    <t>I-2787</t>
  </si>
  <si>
    <t>I-2788</t>
  </si>
  <si>
    <t>I-2789</t>
  </si>
  <si>
    <t>I-2790</t>
  </si>
  <si>
    <t>I-2791</t>
  </si>
  <si>
    <t>I-2792</t>
  </si>
  <si>
    <t>I-2793</t>
  </si>
  <si>
    <t>I-2794</t>
  </si>
  <si>
    <t>I-2795</t>
  </si>
  <si>
    <t>5/28/2018</t>
  </si>
  <si>
    <t>I-2796</t>
  </si>
  <si>
    <t>I-2797</t>
  </si>
  <si>
    <t>I-2798</t>
  </si>
  <si>
    <t>10/25/2014</t>
  </si>
  <si>
    <t>I-2799</t>
  </si>
  <si>
    <t>I-2800</t>
  </si>
  <si>
    <t>I-2801</t>
  </si>
  <si>
    <t>I-2802</t>
  </si>
  <si>
    <t>I-2803</t>
  </si>
  <si>
    <t>I-2804</t>
  </si>
  <si>
    <t>I-2805</t>
  </si>
  <si>
    <t>3/31/2014</t>
  </si>
  <si>
    <t>I-2806</t>
  </si>
  <si>
    <t>I-2807</t>
  </si>
  <si>
    <t>I-2808</t>
  </si>
  <si>
    <t>I-2809</t>
  </si>
  <si>
    <t>8/20/2015</t>
  </si>
  <si>
    <t>I-2810</t>
  </si>
  <si>
    <t>I-2811</t>
  </si>
  <si>
    <t>I-2812</t>
  </si>
  <si>
    <t>I-2813</t>
  </si>
  <si>
    <t>I-2814</t>
  </si>
  <si>
    <t>3/16/2015</t>
  </si>
  <si>
    <t>I-2815</t>
  </si>
  <si>
    <t>I-2816</t>
  </si>
  <si>
    <t>I-2817</t>
  </si>
  <si>
    <t>I-2818</t>
  </si>
  <si>
    <t>12/29/2015</t>
  </si>
  <si>
    <t>I-2819</t>
  </si>
  <si>
    <t>I-2820</t>
  </si>
  <si>
    <t>I-2821</t>
  </si>
  <si>
    <t>I-2822</t>
  </si>
  <si>
    <t>I-2823</t>
  </si>
  <si>
    <t>I-2824</t>
  </si>
  <si>
    <t>I-2825</t>
  </si>
  <si>
    <t>I-2826</t>
  </si>
  <si>
    <t>I-2827</t>
  </si>
  <si>
    <t>2/17/2014</t>
  </si>
  <si>
    <t>I-2828</t>
  </si>
  <si>
    <t>I-2829</t>
  </si>
  <si>
    <t>I-2830</t>
  </si>
  <si>
    <t>I-2831</t>
  </si>
  <si>
    <t>I-2832</t>
  </si>
  <si>
    <t>I-2833</t>
  </si>
  <si>
    <t>I-2834</t>
  </si>
  <si>
    <t>5/28/2016</t>
  </si>
  <si>
    <t>I-2835</t>
  </si>
  <si>
    <t>I-2836</t>
  </si>
  <si>
    <t>I-2837</t>
  </si>
  <si>
    <t>I-2838</t>
  </si>
  <si>
    <t>I-2839</t>
  </si>
  <si>
    <t>I-2840</t>
  </si>
  <si>
    <t>I-2841</t>
  </si>
  <si>
    <t>I-2842</t>
  </si>
  <si>
    <t>9/23/2018</t>
  </si>
  <si>
    <t>I-2843</t>
  </si>
  <si>
    <t>I-2844</t>
  </si>
  <si>
    <t>I-2845</t>
  </si>
  <si>
    <t>I-2846</t>
  </si>
  <si>
    <t>I-2847</t>
  </si>
  <si>
    <t>I-2848</t>
  </si>
  <si>
    <t>I-2849</t>
  </si>
  <si>
    <t>I-2850</t>
  </si>
  <si>
    <t>I-2851</t>
  </si>
  <si>
    <t>3/15/2015</t>
  </si>
  <si>
    <t>I-2852</t>
  </si>
  <si>
    <t>I-2853</t>
  </si>
  <si>
    <t>12/21/2016</t>
  </si>
  <si>
    <t>I-2854</t>
  </si>
  <si>
    <t>I-2855</t>
  </si>
  <si>
    <t>6/25/2017</t>
  </si>
  <si>
    <t>I-2856</t>
  </si>
  <si>
    <t>I-2857</t>
  </si>
  <si>
    <t>I-2858</t>
  </si>
  <si>
    <t>I-2859</t>
  </si>
  <si>
    <t>I-2860</t>
  </si>
  <si>
    <t>5/20/2016</t>
  </si>
  <si>
    <t>I-2861</t>
  </si>
  <si>
    <t>I-2862</t>
  </si>
  <si>
    <t>I-2863</t>
  </si>
  <si>
    <t>I-2864</t>
  </si>
  <si>
    <t>I-2865</t>
  </si>
  <si>
    <t>I-2866</t>
  </si>
  <si>
    <t>7/19/2015</t>
  </si>
  <si>
    <t>I-2867</t>
  </si>
  <si>
    <t>12/28/2015</t>
  </si>
  <si>
    <t>I-2868</t>
  </si>
  <si>
    <t>I-2869</t>
  </si>
  <si>
    <t>I-2870</t>
  </si>
  <si>
    <t>I-2871</t>
  </si>
  <si>
    <t>I-2872</t>
  </si>
  <si>
    <t>I-2873</t>
  </si>
  <si>
    <t>I-2874</t>
  </si>
  <si>
    <t>I-2875</t>
  </si>
  <si>
    <t>I-2876</t>
  </si>
  <si>
    <t>I-2877</t>
  </si>
  <si>
    <t>I-2878</t>
  </si>
  <si>
    <t>I-2879</t>
  </si>
  <si>
    <t>I-2880</t>
  </si>
  <si>
    <t>I-2881</t>
  </si>
  <si>
    <t>12/21/2015</t>
  </si>
  <si>
    <t>I-2882</t>
  </si>
  <si>
    <t>I-2883</t>
  </si>
  <si>
    <t>I-2884</t>
  </si>
  <si>
    <t>I-2885</t>
  </si>
  <si>
    <t>I-2886</t>
  </si>
  <si>
    <t>I-2887</t>
  </si>
  <si>
    <t>I-2888</t>
  </si>
  <si>
    <t>I-2889</t>
  </si>
  <si>
    <t>I-2890</t>
  </si>
  <si>
    <t>I-2891</t>
  </si>
  <si>
    <t>I-2892</t>
  </si>
  <si>
    <t>I-2893</t>
  </si>
  <si>
    <t>I-2894</t>
  </si>
  <si>
    <t>I-2895</t>
  </si>
  <si>
    <t>I-2896</t>
  </si>
  <si>
    <t>I-2897</t>
  </si>
  <si>
    <t>5/15/2015</t>
  </si>
  <si>
    <t>I-2898</t>
  </si>
  <si>
    <t>I-2899</t>
  </si>
  <si>
    <t>I-2900</t>
  </si>
  <si>
    <t>I-2901</t>
  </si>
  <si>
    <t>I-2902</t>
  </si>
  <si>
    <t>12/24/2015</t>
  </si>
  <si>
    <t>I-2903</t>
  </si>
  <si>
    <t>I-2904</t>
  </si>
  <si>
    <t>9/20/2015</t>
  </si>
  <si>
    <t>I-2905</t>
  </si>
  <si>
    <t>I-2906</t>
  </si>
  <si>
    <t>I-2907</t>
  </si>
  <si>
    <t>7/15/2018</t>
  </si>
  <si>
    <t>I-2908</t>
  </si>
  <si>
    <t>I-2909</t>
  </si>
  <si>
    <t>I-2910</t>
  </si>
  <si>
    <t>I-2911</t>
  </si>
  <si>
    <t>I-2912</t>
  </si>
  <si>
    <t>I-2913</t>
  </si>
  <si>
    <t>I-2914</t>
  </si>
  <si>
    <t>7/17/2014</t>
  </si>
  <si>
    <t>I-2915</t>
  </si>
  <si>
    <t>10/31/2015</t>
  </si>
  <si>
    <t>I-2916</t>
  </si>
  <si>
    <t>2/21/2017</t>
  </si>
  <si>
    <t>I-2917</t>
  </si>
  <si>
    <t>I-2918</t>
  </si>
  <si>
    <t>I-2919</t>
  </si>
  <si>
    <t>I-2920</t>
  </si>
  <si>
    <t>I-2921</t>
  </si>
  <si>
    <t>I-2922</t>
  </si>
  <si>
    <t>I-2923</t>
  </si>
  <si>
    <t>I-2924</t>
  </si>
  <si>
    <t>I-2925</t>
  </si>
  <si>
    <t>1/14/2016</t>
  </si>
  <si>
    <t>I-2926</t>
  </si>
  <si>
    <t>I-2927</t>
  </si>
  <si>
    <t>I-2928</t>
  </si>
  <si>
    <t>I-2929</t>
  </si>
  <si>
    <t>I-2930</t>
  </si>
  <si>
    <t>I-2931</t>
  </si>
  <si>
    <t>I-2932</t>
  </si>
  <si>
    <t>I-2933</t>
  </si>
  <si>
    <t>I-2934</t>
  </si>
  <si>
    <t>I-2935</t>
  </si>
  <si>
    <t>I-2936</t>
  </si>
  <si>
    <t>I-2937</t>
  </si>
  <si>
    <t>I-2938</t>
  </si>
  <si>
    <t>I-2939</t>
  </si>
  <si>
    <t>I-2940</t>
  </si>
  <si>
    <t>11/18/2014</t>
  </si>
  <si>
    <t>I-2941</t>
  </si>
  <si>
    <t>I-2942</t>
  </si>
  <si>
    <t>I-2943</t>
  </si>
  <si>
    <t>I-2944</t>
  </si>
  <si>
    <t>8/27/2015</t>
  </si>
  <si>
    <t>I-2945</t>
  </si>
  <si>
    <t>I-2946</t>
  </si>
  <si>
    <t>I-2947</t>
  </si>
  <si>
    <t>10/15/2016</t>
  </si>
  <si>
    <t>I-2948</t>
  </si>
  <si>
    <t>I-2949</t>
  </si>
  <si>
    <t>2/23/2015</t>
  </si>
  <si>
    <t>I-2950</t>
  </si>
  <si>
    <t>I-2951</t>
  </si>
  <si>
    <t>I-2952</t>
  </si>
  <si>
    <t>I-2953</t>
  </si>
  <si>
    <t>I-2954</t>
  </si>
  <si>
    <t>I-2955</t>
  </si>
  <si>
    <t>4/30/2014</t>
  </si>
  <si>
    <t>I-2956</t>
  </si>
  <si>
    <t>12/25/2018</t>
  </si>
  <si>
    <t>I-2957</t>
  </si>
  <si>
    <t>10/27/2015</t>
  </si>
  <si>
    <t>I-2958</t>
  </si>
  <si>
    <t>10/21/2015</t>
  </si>
  <si>
    <t>I-2959</t>
  </si>
  <si>
    <t>I-2960</t>
  </si>
  <si>
    <t>I-2961</t>
  </si>
  <si>
    <t>I-2962</t>
  </si>
  <si>
    <t>I-2963</t>
  </si>
  <si>
    <t>I-2964</t>
  </si>
  <si>
    <t>I-2965</t>
  </si>
  <si>
    <t>1/25/2018</t>
  </si>
  <si>
    <t>I-2966</t>
  </si>
  <si>
    <t>I-2967</t>
  </si>
  <si>
    <t>I-2968</t>
  </si>
  <si>
    <t>I-2969</t>
  </si>
  <si>
    <t>5/31/2015</t>
  </si>
  <si>
    <t>I-2970</t>
  </si>
  <si>
    <t>I-2971</t>
  </si>
  <si>
    <t>I-2972</t>
  </si>
  <si>
    <t>I-2973</t>
  </si>
  <si>
    <t>I-2974</t>
  </si>
  <si>
    <t>I-2975</t>
  </si>
  <si>
    <t>I-2976</t>
  </si>
  <si>
    <t>I-2977</t>
  </si>
  <si>
    <t>I-2978</t>
  </si>
  <si>
    <t>I-2979</t>
  </si>
  <si>
    <t>I-2980</t>
  </si>
  <si>
    <t>7/18/2016</t>
  </si>
  <si>
    <t>I-2981</t>
  </si>
  <si>
    <t>I-2982</t>
  </si>
  <si>
    <t>I-2983</t>
  </si>
  <si>
    <t>I-2984</t>
  </si>
  <si>
    <t>I-2985</t>
  </si>
  <si>
    <t>I-2986</t>
  </si>
  <si>
    <t>1/27/2017</t>
  </si>
  <si>
    <t>I-2987</t>
  </si>
  <si>
    <t>I-2988</t>
  </si>
  <si>
    <t>I-2989</t>
  </si>
  <si>
    <t>I-2990</t>
  </si>
  <si>
    <t>I-2991</t>
  </si>
  <si>
    <t>I-2992</t>
  </si>
  <si>
    <t>I-2993</t>
  </si>
  <si>
    <t>I-2994</t>
  </si>
  <si>
    <t>I-2995</t>
  </si>
  <si>
    <t>8/27/2018</t>
  </si>
  <si>
    <t>I-2996</t>
  </si>
  <si>
    <t>2/13/2014</t>
  </si>
  <si>
    <t>I-2997</t>
  </si>
  <si>
    <t>I-2998</t>
  </si>
  <si>
    <t>I-2999</t>
  </si>
  <si>
    <t>9/20/2017</t>
  </si>
  <si>
    <t>I-3000</t>
  </si>
  <si>
    <t>I-3001</t>
  </si>
  <si>
    <t>10/13/2014</t>
  </si>
  <si>
    <t>I-3002</t>
  </si>
  <si>
    <t>12/16/2015</t>
  </si>
  <si>
    <t>I-3003</t>
  </si>
  <si>
    <t>I-3004</t>
  </si>
  <si>
    <t>I-3005</t>
  </si>
  <si>
    <t>I-3006</t>
  </si>
  <si>
    <t>9/18/2016</t>
  </si>
  <si>
    <t>I-3007</t>
  </si>
  <si>
    <t>I-3008</t>
  </si>
  <si>
    <t>2/21/2014</t>
  </si>
  <si>
    <t>I-3009</t>
  </si>
  <si>
    <t>I-3010</t>
  </si>
  <si>
    <t>6/23/2015</t>
  </si>
  <si>
    <t>I-3011</t>
  </si>
  <si>
    <t>11/19/2014</t>
  </si>
  <si>
    <t>I-3012</t>
  </si>
  <si>
    <t>I-3013</t>
  </si>
  <si>
    <t>I-3014</t>
  </si>
  <si>
    <t>I-3015</t>
  </si>
  <si>
    <t>I-3016</t>
  </si>
  <si>
    <t>I-3017</t>
  </si>
  <si>
    <t>I-3018</t>
  </si>
  <si>
    <t>I-3019</t>
  </si>
  <si>
    <t>I-3020</t>
  </si>
  <si>
    <t>I-3021</t>
  </si>
  <si>
    <t>I-3022</t>
  </si>
  <si>
    <t>7/25/2015</t>
  </si>
  <si>
    <t>I-3023</t>
  </si>
  <si>
    <t>I-3024</t>
  </si>
  <si>
    <t>I-3025</t>
  </si>
  <si>
    <t>I-3026</t>
  </si>
  <si>
    <t>I-3027</t>
  </si>
  <si>
    <t>I-3028</t>
  </si>
  <si>
    <t>I-3029</t>
  </si>
  <si>
    <t>I-3030</t>
  </si>
  <si>
    <t>I-3031</t>
  </si>
  <si>
    <t>I-3032</t>
  </si>
  <si>
    <t>I-3033</t>
  </si>
  <si>
    <t>6/21/2016</t>
  </si>
  <si>
    <t>I-3034</t>
  </si>
  <si>
    <t>I-3035</t>
  </si>
  <si>
    <t>I-3036</t>
  </si>
  <si>
    <t>6/19/2018</t>
  </si>
  <si>
    <t>I-3037</t>
  </si>
  <si>
    <t>7/28/2018</t>
  </si>
  <si>
    <t>I-3038</t>
  </si>
  <si>
    <t>7/22/2014</t>
  </si>
  <si>
    <t>I-3039</t>
  </si>
  <si>
    <t>12/22/2015</t>
  </si>
  <si>
    <t>I-3040</t>
  </si>
  <si>
    <t>10/19/2018</t>
  </si>
  <si>
    <t>I-3041</t>
  </si>
  <si>
    <t>I-3042</t>
  </si>
  <si>
    <t>I-3043</t>
  </si>
  <si>
    <t>I-3044</t>
  </si>
  <si>
    <t>5/27/2015</t>
  </si>
  <si>
    <t>I-3045</t>
  </si>
  <si>
    <t>I-3046</t>
  </si>
  <si>
    <t>I-3047</t>
  </si>
  <si>
    <t>I-3048</t>
  </si>
  <si>
    <t>11/22/2014</t>
  </si>
  <si>
    <t>I-3049</t>
  </si>
  <si>
    <t>I-3050</t>
  </si>
  <si>
    <t>I-3051</t>
  </si>
  <si>
    <t>6/21/2014</t>
  </si>
  <si>
    <t>I-3052</t>
  </si>
  <si>
    <t>10/26/2017</t>
  </si>
  <si>
    <t>I-3053</t>
  </si>
  <si>
    <t>2/21/2016</t>
  </si>
  <si>
    <t>I-3054</t>
  </si>
  <si>
    <t>I-3055</t>
  </si>
  <si>
    <t>I-3056</t>
  </si>
  <si>
    <t>I-3057</t>
  </si>
  <si>
    <t>I-3058</t>
  </si>
  <si>
    <t>9/19/2017</t>
  </si>
  <si>
    <t>I-3059</t>
  </si>
  <si>
    <t>I-3060</t>
  </si>
  <si>
    <t>I-3061</t>
  </si>
  <si>
    <t>I-3062</t>
  </si>
  <si>
    <t>I-3063</t>
  </si>
  <si>
    <t>I-3064</t>
  </si>
  <si>
    <t>I-3065</t>
  </si>
  <si>
    <t>I-3066</t>
  </si>
  <si>
    <t>I-3067</t>
  </si>
  <si>
    <t>I-3068</t>
  </si>
  <si>
    <t>I-3069</t>
  </si>
  <si>
    <t>I-3070</t>
  </si>
  <si>
    <t>I-3071</t>
  </si>
  <si>
    <t>9/21/2016</t>
  </si>
  <si>
    <t>I-3072</t>
  </si>
  <si>
    <t>I-3073</t>
  </si>
  <si>
    <t>I-3074</t>
  </si>
  <si>
    <t>I-3075</t>
  </si>
  <si>
    <t>I-3076</t>
  </si>
  <si>
    <t>I-3077</t>
  </si>
  <si>
    <t>I-3078</t>
  </si>
  <si>
    <t>2/19/2015</t>
  </si>
  <si>
    <t>I-3079</t>
  </si>
  <si>
    <t>I-3080</t>
  </si>
  <si>
    <t>10/14/2014</t>
  </si>
  <si>
    <t>I-3081</t>
  </si>
  <si>
    <t>I-3082</t>
  </si>
  <si>
    <t>I-3083</t>
  </si>
  <si>
    <t>I-3084</t>
  </si>
  <si>
    <t>I-3085</t>
  </si>
  <si>
    <t>I-3086</t>
  </si>
  <si>
    <t>6/23/2018</t>
  </si>
  <si>
    <t>I-3087</t>
  </si>
  <si>
    <t>I-3088</t>
  </si>
  <si>
    <t>6/18/2014</t>
  </si>
  <si>
    <t>I-3089</t>
  </si>
  <si>
    <t>I-3090</t>
  </si>
  <si>
    <t>I-3091</t>
  </si>
  <si>
    <t>I-3092</t>
  </si>
  <si>
    <t>I-3093</t>
  </si>
  <si>
    <t>I-3094</t>
  </si>
  <si>
    <t>I-3095</t>
  </si>
  <si>
    <t>I-3096</t>
  </si>
  <si>
    <t>9/25/2015</t>
  </si>
  <si>
    <t>I-3097</t>
  </si>
  <si>
    <t>I-3098</t>
  </si>
  <si>
    <t>I-3099</t>
  </si>
  <si>
    <t>2/16/2016</t>
  </si>
  <si>
    <t>I-3100</t>
  </si>
  <si>
    <t>I-3101</t>
  </si>
  <si>
    <t>I-3102</t>
  </si>
  <si>
    <t>8/14/2016</t>
  </si>
  <si>
    <t>I-3103</t>
  </si>
  <si>
    <t>8/15/2015</t>
  </si>
  <si>
    <t>I-3104</t>
  </si>
  <si>
    <t>I-3105</t>
  </si>
  <si>
    <t>7/18/2015</t>
  </si>
  <si>
    <t>I-3106</t>
  </si>
  <si>
    <t>I-3107</t>
  </si>
  <si>
    <t>I-3108</t>
  </si>
  <si>
    <t>I-3109</t>
  </si>
  <si>
    <t>3/26/2016</t>
  </si>
  <si>
    <t>I-3110</t>
  </si>
  <si>
    <t>I-3111</t>
  </si>
  <si>
    <t>I-3112</t>
  </si>
  <si>
    <t>1/22/2014</t>
  </si>
  <si>
    <t>I-3113</t>
  </si>
  <si>
    <t>8/24/2016</t>
  </si>
  <si>
    <t>I-3114</t>
  </si>
  <si>
    <t>5/29/2014</t>
  </si>
  <si>
    <t>I-3115</t>
  </si>
  <si>
    <t>I-3116</t>
  </si>
  <si>
    <t>I-3117</t>
  </si>
  <si>
    <t>I-3118</t>
  </si>
  <si>
    <t>I-3119</t>
  </si>
  <si>
    <t>I-3120</t>
  </si>
  <si>
    <t>I-3121</t>
  </si>
  <si>
    <t>10/31/2016</t>
  </si>
  <si>
    <t>I-3122</t>
  </si>
  <si>
    <t>4/23/2014</t>
  </si>
  <si>
    <t>I-3123</t>
  </si>
  <si>
    <t>I-3124</t>
  </si>
  <si>
    <t>I-3125</t>
  </si>
  <si>
    <t>I-3126</t>
  </si>
  <si>
    <t>I-3127</t>
  </si>
  <si>
    <t>I-3128</t>
  </si>
  <si>
    <t>I-3129</t>
  </si>
  <si>
    <t>I-3130</t>
  </si>
  <si>
    <t>3/14/2014</t>
  </si>
  <si>
    <t>I-3131</t>
  </si>
  <si>
    <t>I-3132</t>
  </si>
  <si>
    <t>I-3133</t>
  </si>
  <si>
    <t>I-3134</t>
  </si>
  <si>
    <t>1/14/2015</t>
  </si>
  <si>
    <t>I-3135</t>
  </si>
  <si>
    <t>I-3136</t>
  </si>
  <si>
    <t>I-3137</t>
  </si>
  <si>
    <t>I-3138</t>
  </si>
  <si>
    <t>I-3139</t>
  </si>
  <si>
    <t>I-3140</t>
  </si>
  <si>
    <t>I-3141</t>
  </si>
  <si>
    <t>I-3142</t>
  </si>
  <si>
    <t>I-3143</t>
  </si>
  <si>
    <t>I-3144</t>
  </si>
  <si>
    <t>I-3145</t>
  </si>
  <si>
    <t>I-3146</t>
  </si>
  <si>
    <t>I-3147</t>
  </si>
  <si>
    <t>I-3148</t>
  </si>
  <si>
    <t>I-3149</t>
  </si>
  <si>
    <t>I-3150</t>
  </si>
  <si>
    <t>I-3151</t>
  </si>
  <si>
    <t>I-3152</t>
  </si>
  <si>
    <t>I-3153</t>
  </si>
  <si>
    <t>I-3154</t>
  </si>
  <si>
    <t>I-3155</t>
  </si>
  <si>
    <t>1/20/2015</t>
  </si>
  <si>
    <t>I-3156</t>
  </si>
  <si>
    <t>I-3157</t>
  </si>
  <si>
    <t>11/23/2017</t>
  </si>
  <si>
    <t>I-3158</t>
  </si>
  <si>
    <t>I-3159</t>
  </si>
  <si>
    <t>I-3160</t>
  </si>
  <si>
    <t>I-3161</t>
  </si>
  <si>
    <t>I-3162</t>
  </si>
  <si>
    <t>I-3163</t>
  </si>
  <si>
    <t>I-3164</t>
  </si>
  <si>
    <t>I-3165</t>
  </si>
  <si>
    <t>I-3166</t>
  </si>
  <si>
    <t>I-3167</t>
  </si>
  <si>
    <t>I-3168</t>
  </si>
  <si>
    <t>6/16/2016</t>
  </si>
  <si>
    <t>I-3169</t>
  </si>
  <si>
    <t>I-3170</t>
  </si>
  <si>
    <t>2/14/2015</t>
  </si>
  <si>
    <t>I-3171</t>
  </si>
  <si>
    <t>I-3172</t>
  </si>
  <si>
    <t>I-3173</t>
  </si>
  <si>
    <t>3/19/2015</t>
  </si>
  <si>
    <t>I-3174</t>
  </si>
  <si>
    <t>I-3175</t>
  </si>
  <si>
    <t>I-3176</t>
  </si>
  <si>
    <t>I-3177</t>
  </si>
  <si>
    <t>I-3178</t>
  </si>
  <si>
    <t>7/24/2014</t>
  </si>
  <si>
    <t>I-3179</t>
  </si>
  <si>
    <t>I-3180</t>
  </si>
  <si>
    <t>I-3181</t>
  </si>
  <si>
    <t>I-3182</t>
  </si>
  <si>
    <t>I-3183</t>
  </si>
  <si>
    <t>I-3184</t>
  </si>
  <si>
    <t>I-3185</t>
  </si>
  <si>
    <t>I-3186</t>
  </si>
  <si>
    <t>I-3187</t>
  </si>
  <si>
    <t>I-3188</t>
  </si>
  <si>
    <t>I-3189</t>
  </si>
  <si>
    <t>I-3190</t>
  </si>
  <si>
    <t>I-3191</t>
  </si>
  <si>
    <t>I-3192</t>
  </si>
  <si>
    <t>I-3193</t>
  </si>
  <si>
    <t>I-3194</t>
  </si>
  <si>
    <t>I-3195</t>
  </si>
  <si>
    <t>2/23/2016</t>
  </si>
  <si>
    <t>I-3196</t>
  </si>
  <si>
    <t>I-3197</t>
  </si>
  <si>
    <t>I-3198</t>
  </si>
  <si>
    <t>I-3199</t>
  </si>
  <si>
    <t>I-3200</t>
  </si>
  <si>
    <t>I-3201</t>
  </si>
  <si>
    <t>I-3202</t>
  </si>
  <si>
    <t>I-3203</t>
  </si>
  <si>
    <t>I-3204</t>
  </si>
  <si>
    <t>10/29/2015</t>
  </si>
  <si>
    <t>I-3205</t>
  </si>
  <si>
    <t>I-3206</t>
  </si>
  <si>
    <t>I-3207</t>
  </si>
  <si>
    <t>I-3208</t>
  </si>
  <si>
    <t>10/13/2017</t>
  </si>
  <si>
    <t>I-3209</t>
  </si>
  <si>
    <t>8/16/2017</t>
  </si>
  <si>
    <t>I-3210</t>
  </si>
  <si>
    <t>I-3211</t>
  </si>
  <si>
    <t>I-3212</t>
  </si>
  <si>
    <t>I-3213</t>
  </si>
  <si>
    <t>I-3214</t>
  </si>
  <si>
    <t>I-3215</t>
  </si>
  <si>
    <t>I-3216</t>
  </si>
  <si>
    <t>I-3217</t>
  </si>
  <si>
    <t>I-3218</t>
  </si>
  <si>
    <t>I-3219</t>
  </si>
  <si>
    <t>10/19/2017</t>
  </si>
  <si>
    <t>I-3220</t>
  </si>
  <si>
    <t>I-3221</t>
  </si>
  <si>
    <t>I-3222</t>
  </si>
  <si>
    <t>8/28/2014</t>
  </si>
  <si>
    <t>I-3223</t>
  </si>
  <si>
    <t>I-3224</t>
  </si>
  <si>
    <t>I-3225</t>
  </si>
  <si>
    <t>3/17/2015</t>
  </si>
  <si>
    <t>I-3226</t>
  </si>
  <si>
    <t>I-3227</t>
  </si>
  <si>
    <t>I-3228</t>
  </si>
  <si>
    <t>I-3229</t>
  </si>
  <si>
    <t>I-3230</t>
  </si>
  <si>
    <t>I-3231</t>
  </si>
  <si>
    <t>10/20/2018</t>
  </si>
  <si>
    <t>I-3232</t>
  </si>
  <si>
    <t>I-3233</t>
  </si>
  <si>
    <t>I-3234</t>
  </si>
  <si>
    <t>I-3235</t>
  </si>
  <si>
    <t>1/16/2014</t>
  </si>
  <si>
    <t>I-3236</t>
  </si>
  <si>
    <t>I-3237</t>
  </si>
  <si>
    <t>I-3238</t>
  </si>
  <si>
    <t>3/29/2014</t>
  </si>
  <si>
    <t>I-3239</t>
  </si>
  <si>
    <t>I-3240</t>
  </si>
  <si>
    <t>I-3241</t>
  </si>
  <si>
    <t>I-3242</t>
  </si>
  <si>
    <t>I-3243</t>
  </si>
  <si>
    <t>6/28/2014</t>
  </si>
  <si>
    <t>I-3244</t>
  </si>
  <si>
    <t>I-3245</t>
  </si>
  <si>
    <t>I-3246</t>
  </si>
  <si>
    <t>I-3247</t>
  </si>
  <si>
    <t>I-3248</t>
  </si>
  <si>
    <t>I-3249</t>
  </si>
  <si>
    <t>I-3250</t>
  </si>
  <si>
    <t>I-3251</t>
  </si>
  <si>
    <t>I-3252</t>
  </si>
  <si>
    <t>8/30/2016</t>
  </si>
  <si>
    <t>I-3253</t>
  </si>
  <si>
    <t>11/19/2016</t>
  </si>
  <si>
    <t>I-3254</t>
  </si>
  <si>
    <t>I-3255</t>
  </si>
  <si>
    <t>I-3256</t>
  </si>
  <si>
    <t>I-3257</t>
  </si>
  <si>
    <t>I-3258</t>
  </si>
  <si>
    <t>I-3259</t>
  </si>
  <si>
    <t>I-3260</t>
  </si>
  <si>
    <t>I-3261</t>
  </si>
  <si>
    <t>3/18/2015</t>
  </si>
  <si>
    <t>I-3262</t>
  </si>
  <si>
    <t>I-3263</t>
  </si>
  <si>
    <t>I-3264</t>
  </si>
  <si>
    <t>12/23/2016</t>
  </si>
  <si>
    <t>I-3265</t>
  </si>
  <si>
    <t>I-3266</t>
  </si>
  <si>
    <t>I-3267</t>
  </si>
  <si>
    <t>I-3268</t>
  </si>
  <si>
    <t>I-3269</t>
  </si>
  <si>
    <t>I-3270</t>
  </si>
  <si>
    <t>I-3271</t>
  </si>
  <si>
    <t>I-3272</t>
  </si>
  <si>
    <t>I-3273</t>
  </si>
  <si>
    <t>I-3274</t>
  </si>
  <si>
    <t>I-3275</t>
  </si>
  <si>
    <t>I-3276</t>
  </si>
  <si>
    <t>I-3277</t>
  </si>
  <si>
    <t>4/18/2016</t>
  </si>
  <si>
    <t>I-3278</t>
  </si>
  <si>
    <t>I-3279</t>
  </si>
  <si>
    <t>7/25/2016</t>
  </si>
  <si>
    <t>I-3280</t>
  </si>
  <si>
    <t>I-3281</t>
  </si>
  <si>
    <t>I-3282</t>
  </si>
  <si>
    <t>3/21/2016</t>
  </si>
  <si>
    <t>I-3283</t>
  </si>
  <si>
    <t>I-3284</t>
  </si>
  <si>
    <t>I-3285</t>
  </si>
  <si>
    <t>I-3286</t>
  </si>
  <si>
    <t>I-3287</t>
  </si>
  <si>
    <t>I-3288</t>
  </si>
  <si>
    <t>I-3289</t>
  </si>
  <si>
    <t>I-3290</t>
  </si>
  <si>
    <t>I-3291</t>
  </si>
  <si>
    <t>I-3292</t>
  </si>
  <si>
    <t>I-3293</t>
  </si>
  <si>
    <t>7/30/2018</t>
  </si>
  <si>
    <t>I-3294</t>
  </si>
  <si>
    <t>I-3295</t>
  </si>
  <si>
    <t>I-3296</t>
  </si>
  <si>
    <t>I-3297</t>
  </si>
  <si>
    <t>I-3298</t>
  </si>
  <si>
    <t>I-3299</t>
  </si>
  <si>
    <t>I-3300</t>
  </si>
  <si>
    <t>I-3301</t>
  </si>
  <si>
    <t>I-3302</t>
  </si>
  <si>
    <t>I-3303</t>
  </si>
  <si>
    <t>I-3304</t>
  </si>
  <si>
    <t>I-3305</t>
  </si>
  <si>
    <t>I-3306</t>
  </si>
  <si>
    <t>9/24/2014</t>
  </si>
  <si>
    <t>I-3307</t>
  </si>
  <si>
    <t>12/13/2014</t>
  </si>
  <si>
    <t>I-3308</t>
  </si>
  <si>
    <t>I-3309</t>
  </si>
  <si>
    <t>I-3310</t>
  </si>
  <si>
    <t>I-3311</t>
  </si>
  <si>
    <t>I-3312</t>
  </si>
  <si>
    <t>I-3313</t>
  </si>
  <si>
    <t>I-3314</t>
  </si>
  <si>
    <t>3/22/2014</t>
  </si>
  <si>
    <t>I-3315</t>
  </si>
  <si>
    <t>I-3316</t>
  </si>
  <si>
    <t>I-3317</t>
  </si>
  <si>
    <t>I-3318</t>
  </si>
  <si>
    <t>I-3319</t>
  </si>
  <si>
    <t>4/25/2015</t>
  </si>
  <si>
    <t>I-3320</t>
  </si>
  <si>
    <t>I-3321</t>
  </si>
  <si>
    <t>I-3322</t>
  </si>
  <si>
    <t>I-3323</t>
  </si>
  <si>
    <t>I-3324</t>
  </si>
  <si>
    <t>I-3325</t>
  </si>
  <si>
    <t>I-3326</t>
  </si>
  <si>
    <t>I-3327</t>
  </si>
  <si>
    <t>I-3328</t>
  </si>
  <si>
    <t>5/22/2014</t>
  </si>
  <si>
    <t>I-3329</t>
  </si>
  <si>
    <t>I-3330</t>
  </si>
  <si>
    <t>I-3331</t>
  </si>
  <si>
    <t>I-3332</t>
  </si>
  <si>
    <t>I-3333</t>
  </si>
  <si>
    <t>I-3334</t>
  </si>
  <si>
    <t>I-3335</t>
  </si>
  <si>
    <t>I-3336</t>
  </si>
  <si>
    <t>I-3337</t>
  </si>
  <si>
    <t>I-3338</t>
  </si>
  <si>
    <t>I-3339</t>
  </si>
  <si>
    <t>Sum of Actual Price</t>
  </si>
  <si>
    <t>Sum of Discount %</t>
  </si>
  <si>
    <t>City</t>
  </si>
  <si>
    <t>State Code</t>
  </si>
  <si>
    <t>State Name</t>
  </si>
  <si>
    <t>District Code</t>
  </si>
  <si>
    <t>Male Population</t>
  </si>
  <si>
    <t>Female Population</t>
  </si>
  <si>
    <t>Total Literates</t>
  </si>
  <si>
    <t>Male Literates</t>
  </si>
  <si>
    <t>Female Literates</t>
  </si>
  <si>
    <t>Sex Ratio</t>
  </si>
  <si>
    <t>Child Sex Ratio</t>
  </si>
  <si>
    <t>Total Graduates</t>
  </si>
  <si>
    <t>Male Graduates</t>
  </si>
  <si>
    <t>Female Graduates</t>
  </si>
  <si>
    <t>Ahmedabad</t>
  </si>
  <si>
    <t>GJ</t>
  </si>
  <si>
    <t>Gujarat</t>
  </si>
  <si>
    <t>Bengaluru</t>
  </si>
  <si>
    <t>KA</t>
  </si>
  <si>
    <t>Karnataka</t>
  </si>
  <si>
    <t>Chennai</t>
  </si>
  <si>
    <t>TN</t>
  </si>
  <si>
    <t>Tamil Nadu</t>
  </si>
  <si>
    <t>Jaipur</t>
  </si>
  <si>
    <t>RJ</t>
  </si>
  <si>
    <t>Rajasthan</t>
  </si>
  <si>
    <t>Pune</t>
  </si>
  <si>
    <t>MH</t>
  </si>
  <si>
    <t>Maharashtra</t>
  </si>
  <si>
    <t>DL</t>
  </si>
  <si>
    <t>Kolkata</t>
  </si>
  <si>
    <t>WB</t>
  </si>
  <si>
    <t>West Bengal</t>
  </si>
  <si>
    <t>Mumbai</t>
  </si>
  <si>
    <t>Lucknow</t>
  </si>
  <si>
    <t>UP</t>
  </si>
  <si>
    <t>Uttar Pradesh</t>
  </si>
  <si>
    <t>Hyderabad</t>
  </si>
  <si>
    <t>TG</t>
  </si>
  <si>
    <t>Telangana</t>
  </si>
  <si>
    <t>Surat</t>
  </si>
  <si>
    <t>Kanpur</t>
  </si>
  <si>
    <t>Patna</t>
  </si>
  <si>
    <t>BR</t>
  </si>
  <si>
    <t>Bihar</t>
  </si>
  <si>
    <t>Indore</t>
  </si>
  <si>
    <t>MP</t>
  </si>
  <si>
    <t>Madhya Pradesh</t>
  </si>
  <si>
    <t>Bhopal</t>
  </si>
  <si>
    <t>Nagpur</t>
  </si>
  <si>
    <t>Vadodara</t>
  </si>
  <si>
    <t>Visakhapatnam</t>
  </si>
  <si>
    <t>AP</t>
  </si>
  <si>
    <t>Andhra Pradesh</t>
  </si>
  <si>
    <t>Ranchi</t>
  </si>
  <si>
    <t>JH</t>
  </si>
  <si>
    <t>Jharkhand</t>
  </si>
  <si>
    <t>Chandigarh</t>
  </si>
  <si>
    <t>CH</t>
  </si>
  <si>
    <t>Coimbatore</t>
  </si>
  <si>
    <t>Mysuru</t>
  </si>
  <si>
    <t>Thiruvananthapuram</t>
  </si>
  <si>
    <t>KL</t>
  </si>
  <si>
    <t>Kerala</t>
  </si>
  <si>
    <t>Noida</t>
  </si>
  <si>
    <t>Gurugram</t>
  </si>
  <si>
    <t>HR</t>
  </si>
  <si>
    <t>Haryana</t>
  </si>
  <si>
    <t>Agra</t>
  </si>
  <si>
    <t>Varanasi</t>
  </si>
  <si>
    <t>Jodhpur</t>
  </si>
  <si>
    <t>Madurai</t>
  </si>
  <si>
    <t>Amritsar</t>
  </si>
  <si>
    <t>PB</t>
  </si>
  <si>
    <t>Punjab</t>
  </si>
  <si>
    <t>1.find the total male population for each state and sort it in descending order</t>
  </si>
  <si>
    <t>Sum of Male Population</t>
  </si>
  <si>
    <t>2.total sum of literates in each city belonging to a certain state</t>
  </si>
  <si>
    <t>Sum of Total Literates</t>
  </si>
  <si>
    <t>3.what is the average sex ratio and child sex ratio for each state ?what states had the highest and lowest sex ratio?</t>
  </si>
  <si>
    <t>Average of Child Sex Ratio</t>
  </si>
  <si>
    <t>Average of Sex Ratio</t>
  </si>
  <si>
    <t>highest:</t>
  </si>
  <si>
    <t>telangana</t>
  </si>
  <si>
    <t>lowest:</t>
  </si>
  <si>
    <t>delhi</t>
  </si>
  <si>
    <t>4.find 3 top cities with highest female graduates</t>
  </si>
  <si>
    <t>Sum of Female Graduates</t>
  </si>
  <si>
    <t>5.what is the total female population of all cities in rajasthan and karnataka</t>
  </si>
  <si>
    <t>Sum of Female Population</t>
  </si>
  <si>
    <t xml:space="preserve">create a calculated column in excel </t>
  </si>
  <si>
    <t>Category</t>
  </si>
  <si>
    <t>Price per kg (₹)</t>
  </si>
  <si>
    <t>Quantity (kg)</t>
  </si>
  <si>
    <t>Apple</t>
  </si>
  <si>
    <t>Fruit</t>
  </si>
  <si>
    <t>Banana</t>
  </si>
  <si>
    <t>Mango</t>
  </si>
  <si>
    <t>Orange</t>
  </si>
  <si>
    <t>Pineapple</t>
  </si>
  <si>
    <t>Grapes</t>
  </si>
  <si>
    <t>Watermelon</t>
  </si>
  <si>
    <t>Papaya</t>
  </si>
  <si>
    <t>Pomegranate</t>
  </si>
  <si>
    <t>Strawberry</t>
  </si>
  <si>
    <t>Sum of sales</t>
  </si>
  <si>
    <t>pivot chart</t>
  </si>
  <si>
    <t>Sum of Quantity (kg)</t>
  </si>
  <si>
    <t>Sum of Price per kg (₹)</t>
  </si>
  <si>
    <t>vlookup</t>
  </si>
  <si>
    <t>exact match</t>
  </si>
  <si>
    <t>salary of kaur</t>
  </si>
  <si>
    <t>kaur</t>
  </si>
  <si>
    <t>approximate match</t>
  </si>
  <si>
    <t>savings of shree</t>
  </si>
  <si>
    <t>vlookup  always looks to the right not left</t>
  </si>
  <si>
    <t>hlookup</t>
  </si>
  <si>
    <t>emp id</t>
  </si>
  <si>
    <t>emp name</t>
  </si>
  <si>
    <t>john</t>
  </si>
  <si>
    <t>jack</t>
  </si>
  <si>
    <t>jerry</t>
  </si>
  <si>
    <t>audi</t>
  </si>
  <si>
    <t>empid</t>
  </si>
  <si>
    <t>empname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</si>
</sst>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 #,##0.00_ ;_ * \-#,##0.00_ ;_ * &quot;-&quot;??_ ;_ @_ "/>
    <numFmt numFmtId="164" formatCode="_(* #,##0.00_);_(* \(#,##0.00\);_(* &quot;-&quot;??_);_(@_)"/>
    <numFmt numFmtId="165" formatCode="m/d/yy;@"/>
    <numFmt numFmtId="166" formatCode="&quot;₹&quot;\ #,##0.00"/>
    <numFmt numFmtId="167" formatCode="[$-409]d/mmm;@"/>
    <numFmt numFmtId="168" formatCode="[$-409]dd/mmm/yy;@"/>
    <numFmt numFmtId="169" formatCode="[$-409]mmmm\ d\,\ yyyy;@"/>
    <numFmt numFmtId="170" formatCode="[$-409]h:mm:ss\ AM/PM;@"/>
    <numFmt numFmtId="171" formatCode="h:mm;@"/>
    <numFmt numFmtId="172" formatCode="_(&quot;$&quot;* #,##0.00_);_(&quot;$&quot;* \(#,##0.00\);_(&quot;$&quot;* &quot;-&quot;??_);_(@_)"/>
    <numFmt numFmtId="173" formatCode="_([$INR]\ * #,##0.00_);_([$INR]\ * \(#,##0.00\);_([$INR]\ * &quot;-&quot;??_);_(@_)"/>
  </numFmts>
  <fonts count="26">
    <font>
      <sz val="11"/>
      <color theme="1"/>
      <name val="Calibri"/>
      <family val="2"/>
      <scheme val="minor"/>
    </font>
    <font>
      <sz val="11"/>
      <color theme="1"/>
      <name val="Calibri"/>
      <family val="2"/>
      <scheme val="minor"/>
    </font>
    <font>
      <sz val="11"/>
      <color rgb="FFFF0000"/>
      <name val="Calibri"/>
      <family val="2"/>
      <scheme val="minor"/>
    </font>
    <font>
      <sz val="11"/>
      <color theme="1"/>
      <name val="Calibri"/>
      <family val="2"/>
    </font>
    <font>
      <sz val="11"/>
      <color theme="1"/>
      <name val="Arial"/>
      <family val="2"/>
    </font>
    <font>
      <sz val="11"/>
      <name val="Arial"/>
      <family val="2"/>
    </font>
    <font>
      <sz val="11"/>
      <color rgb="FFFF0000"/>
      <name val="Calibri"/>
      <family val="2"/>
    </font>
    <font>
      <b/>
      <sz val="15"/>
      <color theme="3"/>
      <name val="Calibri"/>
      <family val="2"/>
      <scheme val="minor"/>
    </font>
    <font>
      <sz val="16"/>
      <color theme="1"/>
      <name val="Calibri"/>
      <family val="2"/>
      <scheme val="minor"/>
    </font>
    <font>
      <sz val="18"/>
      <color theme="1"/>
      <name val="Calibri"/>
      <family val="2"/>
      <scheme val="minor"/>
    </font>
    <font>
      <sz val="18"/>
      <color theme="9" tint="-0.499984740745262"/>
      <name val="Calibri"/>
      <family val="2"/>
      <scheme val="minor"/>
    </font>
    <font>
      <sz val="20"/>
      <color theme="1"/>
      <name val="Calibri"/>
      <family val="2"/>
      <scheme val="minor"/>
    </font>
    <font>
      <sz val="12"/>
      <color rgb="FFFF0000"/>
      <name val="Calibri"/>
      <family val="2"/>
      <scheme val="minor"/>
    </font>
    <font>
      <sz val="22"/>
      <color theme="1"/>
      <name val="Calibri"/>
      <family val="2"/>
      <scheme val="minor"/>
    </font>
    <font>
      <sz val="14"/>
      <color rgb="FFFF0000"/>
      <name val="Calibri"/>
      <family val="2"/>
      <scheme val="minor"/>
    </font>
    <font>
      <sz val="14"/>
      <color theme="1"/>
      <name val="Calibri"/>
      <family val="2"/>
      <scheme val="minor"/>
    </font>
    <font>
      <sz val="11"/>
      <color theme="1"/>
      <name val="Barcod"/>
    </font>
    <font>
      <sz val="11"/>
      <color rgb="FF006100"/>
      <name val="Calibri"/>
      <family val="2"/>
      <scheme val="minor"/>
    </font>
    <font>
      <sz val="11"/>
      <color rgb="FF9C0006"/>
      <name val="Calibri"/>
      <family val="2"/>
      <scheme val="minor"/>
    </font>
    <font>
      <sz val="8"/>
      <name val="Calibri"/>
      <family val="2"/>
      <scheme val="minor"/>
    </font>
    <font>
      <u/>
      <sz val="11"/>
      <color theme="10"/>
      <name val="Calibri"/>
      <family val="2"/>
      <scheme val="minor"/>
    </font>
    <font>
      <sz val="11"/>
      <color theme="1"/>
      <name val="3 of 9 Barcode"/>
      <family val="5"/>
    </font>
    <font>
      <sz val="22"/>
      <color rgb="FF9C0006"/>
      <name val="Calibri"/>
      <family val="2"/>
      <scheme val="minor"/>
    </font>
    <font>
      <b/>
      <sz val="11"/>
      <color theme="1"/>
      <name val="Calibri"/>
      <family val="2"/>
      <scheme val="minor"/>
    </font>
    <font>
      <sz val="11"/>
      <color rgb="FF000000"/>
      <name val="Calibri"/>
      <family val="2"/>
      <scheme val="minor"/>
    </font>
    <font>
      <b/>
      <sz val="11"/>
      <color rgb="FF000000"/>
      <name val="Calibri"/>
      <family val="2"/>
      <scheme val="minor"/>
    </font>
  </fonts>
  <fills count="13">
    <fill>
      <patternFill patternType="none"/>
    </fill>
    <fill>
      <patternFill patternType="gray125"/>
    </fill>
    <fill>
      <patternFill patternType="solid">
        <fgColor theme="4" tint="0.79998168889431442"/>
        <bgColor indexed="64"/>
      </patternFill>
    </fill>
    <fill>
      <patternFill patternType="solid">
        <fgColor rgb="FFFFFFFF"/>
        <bgColor indexed="64"/>
      </patternFill>
    </fill>
    <fill>
      <patternFill patternType="solid">
        <fgColor rgb="FFFFFF00"/>
        <bgColor indexed="64"/>
      </patternFill>
    </fill>
    <fill>
      <patternFill patternType="solid">
        <fgColor theme="3" tint="0.59999389629810485"/>
        <bgColor indexed="64"/>
      </patternFill>
    </fill>
    <fill>
      <patternFill patternType="solid">
        <fgColor theme="7"/>
        <bgColor indexed="64"/>
      </patternFill>
    </fill>
    <fill>
      <patternFill patternType="solid">
        <fgColor rgb="FFC6EFCE"/>
      </patternFill>
    </fill>
    <fill>
      <patternFill patternType="solid">
        <fgColor rgb="FFFFC7CE"/>
      </patternFill>
    </fill>
    <fill>
      <patternFill patternType="solid">
        <fgColor theme="5" tint="0.39997558519241921"/>
        <bgColor indexed="64"/>
      </patternFill>
    </fill>
    <fill>
      <patternFill patternType="solid">
        <fgColor rgb="FF00B050"/>
        <bgColor indexed="64"/>
      </patternFill>
    </fill>
    <fill>
      <patternFill patternType="solid">
        <fgColor theme="8"/>
        <bgColor indexed="64"/>
      </patternFill>
    </fill>
    <fill>
      <patternFill patternType="solid">
        <fgColor rgb="FF7030A0"/>
        <bgColor indexed="64"/>
      </patternFill>
    </fill>
  </fills>
  <borders count="15">
    <border>
      <left/>
      <right/>
      <top/>
      <bottom/>
      <diagonal/>
    </border>
    <border>
      <left style="medium">
        <color rgb="FFDDDDDD"/>
      </left>
      <right style="medium">
        <color rgb="FFDDDDDD"/>
      </right>
      <top style="medium">
        <color rgb="FFDDDDDD"/>
      </top>
      <bottom style="medium">
        <color rgb="FFDDDDDD"/>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
      <left style="thin">
        <color indexed="64"/>
      </left>
      <right/>
      <top/>
      <bottom/>
      <diagonal/>
    </border>
  </borders>
  <cellStyleXfs count="8">
    <xf numFmtId="0" fontId="0" fillId="0" borderId="0"/>
    <xf numFmtId="43" fontId="1" fillId="0" borderId="0" applyFont="0" applyFill="0" applyBorder="0" applyAlignment="0" applyProtection="0"/>
    <xf numFmtId="0" fontId="7" fillId="0" borderId="2" applyNumberFormat="0" applyFill="0" applyAlignment="0" applyProtection="0"/>
    <xf numFmtId="0" fontId="17" fillId="7" borderId="0" applyNumberFormat="0" applyBorder="0" applyAlignment="0" applyProtection="0"/>
    <xf numFmtId="0" fontId="18" fillId="8" borderId="0" applyNumberFormat="0" applyBorder="0" applyAlignment="0" applyProtection="0"/>
    <xf numFmtId="0" fontId="20" fillId="0" borderId="0" applyNumberFormat="0" applyFill="0" applyBorder="0" applyAlignment="0" applyProtection="0"/>
    <xf numFmtId="9" fontId="1" fillId="0" borderId="0" applyFont="0" applyFill="0" applyBorder="0" applyAlignment="0" applyProtection="0"/>
    <xf numFmtId="172" fontId="1" fillId="0" borderId="0" applyFont="0" applyFill="0" applyBorder="0" applyAlignment="0" applyProtection="0"/>
  </cellStyleXfs>
  <cellXfs count="110">
    <xf numFmtId="0" fontId="0" fillId="0" borderId="0" xfId="0"/>
    <xf numFmtId="0" fontId="0" fillId="2" borderId="0" xfId="0" applyFill="1"/>
    <xf numFmtId="164" fontId="0" fillId="0" borderId="0" xfId="0" applyNumberFormat="1"/>
    <xf numFmtId="43" fontId="3" fillId="0" borderId="0" xfId="1" applyFont="1" applyBorder="1" applyAlignment="1">
      <alignment horizontal="left" vertical="center"/>
    </xf>
    <xf numFmtId="0" fontId="3" fillId="0" borderId="0" xfId="0" applyFont="1" applyAlignment="1">
      <alignment vertical="center"/>
    </xf>
    <xf numFmtId="0" fontId="3" fillId="0" borderId="0" xfId="0" applyFont="1" applyAlignment="1">
      <alignment horizontal="left" vertical="center"/>
    </xf>
    <xf numFmtId="0" fontId="4" fillId="3" borderId="1" xfId="0" applyFont="1" applyFill="1" applyBorder="1" applyAlignment="1">
      <alignment vertical="top" wrapText="1"/>
    </xf>
    <xf numFmtId="0" fontId="5" fillId="3" borderId="0" xfId="0" applyFont="1" applyFill="1" applyAlignment="1">
      <alignment vertical="top" wrapText="1"/>
    </xf>
    <xf numFmtId="165" fontId="3" fillId="0" borderId="0" xfId="0" applyNumberFormat="1" applyFont="1" applyAlignment="1">
      <alignment vertical="center"/>
    </xf>
    <xf numFmtId="0" fontId="5" fillId="0" borderId="0" xfId="0" applyFont="1"/>
    <xf numFmtId="0" fontId="4" fillId="0" borderId="0" xfId="0" applyFont="1" applyAlignment="1">
      <alignment vertical="top" wrapText="1"/>
    </xf>
    <xf numFmtId="0" fontId="2" fillId="2" borderId="0" xfId="0" applyFont="1" applyFill="1"/>
    <xf numFmtId="43" fontId="6" fillId="2" borderId="0" xfId="1" applyFont="1" applyFill="1" applyBorder="1" applyAlignment="1">
      <alignment horizontal="left" vertical="center"/>
    </xf>
    <xf numFmtId="0" fontId="2" fillId="0" borderId="0" xfId="0" applyFont="1"/>
    <xf numFmtId="43" fontId="6" fillId="0" borderId="0" xfId="1" applyFont="1" applyBorder="1" applyAlignment="1">
      <alignment horizontal="left" vertical="center"/>
    </xf>
    <xf numFmtId="0" fontId="11" fillId="2" borderId="0" xfId="0" applyFont="1" applyFill="1"/>
    <xf numFmtId="166" fontId="0" fillId="0" borderId="0" xfId="0" applyNumberFormat="1"/>
    <xf numFmtId="166" fontId="3" fillId="0" borderId="0" xfId="1" applyNumberFormat="1" applyFont="1" applyBorder="1" applyAlignment="1">
      <alignment horizontal="left" vertical="center"/>
    </xf>
    <xf numFmtId="0" fontId="2" fillId="5" borderId="0" xfId="0" applyFont="1" applyFill="1"/>
    <xf numFmtId="167" fontId="3" fillId="0" borderId="0" xfId="0" applyNumberFormat="1" applyFont="1" applyAlignment="1">
      <alignment vertical="center"/>
    </xf>
    <xf numFmtId="168" fontId="3" fillId="0" borderId="0" xfId="0" applyNumberFormat="1" applyFont="1" applyAlignment="1">
      <alignment vertical="center"/>
    </xf>
    <xf numFmtId="169" fontId="3" fillId="0" borderId="0" xfId="0" applyNumberFormat="1" applyFont="1" applyAlignment="1">
      <alignment vertical="center"/>
    </xf>
    <xf numFmtId="170" fontId="0" fillId="0" borderId="0" xfId="0" applyNumberFormat="1"/>
    <xf numFmtId="171" fontId="0" fillId="0" borderId="0" xfId="0" applyNumberFormat="1"/>
    <xf numFmtId="49" fontId="0" fillId="0" borderId="0" xfId="0" applyNumberFormat="1"/>
    <xf numFmtId="0" fontId="16" fillId="0" borderId="0" xfId="0" applyFont="1"/>
    <xf numFmtId="0" fontId="18" fillId="8" borderId="0" xfId="4"/>
    <xf numFmtId="0" fontId="20" fillId="0" borderId="0" xfId="5"/>
    <xf numFmtId="0" fontId="21" fillId="0" borderId="0" xfId="0" applyFont="1"/>
    <xf numFmtId="0" fontId="0" fillId="4" borderId="0" xfId="0" applyFill="1"/>
    <xf numFmtId="0" fontId="0" fillId="0" borderId="4" xfId="0" applyBorder="1"/>
    <xf numFmtId="0" fontId="0" fillId="0" borderId="3" xfId="0" applyBorder="1"/>
    <xf numFmtId="173" fontId="0" fillId="0" borderId="3" xfId="0" applyNumberFormat="1" applyBorder="1" applyAlignment="1">
      <alignment horizontal="left"/>
    </xf>
    <xf numFmtId="173" fontId="0" fillId="0" borderId="3" xfId="0" applyNumberFormat="1" applyBorder="1"/>
    <xf numFmtId="10" fontId="0" fillId="0" borderId="3" xfId="6" applyNumberFormat="1" applyFont="1" applyBorder="1"/>
    <xf numFmtId="173" fontId="1" fillId="0" borderId="3" xfId="5" applyNumberFormat="1" applyFont="1" applyBorder="1" applyAlignment="1">
      <alignment horizontal="left" wrapText="1"/>
    </xf>
    <xf numFmtId="173" fontId="0" fillId="0" borderId="3" xfId="0" applyNumberFormat="1" applyBorder="1" applyAlignment="1">
      <alignment vertical="center"/>
    </xf>
    <xf numFmtId="173" fontId="0" fillId="0" borderId="3" xfId="7" applyNumberFormat="1" applyFont="1" applyBorder="1" applyAlignment="1">
      <alignment horizontal="left"/>
    </xf>
    <xf numFmtId="9" fontId="0" fillId="0" borderId="5" xfId="6" applyFont="1" applyBorder="1"/>
    <xf numFmtId="0" fontId="0" fillId="2" borderId="6" xfId="0" applyFill="1" applyBorder="1" applyAlignment="1">
      <alignment wrapText="1"/>
    </xf>
    <xf numFmtId="0" fontId="0" fillId="2" borderId="7" xfId="0" applyFill="1" applyBorder="1" applyAlignment="1">
      <alignment wrapText="1"/>
    </xf>
    <xf numFmtId="0" fontId="0" fillId="2" borderId="8" xfId="0" applyFill="1" applyBorder="1" applyAlignment="1">
      <alignment wrapText="1"/>
    </xf>
    <xf numFmtId="0" fontId="0" fillId="0" borderId="9" xfId="0" applyBorder="1"/>
    <xf numFmtId="0" fontId="0" fillId="0" borderId="10" xfId="0" applyBorder="1"/>
    <xf numFmtId="173" fontId="0" fillId="0" borderId="10" xfId="0" applyNumberFormat="1" applyBorder="1" applyAlignment="1">
      <alignment horizontal="left"/>
    </xf>
    <xf numFmtId="173" fontId="0" fillId="0" borderId="10" xfId="0" applyNumberFormat="1" applyBorder="1"/>
    <xf numFmtId="10" fontId="0" fillId="0" borderId="10" xfId="6" applyNumberFormat="1" applyFont="1" applyBorder="1"/>
    <xf numFmtId="9" fontId="0" fillId="0" borderId="11" xfId="6" applyFont="1" applyBorder="1"/>
    <xf numFmtId="0" fontId="0" fillId="2" borderId="3" xfId="0" applyFill="1" applyBorder="1" applyAlignment="1">
      <alignment wrapText="1"/>
    </xf>
    <xf numFmtId="9" fontId="0" fillId="0" borderId="3" xfId="6" applyFont="1" applyBorder="1"/>
    <xf numFmtId="0" fontId="0" fillId="2" borderId="13" xfId="0" applyFill="1" applyBorder="1" applyAlignment="1">
      <alignment wrapText="1"/>
    </xf>
    <xf numFmtId="0" fontId="0" fillId="2" borderId="3" xfId="0" applyFill="1" applyBorder="1" applyAlignment="1" applyProtection="1">
      <alignment wrapText="1"/>
      <protection locked="0"/>
    </xf>
    <xf numFmtId="0" fontId="0" fillId="0" borderId="0" xfId="0" applyProtection="1">
      <protection locked="0"/>
    </xf>
    <xf numFmtId="0" fontId="0" fillId="0" borderId="3" xfId="0" applyBorder="1" applyProtection="1">
      <protection locked="0"/>
    </xf>
    <xf numFmtId="173" fontId="0" fillId="0" borderId="3" xfId="0" applyNumberFormat="1" applyBorder="1" applyProtection="1">
      <protection locked="0"/>
    </xf>
    <xf numFmtId="10" fontId="0" fillId="0" borderId="3" xfId="6" applyNumberFormat="1" applyFont="1" applyBorder="1" applyProtection="1">
      <protection locked="0"/>
    </xf>
    <xf numFmtId="9" fontId="0" fillId="0" borderId="3" xfId="6" applyFont="1" applyBorder="1" applyProtection="1">
      <protection locked="0"/>
    </xf>
    <xf numFmtId="173" fontId="0" fillId="0" borderId="3" xfId="0" applyNumberFormat="1" applyBorder="1" applyAlignment="1" applyProtection="1">
      <alignment vertical="center"/>
      <protection locked="0"/>
    </xf>
    <xf numFmtId="173" fontId="1" fillId="0" borderId="3" xfId="5" applyNumberFormat="1" applyFont="1" applyBorder="1" applyAlignment="1" applyProtection="1">
      <alignment horizontal="left" wrapText="1"/>
    </xf>
    <xf numFmtId="0" fontId="0" fillId="9" borderId="0" xfId="0" applyFill="1"/>
    <xf numFmtId="0" fontId="0" fillId="10" borderId="0" xfId="0" applyFill="1"/>
    <xf numFmtId="0" fontId="0" fillId="11" borderId="0" xfId="0" applyFill="1"/>
    <xf numFmtId="0" fontId="0" fillId="12" borderId="0" xfId="0" applyFill="1"/>
    <xf numFmtId="0" fontId="0" fillId="2" borderId="14" xfId="0" applyFill="1" applyBorder="1" applyAlignment="1" applyProtection="1">
      <alignment wrapText="1"/>
      <protection locked="0"/>
    </xf>
    <xf numFmtId="0" fontId="0" fillId="0" borderId="4" xfId="0" applyBorder="1" applyProtection="1">
      <protection locked="0"/>
    </xf>
    <xf numFmtId="173" fontId="0" fillId="0" borderId="5" xfId="0" applyNumberFormat="1" applyBorder="1" applyProtection="1">
      <protection locked="0"/>
    </xf>
    <xf numFmtId="0" fontId="0" fillId="2" borderId="6" xfId="0" applyFill="1" applyBorder="1" applyAlignment="1" applyProtection="1">
      <alignment wrapText="1"/>
      <protection locked="0"/>
    </xf>
    <xf numFmtId="0" fontId="0" fillId="2" borderId="7" xfId="0" applyFill="1" applyBorder="1" applyAlignment="1" applyProtection="1">
      <alignment wrapText="1"/>
      <protection locked="0"/>
    </xf>
    <xf numFmtId="0" fontId="0" fillId="2" borderId="8" xfId="0" applyFill="1" applyBorder="1" applyAlignment="1" applyProtection="1">
      <alignment wrapText="1"/>
      <protection locked="0"/>
    </xf>
    <xf numFmtId="0" fontId="0" fillId="0" borderId="9" xfId="0" applyBorder="1" applyProtection="1">
      <protection locked="0"/>
    </xf>
    <xf numFmtId="0" fontId="0" fillId="0" borderId="10" xfId="0" applyBorder="1" applyProtection="1">
      <protection locked="0"/>
    </xf>
    <xf numFmtId="173" fontId="0" fillId="0" borderId="10" xfId="0" applyNumberFormat="1" applyBorder="1" applyProtection="1">
      <protection locked="0"/>
    </xf>
    <xf numFmtId="173" fontId="0" fillId="0" borderId="11" xfId="0" applyNumberFormat="1" applyBorder="1" applyProtection="1">
      <protection locked="0"/>
    </xf>
    <xf numFmtId="0" fontId="0" fillId="0" borderId="0" xfId="0" pivotButton="1"/>
    <xf numFmtId="0" fontId="0" fillId="0" borderId="0" xfId="0" applyAlignment="1">
      <alignment horizontal="left"/>
    </xf>
    <xf numFmtId="10" fontId="0" fillId="0" borderId="0" xfId="0" applyNumberFormat="1"/>
    <xf numFmtId="173" fontId="0" fillId="0" borderId="0" xfId="0" applyNumberFormat="1"/>
    <xf numFmtId="9" fontId="0" fillId="0" borderId="0" xfId="6" applyFont="1"/>
    <xf numFmtId="0" fontId="24" fillId="0" borderId="0" xfId="0" applyFont="1"/>
    <xf numFmtId="14" fontId="24" fillId="0" borderId="0" xfId="0" applyNumberFormat="1" applyFont="1"/>
    <xf numFmtId="10" fontId="24" fillId="0" borderId="0" xfId="0" applyNumberFormat="1" applyFont="1"/>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xf numFmtId="14" fontId="0" fillId="0" borderId="0" xfId="0" applyNumberFormat="1" applyAlignment="1">
      <alignment horizontal="left" indent="4"/>
    </xf>
    <xf numFmtId="0" fontId="0" fillId="0" borderId="0" xfId="0" applyAlignment="1">
      <alignment horizontal="left" indent="4"/>
    </xf>
    <xf numFmtId="0" fontId="0" fillId="0" borderId="0" xfId="0" applyAlignment="1">
      <alignment horizontal="left" indent="5"/>
    </xf>
    <xf numFmtId="0" fontId="25" fillId="0" borderId="0" xfId="0" applyFont="1"/>
    <xf numFmtId="0" fontId="23" fillId="0" borderId="3" xfId="0" applyFont="1" applyBorder="1" applyAlignment="1">
      <alignment horizontal="center" vertical="top"/>
    </xf>
    <xf numFmtId="0" fontId="23" fillId="0" borderId="0" xfId="0" applyFont="1"/>
    <xf numFmtId="0" fontId="23" fillId="0" borderId="0" xfId="0" applyFont="1" applyAlignment="1">
      <alignment horizontal="center" vertical="center" wrapText="1"/>
    </xf>
    <xf numFmtId="0" fontId="0" fillId="0" borderId="0" xfId="0" applyAlignment="1">
      <alignment vertical="center" wrapText="1"/>
    </xf>
    <xf numFmtId="0" fontId="0" fillId="0" borderId="0" xfId="0" applyAlignment="1">
      <alignment horizontal="center"/>
    </xf>
    <xf numFmtId="0" fontId="8" fillId="0" borderId="0" xfId="0" applyFont="1" applyAlignment="1">
      <alignment horizontal="center"/>
    </xf>
    <xf numFmtId="0" fontId="3" fillId="0" borderId="0" xfId="0" applyFont="1" applyAlignment="1">
      <alignment horizontal="center" vertical="center"/>
    </xf>
    <xf numFmtId="0" fontId="0" fillId="4" borderId="0" xfId="0" applyFill="1" applyAlignment="1">
      <alignment horizontal="center"/>
    </xf>
    <xf numFmtId="0" fontId="12" fillId="0" borderId="0" xfId="0" applyFont="1" applyAlignment="1">
      <alignment horizontal="center"/>
    </xf>
    <xf numFmtId="0" fontId="9" fillId="2" borderId="0" xfId="0" applyFont="1" applyFill="1" applyAlignment="1">
      <alignment horizontal="center"/>
    </xf>
    <xf numFmtId="0" fontId="0" fillId="2" borderId="0" xfId="0" applyFill="1" applyAlignment="1">
      <alignment horizontal="center"/>
    </xf>
    <xf numFmtId="0" fontId="10" fillId="0" borderId="0" xfId="0" applyFont="1" applyAlignment="1">
      <alignment horizontal="center"/>
    </xf>
    <xf numFmtId="0" fontId="13" fillId="0" borderId="0" xfId="0" applyFont="1" applyAlignment="1">
      <alignment horizontal="center"/>
    </xf>
    <xf numFmtId="0" fontId="7" fillId="6" borderId="2" xfId="2" applyFill="1" applyAlignment="1">
      <alignment horizontal="center"/>
    </xf>
    <xf numFmtId="0" fontId="14" fillId="0" borderId="0" xfId="0" applyFont="1" applyAlignment="1">
      <alignment horizontal="center"/>
    </xf>
    <xf numFmtId="0" fontId="15" fillId="0" borderId="0" xfId="0" applyFont="1" applyAlignment="1">
      <alignment horizontal="center"/>
    </xf>
    <xf numFmtId="0" fontId="17" fillId="7" borderId="0" xfId="3" applyAlignment="1">
      <alignment horizontal="center"/>
    </xf>
    <xf numFmtId="0" fontId="22" fillId="8" borderId="0" xfId="4" applyFont="1" applyAlignment="1">
      <alignment horizontal="center"/>
    </xf>
    <xf numFmtId="0" fontId="18" fillId="8" borderId="0" xfId="4" applyAlignment="1">
      <alignment horizontal="center"/>
    </xf>
    <xf numFmtId="0" fontId="0" fillId="0" borderId="12" xfId="0" applyBorder="1" applyAlignment="1">
      <alignment horizontal="center"/>
    </xf>
    <xf numFmtId="0" fontId="0" fillId="0" borderId="0" xfId="0" applyAlignment="1" applyProtection="1">
      <alignment horizontal="center"/>
      <protection locked="0"/>
    </xf>
    <xf numFmtId="0" fontId="24" fillId="0" borderId="0" xfId="0" applyFont="1" applyAlignment="1">
      <alignment horizontal="center"/>
    </xf>
  </cellXfs>
  <cellStyles count="8">
    <cellStyle name="Bad" xfId="4" builtinId="27"/>
    <cellStyle name="Comma" xfId="1" builtinId="3"/>
    <cellStyle name="Currency 2" xfId="7" xr:uid="{C7C983E2-B027-4834-8A25-AAF412581C4D}"/>
    <cellStyle name="Good" xfId="3" builtinId="26"/>
    <cellStyle name="Heading 1" xfId="2" builtinId="16"/>
    <cellStyle name="Hyperlink" xfId="5" builtinId="8"/>
    <cellStyle name="Normal" xfId="0" builtinId="0"/>
    <cellStyle name="Percent" xfId="6" builtinId="5"/>
  </cellStyles>
  <dxfs count="46">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numFmt numFmtId="0" formatCode="General"/>
    </dxf>
    <dxf>
      <numFmt numFmtId="173" formatCode="_([$INR]\ * #,##0.00_);_([$INR]\ * \(#,##0.00\);_([$INR]\ * &quot;-&quot;??_);_(@_)"/>
      <border diagonalUp="0" diagonalDown="0">
        <left style="thin">
          <color indexed="64"/>
        </left>
        <right/>
        <top style="thin">
          <color indexed="64"/>
        </top>
        <bottom style="thin">
          <color indexed="64"/>
        </bottom>
        <vertical/>
        <horizontal/>
      </border>
      <protection locked="0" hidden="0"/>
    </dxf>
    <dxf>
      <numFmt numFmtId="173" formatCode="_([$INR]\ * #,##0.00_);_([$INR]\ * \(#,##0.00\);_([$INR]\ * &quot;-&quot;??_);_(@_)"/>
      <border diagonalUp="0" diagonalDown="0">
        <left style="thin">
          <color indexed="64"/>
        </left>
        <right style="thin">
          <color indexed="64"/>
        </right>
        <top style="thin">
          <color indexed="64"/>
        </top>
        <bottom style="thin">
          <color indexed="64"/>
        </bottom>
        <vertical/>
        <horizontal/>
      </border>
      <protection locked="0" hidden="0"/>
    </dxf>
    <dxf>
      <numFmt numFmtId="173" formatCode="_([$INR]\ * #,##0.00_);_([$INR]\ * \(#,##0.00\);_([$INR]\ * &quot;-&quot;??_);_(@_)"/>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protection locked="0" hidden="0"/>
    </dxf>
    <dxf>
      <border diagonalUp="0" diagonalDown="0">
        <left style="thin">
          <color indexed="64"/>
        </left>
        <right style="thin">
          <color indexed="64"/>
        </right>
        <top style="thin">
          <color indexed="64"/>
        </top>
        <bottom style="thin">
          <color indexed="64"/>
        </bottom>
        <vertical/>
        <horizontal/>
      </border>
      <protection locked="0" hidden="0"/>
    </dxf>
    <dxf>
      <border diagonalUp="0" diagonalDown="0">
        <left/>
        <right style="thin">
          <color indexed="64"/>
        </right>
        <top style="thin">
          <color indexed="64"/>
        </top>
        <bottom style="thin">
          <color indexed="64"/>
        </bottom>
        <vertical/>
        <horizontal/>
      </border>
      <protection locked="0" hidden="0"/>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ill>
        <patternFill patternType="solid">
          <fgColor indexed="64"/>
          <bgColor theme="4" tint="0.79998168889431442"/>
        </patternFill>
      </fill>
      <alignment horizontal="general" vertical="bottom" textRotation="0" wrapText="1" indent="0" justifyLastLine="0" shrinkToFit="0" readingOrder="0"/>
      <border diagonalUp="0" diagonalDown="0" outline="0">
        <left style="thin">
          <color indexed="64"/>
        </left>
        <right style="thin">
          <color indexed="64"/>
        </right>
        <top/>
        <bottom/>
      </border>
      <protection locked="0" hidden="0"/>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4" formatCode="0.00%"/>
      <border diagonalUp="0" diagonalDown="0">
        <left style="thin">
          <color indexed="64"/>
        </left>
        <right style="thin">
          <color indexed="64"/>
        </right>
        <top style="thin">
          <color indexed="64"/>
        </top>
        <bottom style="thin">
          <color indexed="64"/>
        </bottom>
        <vertical/>
        <horizontal/>
      </border>
    </dxf>
    <dxf>
      <numFmt numFmtId="173" formatCode="_([$INR]\ * #,##0.00_);_([$INR]\ * \(#,##0.00\);_([$INR]\ * &quot;-&quot;??_);_(@_)"/>
      <border diagonalUp="0" diagonalDown="0">
        <left style="thin">
          <color indexed="64"/>
        </left>
        <right style="thin">
          <color indexed="64"/>
        </right>
        <top style="thin">
          <color indexed="64"/>
        </top>
        <bottom style="thin">
          <color indexed="64"/>
        </bottom>
        <vertical/>
        <horizontal/>
      </border>
    </dxf>
    <dxf>
      <numFmt numFmtId="173" formatCode="_([$INR]\ * #,##0.00_);_([$INR]\ * \(#,##0.00\);_([$INR]\ * &quot;-&quot;??_);_(@_)"/>
      <border diagonalUp="0" diagonalDown="0">
        <left style="thin">
          <color indexed="64"/>
        </left>
        <right style="thin">
          <color indexed="64"/>
        </right>
        <top style="thin">
          <color indexed="64"/>
        </top>
        <bottom style="thin">
          <color indexed="64"/>
        </bottom>
        <vertical/>
        <horizontal/>
      </border>
    </dxf>
    <dxf>
      <numFmt numFmtId="173" formatCode="_([$INR]\ * #,##0.00_);_([$INR]\ * \(#,##0.00\);_([$INR]\ * &quot;-&quot;??_);_(@_)"/>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ill>
        <patternFill patternType="solid">
          <fgColor indexed="64"/>
          <bgColor theme="4" tint="0.79998168889431442"/>
        </patternFill>
      </fill>
      <alignment horizontal="general" vertical="bottom"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4" formatCode="0.00%"/>
      <border diagonalUp="0" diagonalDown="0">
        <left style="thin">
          <color indexed="64"/>
        </left>
        <right style="thin">
          <color indexed="64"/>
        </right>
        <top style="thin">
          <color indexed="64"/>
        </top>
        <bottom style="thin">
          <color indexed="64"/>
        </bottom>
        <vertical/>
        <horizontal/>
      </border>
    </dxf>
    <dxf>
      <numFmt numFmtId="173" formatCode="_([$INR]\ * #,##0.00_);_([$INR]\ * \(#,##0.00\);_([$INR]\ * &quot;-&quot;??_);_(@_)"/>
      <border diagonalUp="0" diagonalDown="0">
        <left style="thin">
          <color indexed="64"/>
        </left>
        <right style="thin">
          <color indexed="64"/>
        </right>
        <top style="thin">
          <color indexed="64"/>
        </top>
        <bottom style="thin">
          <color indexed="64"/>
        </bottom>
        <vertical/>
        <horizontal/>
      </border>
    </dxf>
    <dxf>
      <numFmt numFmtId="173" formatCode="_([$INR]\ * #,##0.00_);_([$INR]\ * \(#,##0.00\);_([$INR]\ * &quot;-&quot;??_);_(@_)"/>
      <border diagonalUp="0" diagonalDown="0">
        <left style="thin">
          <color indexed="64"/>
        </left>
        <right style="thin">
          <color indexed="64"/>
        </right>
        <top style="thin">
          <color indexed="64"/>
        </top>
        <bottom style="thin">
          <color indexed="64"/>
        </bottom>
        <vertical/>
        <horizontal/>
      </border>
    </dxf>
    <dxf>
      <numFmt numFmtId="173" formatCode="_([$INR]\ * #,##0.00_);_([$INR]\ * \(#,##0.00\);_([$INR]\ * &quot;-&quot;??_);_(@_)"/>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ill>
        <patternFill patternType="solid">
          <fgColor indexed="64"/>
          <bgColor theme="4" tint="0.79998168889431442"/>
        </patternFill>
      </fill>
      <alignment horizontal="general" vertical="bottom"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1.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28"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microsoft.com/office/2007/relationships/slicerCache" Target="slicerCaches/slicerCache3.xml"/><Relationship Id="rId30" Type="http://schemas.openxmlformats.org/officeDocument/2006/relationships/theme" Target="theme/theme1.xml"/><Relationship Id="rId35" Type="http://schemas.openxmlformats.org/officeDocument/2006/relationships/calcChain" Target="calcChai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advanced.xlsx]pivot table!PivotTable10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02537182852144"/>
          <c:y val="0.37800488480606592"/>
          <c:w val="0.74845603674540684"/>
          <c:h val="0.46043708078156897"/>
        </c:manualLayout>
      </c:layout>
      <c:barChart>
        <c:barDir val="col"/>
        <c:grouping val="stacked"/>
        <c:varyColors val="0"/>
        <c:ser>
          <c:idx val="0"/>
          <c:order val="0"/>
          <c:tx>
            <c:strRef>
              <c:f>'pivot table'!$H$172</c:f>
              <c:strCache>
                <c:ptCount val="1"/>
                <c:pt idx="0">
                  <c:v>Total</c:v>
                </c:pt>
              </c:strCache>
            </c:strRef>
          </c:tx>
          <c:spPr>
            <a:solidFill>
              <a:schemeClr val="accent1"/>
            </a:solidFill>
            <a:ln>
              <a:noFill/>
            </a:ln>
            <a:effectLst/>
          </c:spPr>
          <c:invertIfNegative val="0"/>
          <c:cat>
            <c:multiLvlStrRef>
              <c:f>'pivot table'!$G$173:$G$193</c:f>
              <c:multiLvlStrCache>
                <c:ptCount val="10"/>
                <c:lvl>
                  <c:pt idx="0">
                    <c:v>Fruit</c:v>
                  </c:pt>
                  <c:pt idx="1">
                    <c:v>Fruit</c:v>
                  </c:pt>
                  <c:pt idx="2">
                    <c:v>Fruit</c:v>
                  </c:pt>
                  <c:pt idx="3">
                    <c:v>Fruit</c:v>
                  </c:pt>
                  <c:pt idx="4">
                    <c:v>Fruit</c:v>
                  </c:pt>
                  <c:pt idx="5">
                    <c:v>Fruit</c:v>
                  </c:pt>
                  <c:pt idx="6">
                    <c:v>Fruit</c:v>
                  </c:pt>
                  <c:pt idx="7">
                    <c:v>Fruit</c:v>
                  </c:pt>
                  <c:pt idx="8">
                    <c:v>Fruit</c:v>
                  </c:pt>
                  <c:pt idx="9">
                    <c:v>Fruit</c:v>
                  </c:pt>
                </c:lvl>
                <c:lvl>
                  <c:pt idx="0">
                    <c:v>Apple</c:v>
                  </c:pt>
                  <c:pt idx="1">
                    <c:v>Banana</c:v>
                  </c:pt>
                  <c:pt idx="2">
                    <c:v>Grapes</c:v>
                  </c:pt>
                  <c:pt idx="3">
                    <c:v>Mango</c:v>
                  </c:pt>
                  <c:pt idx="4">
                    <c:v>Orange</c:v>
                  </c:pt>
                  <c:pt idx="5">
                    <c:v>Papaya</c:v>
                  </c:pt>
                  <c:pt idx="6">
                    <c:v>Pineapple</c:v>
                  </c:pt>
                  <c:pt idx="7">
                    <c:v>Pomegranate</c:v>
                  </c:pt>
                  <c:pt idx="8">
                    <c:v>Strawberry</c:v>
                  </c:pt>
                  <c:pt idx="9">
                    <c:v>Watermelon</c:v>
                  </c:pt>
                </c:lvl>
              </c:multiLvlStrCache>
            </c:multiLvlStrRef>
          </c:cat>
          <c:val>
            <c:numRef>
              <c:f>'pivot table'!$H$173:$H$193</c:f>
              <c:numCache>
                <c:formatCode>General</c:formatCode>
                <c:ptCount val="10"/>
                <c:pt idx="0">
                  <c:v>18000</c:v>
                </c:pt>
                <c:pt idx="1">
                  <c:v>10000</c:v>
                </c:pt>
                <c:pt idx="2">
                  <c:v>9000</c:v>
                </c:pt>
                <c:pt idx="3">
                  <c:v>9600</c:v>
                </c:pt>
                <c:pt idx="4">
                  <c:v>12000</c:v>
                </c:pt>
                <c:pt idx="5">
                  <c:v>4050</c:v>
                </c:pt>
                <c:pt idx="6">
                  <c:v>3000</c:v>
                </c:pt>
                <c:pt idx="7">
                  <c:v>14000</c:v>
                </c:pt>
                <c:pt idx="8">
                  <c:v>12000</c:v>
                </c:pt>
                <c:pt idx="9">
                  <c:v>7200</c:v>
                </c:pt>
              </c:numCache>
            </c:numRef>
          </c:val>
          <c:extLst>
            <c:ext xmlns:c16="http://schemas.microsoft.com/office/drawing/2014/chart" uri="{C3380CC4-5D6E-409C-BE32-E72D297353CC}">
              <c16:uniqueId val="{00000000-4837-4237-80C6-0419713318E2}"/>
            </c:ext>
          </c:extLst>
        </c:ser>
        <c:dLbls>
          <c:showLegendKey val="0"/>
          <c:showVal val="0"/>
          <c:showCatName val="0"/>
          <c:showSerName val="0"/>
          <c:showPercent val="0"/>
          <c:showBubbleSize val="0"/>
        </c:dLbls>
        <c:gapWidth val="150"/>
        <c:overlap val="100"/>
        <c:axId val="1628346031"/>
        <c:axId val="1628345551"/>
      </c:barChart>
      <c:catAx>
        <c:axId val="1628346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345551"/>
        <c:crosses val="autoZero"/>
        <c:auto val="1"/>
        <c:lblAlgn val="ctr"/>
        <c:lblOffset val="100"/>
        <c:noMultiLvlLbl val="0"/>
      </c:catAx>
      <c:valAx>
        <c:axId val="1628345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346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advanced.xlsx]pivot table!PivotTable11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table'!$D$219</c:f>
              <c:strCache>
                <c:ptCount val="1"/>
                <c:pt idx="0">
                  <c:v>Sum of Quantity (kg)</c:v>
                </c:pt>
              </c:strCache>
            </c:strRef>
          </c:tx>
          <c:spPr>
            <a:solidFill>
              <a:schemeClr val="accent1"/>
            </a:solidFill>
            <a:ln>
              <a:noFill/>
            </a:ln>
            <a:effectLst/>
          </c:spPr>
          <c:invertIfNegative val="0"/>
          <c:cat>
            <c:strRef>
              <c:f>'pivot table'!$C$220:$C$228</c:f>
              <c:strCache>
                <c:ptCount val="8"/>
                <c:pt idx="0">
                  <c:v>Apple</c:v>
                </c:pt>
                <c:pt idx="1">
                  <c:v>Grapes</c:v>
                </c:pt>
                <c:pt idx="2">
                  <c:v>Orange</c:v>
                </c:pt>
                <c:pt idx="3">
                  <c:v>Papaya</c:v>
                </c:pt>
                <c:pt idx="4">
                  <c:v>Pineapple</c:v>
                </c:pt>
                <c:pt idx="5">
                  <c:v>Pomegranate</c:v>
                </c:pt>
                <c:pt idx="6">
                  <c:v>Strawberry</c:v>
                </c:pt>
                <c:pt idx="7">
                  <c:v>Watermelon</c:v>
                </c:pt>
              </c:strCache>
            </c:strRef>
          </c:cat>
          <c:val>
            <c:numRef>
              <c:f>'pivot table'!$D$220:$D$228</c:f>
              <c:numCache>
                <c:formatCode>General</c:formatCode>
                <c:ptCount val="8"/>
                <c:pt idx="0">
                  <c:v>120</c:v>
                </c:pt>
                <c:pt idx="1">
                  <c:v>100</c:v>
                </c:pt>
                <c:pt idx="2">
                  <c:v>150</c:v>
                </c:pt>
                <c:pt idx="3">
                  <c:v>90</c:v>
                </c:pt>
                <c:pt idx="4">
                  <c:v>50</c:v>
                </c:pt>
                <c:pt idx="5">
                  <c:v>70</c:v>
                </c:pt>
                <c:pt idx="6">
                  <c:v>40</c:v>
                </c:pt>
                <c:pt idx="7">
                  <c:v>180</c:v>
                </c:pt>
              </c:numCache>
            </c:numRef>
          </c:val>
          <c:extLst>
            <c:ext xmlns:c16="http://schemas.microsoft.com/office/drawing/2014/chart" uri="{C3380CC4-5D6E-409C-BE32-E72D297353CC}">
              <c16:uniqueId val="{00000000-C6FB-48A5-AB56-B6762349D1DF}"/>
            </c:ext>
          </c:extLst>
        </c:ser>
        <c:ser>
          <c:idx val="1"/>
          <c:order val="1"/>
          <c:tx>
            <c:strRef>
              <c:f>'pivot table'!$E$219</c:f>
              <c:strCache>
                <c:ptCount val="1"/>
                <c:pt idx="0">
                  <c:v>Sum of sales</c:v>
                </c:pt>
              </c:strCache>
            </c:strRef>
          </c:tx>
          <c:spPr>
            <a:solidFill>
              <a:schemeClr val="accent2"/>
            </a:solidFill>
            <a:ln>
              <a:noFill/>
            </a:ln>
            <a:effectLst/>
          </c:spPr>
          <c:invertIfNegative val="0"/>
          <c:cat>
            <c:strRef>
              <c:f>'pivot table'!$C$220:$C$228</c:f>
              <c:strCache>
                <c:ptCount val="8"/>
                <c:pt idx="0">
                  <c:v>Apple</c:v>
                </c:pt>
                <c:pt idx="1">
                  <c:v>Grapes</c:v>
                </c:pt>
                <c:pt idx="2">
                  <c:v>Orange</c:v>
                </c:pt>
                <c:pt idx="3">
                  <c:v>Papaya</c:v>
                </c:pt>
                <c:pt idx="4">
                  <c:v>Pineapple</c:v>
                </c:pt>
                <c:pt idx="5">
                  <c:v>Pomegranate</c:v>
                </c:pt>
                <c:pt idx="6">
                  <c:v>Strawberry</c:v>
                </c:pt>
                <c:pt idx="7">
                  <c:v>Watermelon</c:v>
                </c:pt>
              </c:strCache>
            </c:strRef>
          </c:cat>
          <c:val>
            <c:numRef>
              <c:f>'pivot table'!$E$220:$E$228</c:f>
              <c:numCache>
                <c:formatCode>General</c:formatCode>
                <c:ptCount val="8"/>
                <c:pt idx="0">
                  <c:v>18000</c:v>
                </c:pt>
                <c:pt idx="1">
                  <c:v>9000</c:v>
                </c:pt>
                <c:pt idx="2">
                  <c:v>12000</c:v>
                </c:pt>
                <c:pt idx="3">
                  <c:v>4050</c:v>
                </c:pt>
                <c:pt idx="4">
                  <c:v>3000</c:v>
                </c:pt>
                <c:pt idx="5">
                  <c:v>14000</c:v>
                </c:pt>
                <c:pt idx="6">
                  <c:v>12000</c:v>
                </c:pt>
                <c:pt idx="7">
                  <c:v>7200</c:v>
                </c:pt>
              </c:numCache>
            </c:numRef>
          </c:val>
          <c:extLst>
            <c:ext xmlns:c16="http://schemas.microsoft.com/office/drawing/2014/chart" uri="{C3380CC4-5D6E-409C-BE32-E72D297353CC}">
              <c16:uniqueId val="{00000003-C6FB-48A5-AB56-B6762349D1DF}"/>
            </c:ext>
          </c:extLst>
        </c:ser>
        <c:ser>
          <c:idx val="2"/>
          <c:order val="2"/>
          <c:tx>
            <c:strRef>
              <c:f>'pivot table'!$F$219</c:f>
              <c:strCache>
                <c:ptCount val="1"/>
                <c:pt idx="0">
                  <c:v>Sum of Price per kg (₹)</c:v>
                </c:pt>
              </c:strCache>
            </c:strRef>
          </c:tx>
          <c:spPr>
            <a:solidFill>
              <a:schemeClr val="accent3"/>
            </a:solidFill>
            <a:ln>
              <a:noFill/>
            </a:ln>
            <a:effectLst/>
          </c:spPr>
          <c:invertIfNegative val="0"/>
          <c:cat>
            <c:strRef>
              <c:f>'pivot table'!$C$220:$C$228</c:f>
              <c:strCache>
                <c:ptCount val="8"/>
                <c:pt idx="0">
                  <c:v>Apple</c:v>
                </c:pt>
                <c:pt idx="1">
                  <c:v>Grapes</c:v>
                </c:pt>
                <c:pt idx="2">
                  <c:v>Orange</c:v>
                </c:pt>
                <c:pt idx="3">
                  <c:v>Papaya</c:v>
                </c:pt>
                <c:pt idx="4">
                  <c:v>Pineapple</c:v>
                </c:pt>
                <c:pt idx="5">
                  <c:v>Pomegranate</c:v>
                </c:pt>
                <c:pt idx="6">
                  <c:v>Strawberry</c:v>
                </c:pt>
                <c:pt idx="7">
                  <c:v>Watermelon</c:v>
                </c:pt>
              </c:strCache>
            </c:strRef>
          </c:cat>
          <c:val>
            <c:numRef>
              <c:f>'pivot table'!$F$220:$F$228</c:f>
              <c:numCache>
                <c:formatCode>General</c:formatCode>
                <c:ptCount val="8"/>
                <c:pt idx="0">
                  <c:v>150</c:v>
                </c:pt>
                <c:pt idx="1">
                  <c:v>90</c:v>
                </c:pt>
                <c:pt idx="2">
                  <c:v>80</c:v>
                </c:pt>
                <c:pt idx="3">
                  <c:v>45</c:v>
                </c:pt>
                <c:pt idx="4">
                  <c:v>60</c:v>
                </c:pt>
                <c:pt idx="5">
                  <c:v>200</c:v>
                </c:pt>
                <c:pt idx="6">
                  <c:v>300</c:v>
                </c:pt>
                <c:pt idx="7">
                  <c:v>40</c:v>
                </c:pt>
              </c:numCache>
            </c:numRef>
          </c:val>
          <c:extLst>
            <c:ext xmlns:c16="http://schemas.microsoft.com/office/drawing/2014/chart" uri="{C3380CC4-5D6E-409C-BE32-E72D297353CC}">
              <c16:uniqueId val="{00000004-C6FB-48A5-AB56-B6762349D1DF}"/>
            </c:ext>
          </c:extLst>
        </c:ser>
        <c:dLbls>
          <c:showLegendKey val="0"/>
          <c:showVal val="0"/>
          <c:showCatName val="0"/>
          <c:showSerName val="0"/>
          <c:showPercent val="0"/>
          <c:showBubbleSize val="0"/>
        </c:dLbls>
        <c:gapWidth val="219"/>
        <c:overlap val="-27"/>
        <c:axId val="1782408943"/>
        <c:axId val="1782406543"/>
      </c:barChart>
      <c:catAx>
        <c:axId val="1782408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2406543"/>
        <c:crosses val="autoZero"/>
        <c:auto val="1"/>
        <c:lblAlgn val="ctr"/>
        <c:lblOffset val="100"/>
        <c:noMultiLvlLbl val="0"/>
      </c:catAx>
      <c:valAx>
        <c:axId val="1782406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2408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hyperlink" Target="https://pxhere.com/en/photo/1292973" TargetMode="External"/><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1</xdr:col>
      <xdr:colOff>15240</xdr:colOff>
      <xdr:row>37</xdr:row>
      <xdr:rowOff>175260</xdr:rowOff>
    </xdr:from>
    <xdr:to>
      <xdr:col>1</xdr:col>
      <xdr:colOff>495300</xdr:colOff>
      <xdr:row>38</xdr:row>
      <xdr:rowOff>650487</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92480" y="7155180"/>
          <a:ext cx="480060" cy="65810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6</xdr:col>
          <xdr:colOff>7620</xdr:colOff>
          <xdr:row>38</xdr:row>
          <xdr:rowOff>289560</xdr:rowOff>
        </xdr:from>
        <xdr:to>
          <xdr:col>6</xdr:col>
          <xdr:colOff>15240</xdr:colOff>
          <xdr:row>38</xdr:row>
          <xdr:rowOff>571500</xdr:rowOff>
        </xdr:to>
        <xdr:sp macro="" textlink="">
          <xdr:nvSpPr>
            <xdr:cNvPr id="2050" name="Object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38</xdr:row>
          <xdr:rowOff>38100</xdr:rowOff>
        </xdr:from>
        <xdr:to>
          <xdr:col>2</xdr:col>
          <xdr:colOff>1188720</xdr:colOff>
          <xdr:row>38</xdr:row>
          <xdr:rowOff>518160</xdr:rowOff>
        </xdr:to>
        <xdr:sp macro="" textlink="">
          <xdr:nvSpPr>
            <xdr:cNvPr id="2051" name="Object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absolute">
    <xdr:from>
      <xdr:col>9</xdr:col>
      <xdr:colOff>91440</xdr:colOff>
      <xdr:row>6</xdr:row>
      <xdr:rowOff>7620</xdr:rowOff>
    </xdr:from>
    <xdr:to>
      <xdr:col>12</xdr:col>
      <xdr:colOff>91440</xdr:colOff>
      <xdr:row>19</xdr:row>
      <xdr:rowOff>97155</xdr:rowOff>
    </xdr:to>
    <mc:AlternateContent xmlns:mc="http://schemas.openxmlformats.org/markup-compatibility/2006" xmlns:sle15="http://schemas.microsoft.com/office/drawing/2012/slicer">
      <mc:Choice Requires="sle15">
        <xdr:graphicFrame macro="">
          <xdr:nvGraphicFramePr>
            <xdr:cNvPr id="3" name="Salary">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microsoft.com/office/drawing/2010/slicer">
              <sle:slicer xmlns:sle="http://schemas.microsoft.com/office/drawing/2010/slicer" name="Salary"/>
            </a:graphicData>
          </a:graphic>
        </xdr:graphicFrame>
      </mc:Choice>
      <mc:Fallback xmlns="">
        <xdr:sp macro="" textlink="">
          <xdr:nvSpPr>
            <xdr:cNvPr id="0" name=""/>
            <xdr:cNvSpPr>
              <a:spLocks noTextEdit="1"/>
            </xdr:cNvSpPr>
          </xdr:nvSpPr>
          <xdr:spPr>
            <a:xfrm>
              <a:off x="8602980" y="11049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175260</xdr:colOff>
      <xdr:row>6</xdr:row>
      <xdr:rowOff>7620</xdr:rowOff>
    </xdr:from>
    <xdr:to>
      <xdr:col>15</xdr:col>
      <xdr:colOff>175260</xdr:colOff>
      <xdr:row>19</xdr:row>
      <xdr:rowOff>97155</xdr:rowOff>
    </xdr:to>
    <mc:AlternateContent xmlns:mc="http://schemas.openxmlformats.org/markup-compatibility/2006" xmlns:sle15="http://schemas.microsoft.com/office/drawing/2012/slicer">
      <mc:Choice Requires="sle15">
        <xdr:graphicFrame macro="">
          <xdr:nvGraphicFramePr>
            <xdr:cNvPr id="4" name="Expenditure">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microsoft.com/office/drawing/2010/slicer">
              <sle:slicer xmlns:sle="http://schemas.microsoft.com/office/drawing/2010/slicer" name="Expenditure"/>
            </a:graphicData>
          </a:graphic>
        </xdr:graphicFrame>
      </mc:Choice>
      <mc:Fallback xmlns="">
        <xdr:sp macro="" textlink="">
          <xdr:nvSpPr>
            <xdr:cNvPr id="0" name=""/>
            <xdr:cNvSpPr>
              <a:spLocks noTextEdit="1"/>
            </xdr:cNvSpPr>
          </xdr:nvSpPr>
          <xdr:spPr>
            <a:xfrm>
              <a:off x="10515600" y="11049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152400</xdr:colOff>
      <xdr:row>20</xdr:row>
      <xdr:rowOff>30480</xdr:rowOff>
    </xdr:from>
    <xdr:to>
      <xdr:col>12</xdr:col>
      <xdr:colOff>152400</xdr:colOff>
      <xdr:row>31</xdr:row>
      <xdr:rowOff>120015</xdr:rowOff>
    </xdr:to>
    <mc:AlternateContent xmlns:mc="http://schemas.openxmlformats.org/markup-compatibility/2006" xmlns:sle15="http://schemas.microsoft.com/office/drawing/2012/slicer">
      <mc:Choice Requires="sle15">
        <xdr:graphicFrame macro="">
          <xdr:nvGraphicFramePr>
            <xdr:cNvPr id="5" name="Savings">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microsoft.com/office/drawing/2010/slicer">
              <sle:slicer xmlns:sle="http://schemas.microsoft.com/office/drawing/2010/slicer" name="Savings"/>
            </a:graphicData>
          </a:graphic>
        </xdr:graphicFrame>
      </mc:Choice>
      <mc:Fallback xmlns="">
        <xdr:sp macro="" textlink="">
          <xdr:nvSpPr>
            <xdr:cNvPr id="0" name=""/>
            <xdr:cNvSpPr>
              <a:spLocks noTextEdit="1"/>
            </xdr:cNvSpPr>
          </xdr:nvSpPr>
          <xdr:spPr>
            <a:xfrm>
              <a:off x="8663940" y="3688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358140</xdr:colOff>
      <xdr:row>20</xdr:row>
      <xdr:rowOff>0</xdr:rowOff>
    </xdr:from>
    <xdr:to>
      <xdr:col>15</xdr:col>
      <xdr:colOff>358140</xdr:colOff>
      <xdr:row>31</xdr:row>
      <xdr:rowOff>89535</xdr:rowOff>
    </xdr:to>
    <mc:AlternateContent xmlns:mc="http://schemas.openxmlformats.org/markup-compatibility/2006" xmlns:sle15="http://schemas.microsoft.com/office/drawing/2012/slicer">
      <mc:Choice Requires="sle15">
        <xdr:graphicFrame macro="">
          <xdr:nvGraphicFramePr>
            <xdr:cNvPr id="6" name="Expenditure Percentage">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microsoft.com/office/drawing/2010/slicer">
              <sle:slicer xmlns:sle="http://schemas.microsoft.com/office/drawing/2010/slicer" name="Expenditure Percentage"/>
            </a:graphicData>
          </a:graphic>
        </xdr:graphicFrame>
      </mc:Choice>
      <mc:Fallback xmlns="">
        <xdr:sp macro="" textlink="">
          <xdr:nvSpPr>
            <xdr:cNvPr id="0" name=""/>
            <xdr:cNvSpPr>
              <a:spLocks noTextEdit="1"/>
            </xdr:cNvSpPr>
          </xdr:nvSpPr>
          <xdr:spPr>
            <a:xfrm>
              <a:off x="10698480" y="36576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388620</xdr:colOff>
      <xdr:row>153</xdr:row>
      <xdr:rowOff>30480</xdr:rowOff>
    </xdr:from>
    <xdr:to>
      <xdr:col>10</xdr:col>
      <xdr:colOff>137160</xdr:colOff>
      <xdr:row>166</xdr:row>
      <xdr:rowOff>120015</xdr:rowOff>
    </xdr:to>
    <mc:AlternateContent xmlns:mc="http://schemas.openxmlformats.org/markup-compatibility/2006" xmlns:a14="http://schemas.microsoft.com/office/drawing/2010/main">
      <mc:Choice Requires="a14">
        <xdr:graphicFrame macro="">
          <xdr:nvGraphicFramePr>
            <xdr:cNvPr id="2" name="State Name">
              <a:extLst>
                <a:ext uri="{FF2B5EF4-FFF2-40B4-BE49-F238E27FC236}">
                  <a16:creationId xmlns:a16="http://schemas.microsoft.com/office/drawing/2014/main" id="{DF4D778D-0DBD-CFF7-9C6F-748E538697C4}"/>
                </a:ext>
              </a:extLst>
            </xdr:cNvPr>
            <xdr:cNvGraphicFramePr/>
          </xdr:nvGraphicFramePr>
          <xdr:xfrm>
            <a:off x="0" y="0"/>
            <a:ext cx="0" cy="0"/>
          </xdr:xfrm>
          <a:graphic>
            <a:graphicData uri="http://schemas.microsoft.com/office/drawing/2010/slicer">
              <sle:slicer xmlns:sle="http://schemas.microsoft.com/office/drawing/2010/slicer" name="State Name"/>
            </a:graphicData>
          </a:graphic>
        </xdr:graphicFrame>
      </mc:Choice>
      <mc:Fallback xmlns="">
        <xdr:sp macro="" textlink="">
          <xdr:nvSpPr>
            <xdr:cNvPr id="0" name=""/>
            <xdr:cNvSpPr>
              <a:spLocks noTextEdit="1"/>
            </xdr:cNvSpPr>
          </xdr:nvSpPr>
          <xdr:spPr>
            <a:xfrm>
              <a:off x="7208520" y="280111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731520</xdr:colOff>
      <xdr:row>196</xdr:row>
      <xdr:rowOff>171450</xdr:rowOff>
    </xdr:from>
    <xdr:to>
      <xdr:col>6</xdr:col>
      <xdr:colOff>312420</xdr:colOff>
      <xdr:row>211</xdr:row>
      <xdr:rowOff>171450</xdr:rowOff>
    </xdr:to>
    <xdr:graphicFrame macro="">
      <xdr:nvGraphicFramePr>
        <xdr:cNvPr id="3" name="Chart 2">
          <a:extLst>
            <a:ext uri="{FF2B5EF4-FFF2-40B4-BE49-F238E27FC236}">
              <a16:creationId xmlns:a16="http://schemas.microsoft.com/office/drawing/2014/main" id="{93A8F87F-A660-C5BA-8D84-A7AF5BFA05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533400</xdr:colOff>
      <xdr:row>221</xdr:row>
      <xdr:rowOff>179070</xdr:rowOff>
    </xdr:from>
    <xdr:to>
      <xdr:col>6</xdr:col>
      <xdr:colOff>838200</xdr:colOff>
      <xdr:row>236</xdr:row>
      <xdr:rowOff>179070</xdr:rowOff>
    </xdr:to>
    <xdr:graphicFrame macro="">
      <xdr:nvGraphicFramePr>
        <xdr:cNvPr id="4" name="Chart 3">
          <a:extLst>
            <a:ext uri="{FF2B5EF4-FFF2-40B4-BE49-F238E27FC236}">
              <a16:creationId xmlns:a16="http://schemas.microsoft.com/office/drawing/2014/main" id="{B8BDBB31-2519-BD28-9A7E-306A785A9F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0</xdr:row>
          <xdr:rowOff>0</xdr:rowOff>
        </xdr:from>
        <xdr:to>
          <xdr:col>2</xdr:col>
          <xdr:colOff>7620</xdr:colOff>
          <xdr:row>0</xdr:row>
          <xdr:rowOff>7620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11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oleObject" Target="https://d.docs.live.net/016c5a3272556257/Documents/mail%20merged%20excel.doc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oleLink xmlns:r="http://schemas.openxmlformats.org/officeDocument/2006/relationships" r:id="rId1" progId="htmlfile">
    <oleItems>
      <oleItem name="'" advise="1" preferPic="1"/>
    </oleItems>
  </oleLink>
</externalLink>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e" refreshedDate="45610.764236342591" createdVersion="8" refreshedVersion="8" minRefreshableVersion="3" recordCount="10" xr:uid="{0228AC19-B090-46C1-8459-5B164633D30C}">
  <cacheSource type="worksheet">
    <worksheetSource ref="B69:I79" sheet="Sheet8"/>
  </cacheSource>
  <cacheFields count="8">
    <cacheField name=" Name" numFmtId="0">
      <sharedItems count="10">
        <s v="Mishra"/>
        <s v="Singh"/>
        <s v="Thakur"/>
        <s v="Kaur"/>
        <s v="Deshmukh"/>
        <s v="Das"/>
        <s v="Bhatt"/>
        <s v="Rao"/>
        <s v="Mehta"/>
        <s v="Patel"/>
      </sharedItems>
    </cacheField>
    <cacheField name="Gender" numFmtId="0">
      <sharedItems count="2">
        <s v="Female"/>
        <s v="Male"/>
      </sharedItems>
    </cacheField>
    <cacheField name="Age" numFmtId="0">
      <sharedItems containsSemiMixedTypes="0" containsString="0" containsNumber="1" containsInteger="1" minValue="28" maxValue="52"/>
    </cacheField>
    <cacheField name="salary" numFmtId="173">
      <sharedItems containsSemiMixedTypes="0" containsString="0" containsNumber="1" containsInteger="1" minValue="52000" maxValue="80000"/>
    </cacheField>
    <cacheField name="Expenditure" numFmtId="173">
      <sharedItems containsSemiMixedTypes="0" containsString="0" containsNumber="1" containsInteger="1" minValue="40000" maxValue="65000"/>
    </cacheField>
    <cacheField name="Savings" numFmtId="173">
      <sharedItems containsSemiMixedTypes="0" containsString="0" containsNumber="1" containsInteger="1" minValue="3000" maxValue="15000" count="7">
        <n v="15000"/>
        <n v="12000"/>
        <n v="5000"/>
        <n v="3000"/>
        <n v="5500"/>
        <n v="6100"/>
        <n v="6000"/>
      </sharedItems>
    </cacheField>
    <cacheField name="Expenditure Percentage" numFmtId="10">
      <sharedItems containsSemiMixedTypes="0" containsString="0" containsNumber="1" minValue="0.76923076923076927" maxValue="0.95161290322580649" count="10">
        <n v="0.8125"/>
        <n v="0.82857142857142863"/>
        <n v="0.92307692307692313"/>
        <n v="0.80645161290322576"/>
        <n v="0.91935483870967738"/>
        <n v="0.95161290322580649"/>
        <n v="0.89523809523809506"/>
        <n v="0.88291746641074853"/>
        <n v="0.88461538461538458"/>
        <n v="0.76923076923076927"/>
      </sharedItems>
    </cacheField>
    <cacheField name="Savings Percentage" numFmtId="9">
      <sharedItems containsSemiMixedTypes="0" containsString="0" containsNumber="1" minValue="4.8387096774193547E-2" maxValue="0.2307692307692307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e" refreshedDate="45617.56407951389" createdVersion="8" refreshedVersion="8" minRefreshableVersion="3" recordCount="2339" xr:uid="{BD671125-A3AE-45EF-9434-8DF06A28D54E}">
  <cacheSource type="worksheet">
    <worksheetSource ref="B4:K2343" sheet="pivot table"/>
  </cacheSource>
  <cacheFields count="10">
    <cacheField name="JE Code" numFmtId="0">
      <sharedItems count="2339">
        <s v="I-1001"/>
        <s v="I-1002"/>
        <s v="I-1003"/>
        <s v="I-1004"/>
        <s v="I-1005"/>
        <s v="I-1006"/>
        <s v="I-1007"/>
        <s v="I-1008"/>
        <s v="I-1009"/>
        <s v="I-1010"/>
        <s v="I-1011"/>
        <s v="I-1012"/>
        <s v="I-1013"/>
        <s v="I-1014"/>
        <s v="I-1015"/>
        <s v="I-1016"/>
        <s v="I-1017"/>
        <s v="I-1018"/>
        <s v="I-1019"/>
        <s v="I-1020"/>
        <s v="I-1021"/>
        <s v="I-1022"/>
        <s v="I-1023"/>
        <s v="I-1024"/>
        <s v="I-1025"/>
        <s v="I-1026"/>
        <s v="I-1027"/>
        <s v="I-1028"/>
        <s v="I-1029"/>
        <s v="I-1030"/>
        <s v="I-1031"/>
        <s v="I-1032"/>
        <s v="I-1033"/>
        <s v="I-1034"/>
        <s v="I-1035"/>
        <s v="I-1036"/>
        <s v="I-1037"/>
        <s v="I-1038"/>
        <s v="I-1039"/>
        <s v="I-1040"/>
        <s v="I-1041"/>
        <s v="I-1042"/>
        <s v="I-1043"/>
        <s v="I-1044"/>
        <s v="I-1045"/>
        <s v="I-1046"/>
        <s v="I-1047"/>
        <s v="I-1048"/>
        <s v="I-1049"/>
        <s v="I-1050"/>
        <s v="I-1051"/>
        <s v="I-1052"/>
        <s v="I-1053"/>
        <s v="I-1054"/>
        <s v="I-1055"/>
        <s v="I-1056"/>
        <s v="I-1057"/>
        <s v="I-1058"/>
        <s v="I-1059"/>
        <s v="I-1060"/>
        <s v="I-1061"/>
        <s v="I-1062"/>
        <s v="I-1063"/>
        <s v="I-1064"/>
        <s v="I-1065"/>
        <s v="I-1066"/>
        <s v="I-1067"/>
        <s v="I-1068"/>
        <s v="I-1069"/>
        <s v="I-1070"/>
        <s v="I-1071"/>
        <s v="I-1072"/>
        <s v="I-1073"/>
        <s v="I-1074"/>
        <s v="I-1075"/>
        <s v="I-1076"/>
        <s v="I-1077"/>
        <s v="I-1078"/>
        <s v="I-1079"/>
        <s v="I-1080"/>
        <s v="I-1081"/>
        <s v="I-1082"/>
        <s v="I-1083"/>
        <s v="I-1084"/>
        <s v="I-1085"/>
        <s v="I-1086"/>
        <s v="I-1087"/>
        <s v="I-1088"/>
        <s v="I-1089"/>
        <s v="I-1090"/>
        <s v="I-1091"/>
        <s v="I-1092"/>
        <s v="I-1093"/>
        <s v="I-1094"/>
        <s v="I-1095"/>
        <s v="I-1096"/>
        <s v="I-1097"/>
        <s v="I-1098"/>
        <s v="I-1099"/>
        <s v="I-1100"/>
        <s v="I-1101"/>
        <s v="I-1102"/>
        <s v="I-1103"/>
        <s v="I-1104"/>
        <s v="I-1105"/>
        <s v="I-1106"/>
        <s v="I-1107"/>
        <s v="I-1108"/>
        <s v="I-1109"/>
        <s v="I-1110"/>
        <s v="I-1111"/>
        <s v="I-1112"/>
        <s v="I-1113"/>
        <s v="I-1114"/>
        <s v="I-1115"/>
        <s v="I-1116"/>
        <s v="I-1117"/>
        <s v="I-1118"/>
        <s v="I-1119"/>
        <s v="I-1120"/>
        <s v="I-1121"/>
        <s v="I-1122"/>
        <s v="I-1123"/>
        <s v="I-1124"/>
        <s v="I-1125"/>
        <s v="I-1126"/>
        <s v="I-1127"/>
        <s v="I-1128"/>
        <s v="I-1129"/>
        <s v="I-1130"/>
        <s v="I-1131"/>
        <s v="I-1132"/>
        <s v="I-1133"/>
        <s v="I-1134"/>
        <s v="I-1135"/>
        <s v="I-1136"/>
        <s v="I-1137"/>
        <s v="I-1138"/>
        <s v="I-1139"/>
        <s v="I-1140"/>
        <s v="I-1141"/>
        <s v="I-1142"/>
        <s v="I-1143"/>
        <s v="I-1144"/>
        <s v="I-1145"/>
        <s v="I-1146"/>
        <s v="I-1147"/>
        <s v="I-1148"/>
        <s v="I-1149"/>
        <s v="I-1150"/>
        <s v="I-1151"/>
        <s v="I-1152"/>
        <s v="I-1153"/>
        <s v="I-1154"/>
        <s v="I-1155"/>
        <s v="I-1156"/>
        <s v="I-1157"/>
        <s v="I-1158"/>
        <s v="I-1159"/>
        <s v="I-1160"/>
        <s v="I-1161"/>
        <s v="I-1162"/>
        <s v="I-1163"/>
        <s v="I-1164"/>
        <s v="I-1165"/>
        <s v="I-1166"/>
        <s v="I-1167"/>
        <s v="I-1168"/>
        <s v="I-1169"/>
        <s v="I-1170"/>
        <s v="I-1171"/>
        <s v="I-1172"/>
        <s v="I-1173"/>
        <s v="I-1174"/>
        <s v="I-1175"/>
        <s v="I-1176"/>
        <s v="I-1177"/>
        <s v="I-1178"/>
        <s v="I-1179"/>
        <s v="I-1180"/>
        <s v="I-1181"/>
        <s v="I-1182"/>
        <s v="I-1183"/>
        <s v="I-1184"/>
        <s v="I-1185"/>
        <s v="I-1186"/>
        <s v="I-1187"/>
        <s v="I-1188"/>
        <s v="I-1189"/>
        <s v="I-1190"/>
        <s v="I-1191"/>
        <s v="I-1192"/>
        <s v="I-1193"/>
        <s v="I-1194"/>
        <s v="I-1195"/>
        <s v="I-1196"/>
        <s v="I-1197"/>
        <s v="I-1198"/>
        <s v="I-1199"/>
        <s v="I-1200"/>
        <s v="I-1201"/>
        <s v="I-1202"/>
        <s v="I-1203"/>
        <s v="I-1204"/>
        <s v="I-1205"/>
        <s v="I-1206"/>
        <s v="I-1207"/>
        <s v="I-1208"/>
        <s v="I-1209"/>
        <s v="I-1210"/>
        <s v="I-1211"/>
        <s v="I-1212"/>
        <s v="I-1213"/>
        <s v="I-1214"/>
        <s v="I-1215"/>
        <s v="I-1216"/>
        <s v="I-1217"/>
        <s v="I-1218"/>
        <s v="I-1219"/>
        <s v="I-1220"/>
        <s v="I-1221"/>
        <s v="I-1222"/>
        <s v="I-1223"/>
        <s v="I-1224"/>
        <s v="I-1225"/>
        <s v="I-1226"/>
        <s v="I-1227"/>
        <s v="I-1228"/>
        <s v="I-1229"/>
        <s v="I-1230"/>
        <s v="I-1231"/>
        <s v="I-1232"/>
        <s v="I-1233"/>
        <s v="I-1234"/>
        <s v="I-1235"/>
        <s v="I-1236"/>
        <s v="I-1237"/>
        <s v="I-1238"/>
        <s v="I-1239"/>
        <s v="I-1240"/>
        <s v="I-1241"/>
        <s v="I-1242"/>
        <s v="I-1243"/>
        <s v="I-1244"/>
        <s v="I-1245"/>
        <s v="I-1246"/>
        <s v="I-1247"/>
        <s v="I-1248"/>
        <s v="I-1249"/>
        <s v="I-1250"/>
        <s v="I-1251"/>
        <s v="I-1252"/>
        <s v="I-1253"/>
        <s v="I-1254"/>
        <s v="I-1255"/>
        <s v="I-1256"/>
        <s v="I-1257"/>
        <s v="I-1258"/>
        <s v="I-1259"/>
        <s v="I-1260"/>
        <s v="I-1261"/>
        <s v="I-1262"/>
        <s v="I-1263"/>
        <s v="I-1264"/>
        <s v="I-1265"/>
        <s v="I-1266"/>
        <s v="I-1267"/>
        <s v="I-1268"/>
        <s v="I-1269"/>
        <s v="I-1270"/>
        <s v="I-1271"/>
        <s v="I-1272"/>
        <s v="I-1273"/>
        <s v="I-1274"/>
        <s v="I-1275"/>
        <s v="I-1276"/>
        <s v="I-1277"/>
        <s v="I-1278"/>
        <s v="I-1279"/>
        <s v="I-1280"/>
        <s v="I-1281"/>
        <s v="I-1282"/>
        <s v="I-1283"/>
        <s v="I-1284"/>
        <s v="I-1285"/>
        <s v="I-1286"/>
        <s v="I-1287"/>
        <s v="I-1288"/>
        <s v="I-1289"/>
        <s v="I-1290"/>
        <s v="I-1291"/>
        <s v="I-1292"/>
        <s v="I-1293"/>
        <s v="I-1294"/>
        <s v="I-1295"/>
        <s v="I-1296"/>
        <s v="I-1297"/>
        <s v="I-1298"/>
        <s v="I-1299"/>
        <s v="I-1300"/>
        <s v="I-1301"/>
        <s v="I-1302"/>
        <s v="I-1303"/>
        <s v="I-1304"/>
        <s v="I-1305"/>
        <s v="I-1306"/>
        <s v="I-1307"/>
        <s v="I-1308"/>
        <s v="I-1309"/>
        <s v="I-1310"/>
        <s v="I-1311"/>
        <s v="I-1312"/>
        <s v="I-1313"/>
        <s v="I-1314"/>
        <s v="I-1315"/>
        <s v="I-1316"/>
        <s v="I-1317"/>
        <s v="I-1318"/>
        <s v="I-1319"/>
        <s v="I-1320"/>
        <s v="I-1321"/>
        <s v="I-1322"/>
        <s v="I-1323"/>
        <s v="I-1324"/>
        <s v="I-1325"/>
        <s v="I-1326"/>
        <s v="I-1327"/>
        <s v="I-1328"/>
        <s v="I-1329"/>
        <s v="I-1330"/>
        <s v="I-1331"/>
        <s v="I-1332"/>
        <s v="I-1333"/>
        <s v="I-1334"/>
        <s v="I-1335"/>
        <s v="I-1336"/>
        <s v="I-1337"/>
        <s v="I-1338"/>
        <s v="I-1339"/>
        <s v="I-1340"/>
        <s v="I-1341"/>
        <s v="I-1342"/>
        <s v="I-1343"/>
        <s v="I-1344"/>
        <s v="I-1345"/>
        <s v="I-1346"/>
        <s v="I-1347"/>
        <s v="I-1348"/>
        <s v="I-1349"/>
        <s v="I-1350"/>
        <s v="I-1351"/>
        <s v="I-1352"/>
        <s v="I-1353"/>
        <s v="I-1354"/>
        <s v="I-1355"/>
        <s v="I-1356"/>
        <s v="I-1357"/>
        <s v="I-1358"/>
        <s v="I-1359"/>
        <s v="I-1360"/>
        <s v="I-1361"/>
        <s v="I-1362"/>
        <s v="I-1363"/>
        <s v="I-1364"/>
        <s v="I-1365"/>
        <s v="I-1366"/>
        <s v="I-1367"/>
        <s v="I-1368"/>
        <s v="I-1369"/>
        <s v="I-1370"/>
        <s v="I-1371"/>
        <s v="I-1372"/>
        <s v="I-1373"/>
        <s v="I-1374"/>
        <s v="I-1375"/>
        <s v="I-1376"/>
        <s v="I-1377"/>
        <s v="I-1378"/>
        <s v="I-1379"/>
        <s v="I-1380"/>
        <s v="I-1381"/>
        <s v="I-1382"/>
        <s v="I-1383"/>
        <s v="I-1384"/>
        <s v="I-1385"/>
        <s v="I-1386"/>
        <s v="I-1387"/>
        <s v="I-1388"/>
        <s v="I-1389"/>
        <s v="I-1390"/>
        <s v="I-1391"/>
        <s v="I-1392"/>
        <s v="I-1393"/>
        <s v="I-1394"/>
        <s v="I-1395"/>
        <s v="I-1396"/>
        <s v="I-1397"/>
        <s v="I-1398"/>
        <s v="I-1399"/>
        <s v="I-1400"/>
        <s v="I-1401"/>
        <s v="I-1402"/>
        <s v="I-1403"/>
        <s v="I-1404"/>
        <s v="I-1405"/>
        <s v="I-1406"/>
        <s v="I-1407"/>
        <s v="I-1408"/>
        <s v="I-1409"/>
        <s v="I-1410"/>
        <s v="I-1411"/>
        <s v="I-1412"/>
        <s v="I-1413"/>
        <s v="I-1414"/>
        <s v="I-1415"/>
        <s v="I-1416"/>
        <s v="I-1417"/>
        <s v="I-1418"/>
        <s v="I-1419"/>
        <s v="I-1420"/>
        <s v="I-1421"/>
        <s v="I-1422"/>
        <s v="I-1423"/>
        <s v="I-1424"/>
        <s v="I-1425"/>
        <s v="I-1426"/>
        <s v="I-1427"/>
        <s v="I-1428"/>
        <s v="I-1429"/>
        <s v="I-1430"/>
        <s v="I-1431"/>
        <s v="I-1432"/>
        <s v="I-1433"/>
        <s v="I-1434"/>
        <s v="I-1435"/>
        <s v="I-1436"/>
        <s v="I-1437"/>
        <s v="I-1438"/>
        <s v="I-1439"/>
        <s v="I-1440"/>
        <s v="I-1441"/>
        <s v="I-1442"/>
        <s v="I-1443"/>
        <s v="I-1444"/>
        <s v="I-1445"/>
        <s v="I-1446"/>
        <s v="I-1447"/>
        <s v="I-1448"/>
        <s v="I-1449"/>
        <s v="I-1450"/>
        <s v="I-1451"/>
        <s v="I-1452"/>
        <s v="I-1453"/>
        <s v="I-1454"/>
        <s v="I-1455"/>
        <s v="I-1456"/>
        <s v="I-1457"/>
        <s v="I-1458"/>
        <s v="I-1459"/>
        <s v="I-1460"/>
        <s v="I-1461"/>
        <s v="I-1462"/>
        <s v="I-1463"/>
        <s v="I-1464"/>
        <s v="I-1465"/>
        <s v="I-1466"/>
        <s v="I-1467"/>
        <s v="I-1468"/>
        <s v="I-1469"/>
        <s v="I-1470"/>
        <s v="I-1471"/>
        <s v="I-1472"/>
        <s v="I-1473"/>
        <s v="I-1474"/>
        <s v="I-1475"/>
        <s v="I-1476"/>
        <s v="I-1477"/>
        <s v="I-1478"/>
        <s v="I-1479"/>
        <s v="I-1480"/>
        <s v="I-1481"/>
        <s v="I-1482"/>
        <s v="I-1483"/>
        <s v="I-1484"/>
        <s v="I-1485"/>
        <s v="I-1486"/>
        <s v="I-1487"/>
        <s v="I-1488"/>
        <s v="I-1489"/>
        <s v="I-1490"/>
        <s v="I-1491"/>
        <s v="I-1492"/>
        <s v="I-1493"/>
        <s v="I-1494"/>
        <s v="I-1495"/>
        <s v="I-1496"/>
        <s v="I-1497"/>
        <s v="I-1498"/>
        <s v="I-1499"/>
        <s v="I-1500"/>
        <s v="I-1501"/>
        <s v="I-1502"/>
        <s v="I-1503"/>
        <s v="I-1504"/>
        <s v="I-1505"/>
        <s v="I-1506"/>
        <s v="I-1507"/>
        <s v="I-1508"/>
        <s v="I-1509"/>
        <s v="I-1510"/>
        <s v="I-1511"/>
        <s v="I-1512"/>
        <s v="I-1513"/>
        <s v="I-1514"/>
        <s v="I-1515"/>
        <s v="I-1516"/>
        <s v="I-1517"/>
        <s v="I-1518"/>
        <s v="I-1519"/>
        <s v="I-1520"/>
        <s v="I-1521"/>
        <s v="I-1522"/>
        <s v="I-1523"/>
        <s v="I-1524"/>
        <s v="I-1525"/>
        <s v="I-1526"/>
        <s v="I-1527"/>
        <s v="I-1528"/>
        <s v="I-1529"/>
        <s v="I-1530"/>
        <s v="I-1531"/>
        <s v="I-1532"/>
        <s v="I-1533"/>
        <s v="I-1534"/>
        <s v="I-1535"/>
        <s v="I-1536"/>
        <s v="I-1537"/>
        <s v="I-1538"/>
        <s v="I-1539"/>
        <s v="I-1540"/>
        <s v="I-1541"/>
        <s v="I-1542"/>
        <s v="I-1543"/>
        <s v="I-1544"/>
        <s v="I-1545"/>
        <s v="I-1546"/>
        <s v="I-1547"/>
        <s v="I-1548"/>
        <s v="I-1549"/>
        <s v="I-1550"/>
        <s v="I-1551"/>
        <s v="I-1552"/>
        <s v="I-1553"/>
        <s v="I-1554"/>
        <s v="I-1555"/>
        <s v="I-1556"/>
        <s v="I-1557"/>
        <s v="I-1558"/>
        <s v="I-1559"/>
        <s v="I-1560"/>
        <s v="I-1561"/>
        <s v="I-1562"/>
        <s v="I-1563"/>
        <s v="I-1564"/>
        <s v="I-1565"/>
        <s v="I-1566"/>
        <s v="I-1567"/>
        <s v="I-1568"/>
        <s v="I-1569"/>
        <s v="I-1570"/>
        <s v="I-1571"/>
        <s v="I-1572"/>
        <s v="I-1573"/>
        <s v="I-1574"/>
        <s v="I-1575"/>
        <s v="I-1576"/>
        <s v="I-1577"/>
        <s v="I-1578"/>
        <s v="I-1579"/>
        <s v="I-1580"/>
        <s v="I-1581"/>
        <s v="I-1582"/>
        <s v="I-1583"/>
        <s v="I-1584"/>
        <s v="I-1585"/>
        <s v="I-1586"/>
        <s v="I-1587"/>
        <s v="I-1588"/>
        <s v="I-1589"/>
        <s v="I-1590"/>
        <s v="I-1591"/>
        <s v="I-1592"/>
        <s v="I-1593"/>
        <s v="I-1594"/>
        <s v="I-1595"/>
        <s v="I-1596"/>
        <s v="I-1597"/>
        <s v="I-1598"/>
        <s v="I-1599"/>
        <s v="I-1600"/>
        <s v="I-1601"/>
        <s v="I-1602"/>
        <s v="I-1603"/>
        <s v="I-1604"/>
        <s v="I-1605"/>
        <s v="I-1606"/>
        <s v="I-1607"/>
        <s v="I-1608"/>
        <s v="I-1609"/>
        <s v="I-1610"/>
        <s v="I-1611"/>
        <s v="I-1612"/>
        <s v="I-1613"/>
        <s v="I-1614"/>
        <s v="I-1615"/>
        <s v="I-1616"/>
        <s v="I-1617"/>
        <s v="I-1618"/>
        <s v="I-1619"/>
        <s v="I-1620"/>
        <s v="I-1621"/>
        <s v="I-1622"/>
        <s v="I-1623"/>
        <s v="I-1624"/>
        <s v="I-1625"/>
        <s v="I-1626"/>
        <s v="I-1627"/>
        <s v="I-1628"/>
        <s v="I-1629"/>
        <s v="I-1630"/>
        <s v="I-1631"/>
        <s v="I-1632"/>
        <s v="I-1633"/>
        <s v="I-1634"/>
        <s v="I-1635"/>
        <s v="I-1636"/>
        <s v="I-1637"/>
        <s v="I-1638"/>
        <s v="I-1639"/>
        <s v="I-1640"/>
        <s v="I-1641"/>
        <s v="I-1642"/>
        <s v="I-1643"/>
        <s v="I-1644"/>
        <s v="I-1645"/>
        <s v="I-1646"/>
        <s v="I-1647"/>
        <s v="I-1648"/>
        <s v="I-1649"/>
        <s v="I-1650"/>
        <s v="I-1651"/>
        <s v="I-1652"/>
        <s v="I-1653"/>
        <s v="I-1654"/>
        <s v="I-1655"/>
        <s v="I-1656"/>
        <s v="I-1657"/>
        <s v="I-1658"/>
        <s v="I-1659"/>
        <s v="I-1660"/>
        <s v="I-1661"/>
        <s v="I-1662"/>
        <s v="I-1663"/>
        <s v="I-1664"/>
        <s v="I-1665"/>
        <s v="I-1666"/>
        <s v="I-1667"/>
        <s v="I-1668"/>
        <s v="I-1669"/>
        <s v="I-1670"/>
        <s v="I-1671"/>
        <s v="I-1672"/>
        <s v="I-1673"/>
        <s v="I-1674"/>
        <s v="I-1675"/>
        <s v="I-1676"/>
        <s v="I-1677"/>
        <s v="I-1678"/>
        <s v="I-1679"/>
        <s v="I-1680"/>
        <s v="I-1681"/>
        <s v="I-1682"/>
        <s v="I-1683"/>
        <s v="I-1684"/>
        <s v="I-1685"/>
        <s v="I-1686"/>
        <s v="I-1687"/>
        <s v="I-1688"/>
        <s v="I-1689"/>
        <s v="I-1690"/>
        <s v="I-1691"/>
        <s v="I-1692"/>
        <s v="I-1693"/>
        <s v="I-1694"/>
        <s v="I-1695"/>
        <s v="I-1696"/>
        <s v="I-1697"/>
        <s v="I-1698"/>
        <s v="I-1699"/>
        <s v="I-1700"/>
        <s v="I-1701"/>
        <s v="I-1702"/>
        <s v="I-1703"/>
        <s v="I-1704"/>
        <s v="I-1705"/>
        <s v="I-1706"/>
        <s v="I-1707"/>
        <s v="I-1708"/>
        <s v="I-1709"/>
        <s v="I-1710"/>
        <s v="I-1711"/>
        <s v="I-1712"/>
        <s v="I-1713"/>
        <s v="I-1714"/>
        <s v="I-1715"/>
        <s v="I-1716"/>
        <s v="I-1717"/>
        <s v="I-1718"/>
        <s v="I-1719"/>
        <s v="I-1720"/>
        <s v="I-1721"/>
        <s v="I-1722"/>
        <s v="I-1723"/>
        <s v="I-1724"/>
        <s v="I-1725"/>
        <s v="I-1726"/>
        <s v="I-1727"/>
        <s v="I-1728"/>
        <s v="I-1729"/>
        <s v="I-1730"/>
        <s v="I-1731"/>
        <s v="I-1732"/>
        <s v="I-1733"/>
        <s v="I-1734"/>
        <s v="I-1735"/>
        <s v="I-1736"/>
        <s v="I-1737"/>
        <s v="I-1738"/>
        <s v="I-1739"/>
        <s v="I-1740"/>
        <s v="I-1741"/>
        <s v="I-1742"/>
        <s v="I-1743"/>
        <s v="I-1744"/>
        <s v="I-1745"/>
        <s v="I-1746"/>
        <s v="I-1747"/>
        <s v="I-1748"/>
        <s v="I-1749"/>
        <s v="I-1750"/>
        <s v="I-1751"/>
        <s v="I-1752"/>
        <s v="I-1753"/>
        <s v="I-1754"/>
        <s v="I-1755"/>
        <s v="I-1756"/>
        <s v="I-1757"/>
        <s v="I-1758"/>
        <s v="I-1759"/>
        <s v="I-1760"/>
        <s v="I-1761"/>
        <s v="I-1762"/>
        <s v="I-1763"/>
        <s v="I-1764"/>
        <s v="I-1765"/>
        <s v="I-1766"/>
        <s v="I-1767"/>
        <s v="I-1768"/>
        <s v="I-1769"/>
        <s v="I-1770"/>
        <s v="I-1771"/>
        <s v="I-1772"/>
        <s v="I-1773"/>
        <s v="I-1774"/>
        <s v="I-1775"/>
        <s v="I-1776"/>
        <s v="I-1777"/>
        <s v="I-1778"/>
        <s v="I-1779"/>
        <s v="I-1780"/>
        <s v="I-1781"/>
        <s v="I-1782"/>
        <s v="I-1783"/>
        <s v="I-1784"/>
        <s v="I-1785"/>
        <s v="I-1786"/>
        <s v="I-1787"/>
        <s v="I-1788"/>
        <s v="I-1789"/>
        <s v="I-1790"/>
        <s v="I-1791"/>
        <s v="I-1792"/>
        <s v="I-1793"/>
        <s v="I-1794"/>
        <s v="I-1795"/>
        <s v="I-1796"/>
        <s v="I-1797"/>
        <s v="I-1798"/>
        <s v="I-1799"/>
        <s v="I-1800"/>
        <s v="I-1801"/>
        <s v="I-1802"/>
        <s v="I-1803"/>
        <s v="I-1804"/>
        <s v="I-1805"/>
        <s v="I-1806"/>
        <s v="I-1807"/>
        <s v="I-1808"/>
        <s v="I-1809"/>
        <s v="I-1810"/>
        <s v="I-1811"/>
        <s v="I-1812"/>
        <s v="I-1813"/>
        <s v="I-1814"/>
        <s v="I-1815"/>
        <s v="I-1816"/>
        <s v="I-1817"/>
        <s v="I-1818"/>
        <s v="I-1819"/>
        <s v="I-1820"/>
        <s v="I-1821"/>
        <s v="I-1822"/>
        <s v="I-1823"/>
        <s v="I-1824"/>
        <s v="I-1825"/>
        <s v="I-1826"/>
        <s v="I-1827"/>
        <s v="I-1828"/>
        <s v="I-1829"/>
        <s v="I-1830"/>
        <s v="I-1831"/>
        <s v="I-1832"/>
        <s v="I-1833"/>
        <s v="I-1834"/>
        <s v="I-1835"/>
        <s v="I-1836"/>
        <s v="I-1837"/>
        <s v="I-1838"/>
        <s v="I-1839"/>
        <s v="I-1840"/>
        <s v="I-1841"/>
        <s v="I-1842"/>
        <s v="I-1843"/>
        <s v="I-1844"/>
        <s v="I-1845"/>
        <s v="I-1846"/>
        <s v="I-1847"/>
        <s v="I-1848"/>
        <s v="I-1849"/>
        <s v="I-1850"/>
        <s v="I-1851"/>
        <s v="I-1852"/>
        <s v="I-1853"/>
        <s v="I-1854"/>
        <s v="I-1855"/>
        <s v="I-1856"/>
        <s v="I-1857"/>
        <s v="I-1858"/>
        <s v="I-1859"/>
        <s v="I-1860"/>
        <s v="I-1861"/>
        <s v="I-1862"/>
        <s v="I-1863"/>
        <s v="I-1864"/>
        <s v="I-1865"/>
        <s v="I-1866"/>
        <s v="I-1867"/>
        <s v="I-1868"/>
        <s v="I-1869"/>
        <s v="I-1870"/>
        <s v="I-1871"/>
        <s v="I-1872"/>
        <s v="I-1873"/>
        <s v="I-1874"/>
        <s v="I-1875"/>
        <s v="I-1876"/>
        <s v="I-1877"/>
        <s v="I-1878"/>
        <s v="I-1879"/>
        <s v="I-1880"/>
        <s v="I-1881"/>
        <s v="I-1882"/>
        <s v="I-1883"/>
        <s v="I-1884"/>
        <s v="I-1885"/>
        <s v="I-1886"/>
        <s v="I-1887"/>
        <s v="I-1888"/>
        <s v="I-1889"/>
        <s v="I-1890"/>
        <s v="I-1891"/>
        <s v="I-1892"/>
        <s v="I-1893"/>
        <s v="I-1894"/>
        <s v="I-1895"/>
        <s v="I-1896"/>
        <s v="I-1897"/>
        <s v="I-1898"/>
        <s v="I-1899"/>
        <s v="I-1900"/>
        <s v="I-1901"/>
        <s v="I-1902"/>
        <s v="I-1903"/>
        <s v="I-1904"/>
        <s v="I-1905"/>
        <s v="I-1906"/>
        <s v="I-1907"/>
        <s v="I-1908"/>
        <s v="I-1909"/>
        <s v="I-1910"/>
        <s v="I-1911"/>
        <s v="I-1912"/>
        <s v="I-1913"/>
        <s v="I-1914"/>
        <s v="I-1915"/>
        <s v="I-1916"/>
        <s v="I-1917"/>
        <s v="I-1918"/>
        <s v="I-1919"/>
        <s v="I-1920"/>
        <s v="I-1921"/>
        <s v="I-1922"/>
        <s v="I-1923"/>
        <s v="I-1924"/>
        <s v="I-1925"/>
        <s v="I-1926"/>
        <s v="I-1927"/>
        <s v="I-1928"/>
        <s v="I-1929"/>
        <s v="I-1930"/>
        <s v="I-1931"/>
        <s v="I-1932"/>
        <s v="I-1933"/>
        <s v="I-1934"/>
        <s v="I-1935"/>
        <s v="I-1936"/>
        <s v="I-1937"/>
        <s v="I-1938"/>
        <s v="I-1939"/>
        <s v="I-1940"/>
        <s v="I-1941"/>
        <s v="I-1942"/>
        <s v="I-1943"/>
        <s v="I-1944"/>
        <s v="I-1945"/>
        <s v="I-1946"/>
        <s v="I-1947"/>
        <s v="I-1948"/>
        <s v="I-1949"/>
        <s v="I-1950"/>
        <s v="I-1951"/>
        <s v="I-1952"/>
        <s v="I-1953"/>
        <s v="I-1954"/>
        <s v="I-1955"/>
        <s v="I-1956"/>
        <s v="I-1957"/>
        <s v="I-1958"/>
        <s v="I-1959"/>
        <s v="I-1960"/>
        <s v="I-1961"/>
        <s v="I-1962"/>
        <s v="I-1963"/>
        <s v="I-1964"/>
        <s v="I-1965"/>
        <s v="I-1966"/>
        <s v="I-1967"/>
        <s v="I-1968"/>
        <s v="I-1969"/>
        <s v="I-1970"/>
        <s v="I-1971"/>
        <s v="I-1972"/>
        <s v="I-1973"/>
        <s v="I-1974"/>
        <s v="I-1975"/>
        <s v="I-1976"/>
        <s v="I-1977"/>
        <s v="I-1978"/>
        <s v="I-1979"/>
        <s v="I-1980"/>
        <s v="I-1981"/>
        <s v="I-1982"/>
        <s v="I-1983"/>
        <s v="I-1984"/>
        <s v="I-1985"/>
        <s v="I-1986"/>
        <s v="I-1987"/>
        <s v="I-1988"/>
        <s v="I-1989"/>
        <s v="I-1990"/>
        <s v="I-1991"/>
        <s v="I-1992"/>
        <s v="I-1993"/>
        <s v="I-1994"/>
        <s v="I-1995"/>
        <s v="I-1996"/>
        <s v="I-1997"/>
        <s v="I-1998"/>
        <s v="I-1999"/>
        <s v="I-2000"/>
        <s v="I-2001"/>
        <s v="I-2002"/>
        <s v="I-2003"/>
        <s v="I-2004"/>
        <s v="I-2005"/>
        <s v="I-2006"/>
        <s v="I-2007"/>
        <s v="I-2008"/>
        <s v="I-2009"/>
        <s v="I-2010"/>
        <s v="I-2011"/>
        <s v="I-2012"/>
        <s v="I-2013"/>
        <s v="I-2014"/>
        <s v="I-2015"/>
        <s v="I-2016"/>
        <s v="I-2017"/>
        <s v="I-2018"/>
        <s v="I-2019"/>
        <s v="I-2020"/>
        <s v="I-2021"/>
        <s v="I-2022"/>
        <s v="I-2023"/>
        <s v="I-2024"/>
        <s v="I-2025"/>
        <s v="I-2026"/>
        <s v="I-2027"/>
        <s v="I-2028"/>
        <s v="I-2029"/>
        <s v="I-2030"/>
        <s v="I-2031"/>
        <s v="I-2032"/>
        <s v="I-2033"/>
        <s v="I-2034"/>
        <s v="I-2035"/>
        <s v="I-2036"/>
        <s v="I-2037"/>
        <s v="I-2038"/>
        <s v="I-2039"/>
        <s v="I-2040"/>
        <s v="I-2041"/>
        <s v="I-2042"/>
        <s v="I-2043"/>
        <s v="I-2044"/>
        <s v="I-2045"/>
        <s v="I-2046"/>
        <s v="I-2047"/>
        <s v="I-2048"/>
        <s v="I-2049"/>
        <s v="I-2050"/>
        <s v="I-2051"/>
        <s v="I-2052"/>
        <s v="I-2053"/>
        <s v="I-2054"/>
        <s v="I-2055"/>
        <s v="I-2056"/>
        <s v="I-2057"/>
        <s v="I-2058"/>
        <s v="I-2059"/>
        <s v="I-2060"/>
        <s v="I-2061"/>
        <s v="I-2062"/>
        <s v="I-2063"/>
        <s v="I-2064"/>
        <s v="I-2065"/>
        <s v="I-2066"/>
        <s v="I-2067"/>
        <s v="I-2068"/>
        <s v="I-2069"/>
        <s v="I-2070"/>
        <s v="I-2071"/>
        <s v="I-2072"/>
        <s v="I-2073"/>
        <s v="I-2074"/>
        <s v="I-2075"/>
        <s v="I-2076"/>
        <s v="I-2077"/>
        <s v="I-2078"/>
        <s v="I-2079"/>
        <s v="I-2080"/>
        <s v="I-2081"/>
        <s v="I-2082"/>
        <s v="I-2083"/>
        <s v="I-2084"/>
        <s v="I-2085"/>
        <s v="I-2086"/>
        <s v="I-2087"/>
        <s v="I-2088"/>
        <s v="I-2089"/>
        <s v="I-2090"/>
        <s v="I-2091"/>
        <s v="I-2092"/>
        <s v="I-2093"/>
        <s v="I-2094"/>
        <s v="I-2095"/>
        <s v="I-2096"/>
        <s v="I-2097"/>
        <s v="I-2098"/>
        <s v="I-2099"/>
        <s v="I-2100"/>
        <s v="I-2101"/>
        <s v="I-2102"/>
        <s v="I-2103"/>
        <s v="I-2104"/>
        <s v="I-2105"/>
        <s v="I-2106"/>
        <s v="I-2107"/>
        <s v="I-2108"/>
        <s v="I-2109"/>
        <s v="I-2110"/>
        <s v="I-2111"/>
        <s v="I-2112"/>
        <s v="I-2113"/>
        <s v="I-2114"/>
        <s v="I-2115"/>
        <s v="I-2116"/>
        <s v="I-2117"/>
        <s v="I-2118"/>
        <s v="I-2119"/>
        <s v="I-2120"/>
        <s v="I-2121"/>
        <s v="I-2122"/>
        <s v="I-2123"/>
        <s v="I-2124"/>
        <s v="I-2125"/>
        <s v="I-2126"/>
        <s v="I-2127"/>
        <s v="I-2128"/>
        <s v="I-2129"/>
        <s v="I-2130"/>
        <s v="I-2131"/>
        <s v="I-2132"/>
        <s v="I-2133"/>
        <s v="I-2134"/>
        <s v="I-2135"/>
        <s v="I-2136"/>
        <s v="I-2137"/>
        <s v="I-2138"/>
        <s v="I-2139"/>
        <s v="I-2140"/>
        <s v="I-2141"/>
        <s v="I-2142"/>
        <s v="I-2143"/>
        <s v="I-2144"/>
        <s v="I-2145"/>
        <s v="I-2146"/>
        <s v="I-2147"/>
        <s v="I-2148"/>
        <s v="I-2149"/>
        <s v="I-2150"/>
        <s v="I-2151"/>
        <s v="I-2152"/>
        <s v="I-2153"/>
        <s v="I-2154"/>
        <s v="I-2155"/>
        <s v="I-2156"/>
        <s v="I-2157"/>
        <s v="I-2158"/>
        <s v="I-2159"/>
        <s v="I-2160"/>
        <s v="I-2161"/>
        <s v="I-2162"/>
        <s v="I-2163"/>
        <s v="I-2164"/>
        <s v="I-2165"/>
        <s v="I-2166"/>
        <s v="I-2167"/>
        <s v="I-2168"/>
        <s v="I-2169"/>
        <s v="I-2170"/>
        <s v="I-2171"/>
        <s v="I-2172"/>
        <s v="I-2173"/>
        <s v="I-2174"/>
        <s v="I-2175"/>
        <s v="I-2176"/>
        <s v="I-2177"/>
        <s v="I-2178"/>
        <s v="I-2179"/>
        <s v="I-2180"/>
        <s v="I-2181"/>
        <s v="I-2182"/>
        <s v="I-2183"/>
        <s v="I-2184"/>
        <s v="I-2185"/>
        <s v="I-2186"/>
        <s v="I-2187"/>
        <s v="I-2188"/>
        <s v="I-2189"/>
        <s v="I-2190"/>
        <s v="I-2191"/>
        <s v="I-2192"/>
        <s v="I-2193"/>
        <s v="I-2194"/>
        <s v="I-2195"/>
        <s v="I-2196"/>
        <s v="I-2197"/>
        <s v="I-2198"/>
        <s v="I-2199"/>
        <s v="I-2200"/>
        <s v="I-2201"/>
        <s v="I-2202"/>
        <s v="I-2203"/>
        <s v="I-2204"/>
        <s v="I-2205"/>
        <s v="I-2206"/>
        <s v="I-2207"/>
        <s v="I-2208"/>
        <s v="I-2209"/>
        <s v="I-2210"/>
        <s v="I-2211"/>
        <s v="I-2212"/>
        <s v="I-2213"/>
        <s v="I-2214"/>
        <s v="I-2215"/>
        <s v="I-2216"/>
        <s v="I-2217"/>
        <s v="I-2218"/>
        <s v="I-2219"/>
        <s v="I-2220"/>
        <s v="I-2221"/>
        <s v="I-2222"/>
        <s v="I-2223"/>
        <s v="I-2224"/>
        <s v="I-2225"/>
        <s v="I-2226"/>
        <s v="I-2227"/>
        <s v="I-2228"/>
        <s v="I-2229"/>
        <s v="I-2230"/>
        <s v="I-2231"/>
        <s v="I-2232"/>
        <s v="I-2233"/>
        <s v="I-2234"/>
        <s v="I-2235"/>
        <s v="I-2236"/>
        <s v="I-2237"/>
        <s v="I-2238"/>
        <s v="I-2239"/>
        <s v="I-2240"/>
        <s v="I-2241"/>
        <s v="I-2242"/>
        <s v="I-2243"/>
        <s v="I-2244"/>
        <s v="I-2245"/>
        <s v="I-2246"/>
        <s v="I-2247"/>
        <s v="I-2248"/>
        <s v="I-2249"/>
        <s v="I-2250"/>
        <s v="I-2251"/>
        <s v="I-2252"/>
        <s v="I-2253"/>
        <s v="I-2254"/>
        <s v="I-2255"/>
        <s v="I-2256"/>
        <s v="I-2257"/>
        <s v="I-2258"/>
        <s v="I-2259"/>
        <s v="I-2260"/>
        <s v="I-2261"/>
        <s v="I-2262"/>
        <s v="I-2263"/>
        <s v="I-2264"/>
        <s v="I-2265"/>
        <s v="I-2266"/>
        <s v="I-2267"/>
        <s v="I-2268"/>
        <s v="I-2269"/>
        <s v="I-2270"/>
        <s v="I-2271"/>
        <s v="I-2272"/>
        <s v="I-2273"/>
        <s v="I-2274"/>
        <s v="I-2275"/>
        <s v="I-2276"/>
        <s v="I-2277"/>
        <s v="I-2278"/>
        <s v="I-2279"/>
        <s v="I-2280"/>
        <s v="I-2281"/>
        <s v="I-2282"/>
        <s v="I-2283"/>
        <s v="I-2284"/>
        <s v="I-2285"/>
        <s v="I-2286"/>
        <s v="I-2287"/>
        <s v="I-2288"/>
        <s v="I-2289"/>
        <s v="I-2290"/>
        <s v="I-2291"/>
        <s v="I-2292"/>
        <s v="I-2293"/>
        <s v="I-2294"/>
        <s v="I-2295"/>
        <s v="I-2296"/>
        <s v="I-2297"/>
        <s v="I-2298"/>
        <s v="I-2299"/>
        <s v="I-2300"/>
        <s v="I-2301"/>
        <s v="I-2302"/>
        <s v="I-2303"/>
        <s v="I-2304"/>
        <s v="I-2305"/>
        <s v="I-2306"/>
        <s v="I-2307"/>
        <s v="I-2308"/>
        <s v="I-2309"/>
        <s v="I-2310"/>
        <s v="I-2311"/>
        <s v="I-2312"/>
        <s v="I-2313"/>
        <s v="I-2314"/>
        <s v="I-2315"/>
        <s v="I-2316"/>
        <s v="I-2317"/>
        <s v="I-2318"/>
        <s v="I-2319"/>
        <s v="I-2320"/>
        <s v="I-2321"/>
        <s v="I-2322"/>
        <s v="I-2323"/>
        <s v="I-2324"/>
        <s v="I-2325"/>
        <s v="I-2326"/>
        <s v="I-2327"/>
        <s v="I-2328"/>
        <s v="I-2329"/>
        <s v="I-2330"/>
        <s v="I-2331"/>
        <s v="I-2332"/>
        <s v="I-2333"/>
        <s v="I-2334"/>
        <s v="I-2335"/>
        <s v="I-2336"/>
        <s v="I-2337"/>
        <s v="I-2338"/>
        <s v="I-2339"/>
        <s v="I-2340"/>
        <s v="I-2341"/>
        <s v="I-2342"/>
        <s v="I-2343"/>
        <s v="I-2344"/>
        <s v="I-2345"/>
        <s v="I-2346"/>
        <s v="I-2347"/>
        <s v="I-2348"/>
        <s v="I-2349"/>
        <s v="I-2350"/>
        <s v="I-2351"/>
        <s v="I-2352"/>
        <s v="I-2353"/>
        <s v="I-2354"/>
        <s v="I-2355"/>
        <s v="I-2356"/>
        <s v="I-2357"/>
        <s v="I-2358"/>
        <s v="I-2359"/>
        <s v="I-2360"/>
        <s v="I-2361"/>
        <s v="I-2362"/>
        <s v="I-2363"/>
        <s v="I-2364"/>
        <s v="I-2365"/>
        <s v="I-2366"/>
        <s v="I-2367"/>
        <s v="I-2368"/>
        <s v="I-2369"/>
        <s v="I-2370"/>
        <s v="I-2371"/>
        <s v="I-2372"/>
        <s v="I-2373"/>
        <s v="I-2374"/>
        <s v="I-2375"/>
        <s v="I-2376"/>
        <s v="I-2377"/>
        <s v="I-2378"/>
        <s v="I-2379"/>
        <s v="I-2380"/>
        <s v="I-2381"/>
        <s v="I-2382"/>
        <s v="I-2383"/>
        <s v="I-2384"/>
        <s v="I-2385"/>
        <s v="I-2386"/>
        <s v="I-2387"/>
        <s v="I-2388"/>
        <s v="I-2389"/>
        <s v="I-2390"/>
        <s v="I-2391"/>
        <s v="I-2392"/>
        <s v="I-2393"/>
        <s v="I-2394"/>
        <s v="I-2395"/>
        <s v="I-2396"/>
        <s v="I-2397"/>
        <s v="I-2398"/>
        <s v="I-2399"/>
        <s v="I-2400"/>
        <s v="I-2401"/>
        <s v="I-2402"/>
        <s v="I-2403"/>
        <s v="I-2404"/>
        <s v="I-2405"/>
        <s v="I-2406"/>
        <s v="I-2407"/>
        <s v="I-2408"/>
        <s v="I-2409"/>
        <s v="I-2410"/>
        <s v="I-2411"/>
        <s v="I-2412"/>
        <s v="I-2413"/>
        <s v="I-2414"/>
        <s v="I-2415"/>
        <s v="I-2416"/>
        <s v="I-2417"/>
        <s v="I-2418"/>
        <s v="I-2419"/>
        <s v="I-2420"/>
        <s v="I-2421"/>
        <s v="I-2422"/>
        <s v="I-2423"/>
        <s v="I-2424"/>
        <s v="I-2425"/>
        <s v="I-2426"/>
        <s v="I-2427"/>
        <s v="I-2428"/>
        <s v="I-2429"/>
        <s v="I-2430"/>
        <s v="I-2431"/>
        <s v="I-2432"/>
        <s v="I-2433"/>
        <s v="I-2434"/>
        <s v="I-2435"/>
        <s v="I-2436"/>
        <s v="I-2437"/>
        <s v="I-2438"/>
        <s v="I-2439"/>
        <s v="I-2440"/>
        <s v="I-2441"/>
        <s v="I-2442"/>
        <s v="I-2443"/>
        <s v="I-2444"/>
        <s v="I-2445"/>
        <s v="I-2446"/>
        <s v="I-2447"/>
        <s v="I-2448"/>
        <s v="I-2449"/>
        <s v="I-2450"/>
        <s v="I-2451"/>
        <s v="I-2452"/>
        <s v="I-2453"/>
        <s v="I-2454"/>
        <s v="I-2455"/>
        <s v="I-2456"/>
        <s v="I-2457"/>
        <s v="I-2458"/>
        <s v="I-2459"/>
        <s v="I-2460"/>
        <s v="I-2461"/>
        <s v="I-2462"/>
        <s v="I-2463"/>
        <s v="I-2464"/>
        <s v="I-2465"/>
        <s v="I-2466"/>
        <s v="I-2467"/>
        <s v="I-2468"/>
        <s v="I-2469"/>
        <s v="I-2470"/>
        <s v="I-2471"/>
        <s v="I-2472"/>
        <s v="I-2473"/>
        <s v="I-2474"/>
        <s v="I-2475"/>
        <s v="I-2476"/>
        <s v="I-2477"/>
        <s v="I-2478"/>
        <s v="I-2479"/>
        <s v="I-2480"/>
        <s v="I-2481"/>
        <s v="I-2482"/>
        <s v="I-2483"/>
        <s v="I-2484"/>
        <s v="I-2485"/>
        <s v="I-2486"/>
        <s v="I-2487"/>
        <s v="I-2488"/>
        <s v="I-2489"/>
        <s v="I-2490"/>
        <s v="I-2491"/>
        <s v="I-2492"/>
        <s v="I-2493"/>
        <s v="I-2494"/>
        <s v="I-2495"/>
        <s v="I-2496"/>
        <s v="I-2497"/>
        <s v="I-2498"/>
        <s v="I-2499"/>
        <s v="I-2500"/>
        <s v="I-2501"/>
        <s v="I-2502"/>
        <s v="I-2503"/>
        <s v="I-2504"/>
        <s v="I-2505"/>
        <s v="I-2506"/>
        <s v="I-2507"/>
        <s v="I-2508"/>
        <s v="I-2509"/>
        <s v="I-2510"/>
        <s v="I-2511"/>
        <s v="I-2512"/>
        <s v="I-2513"/>
        <s v="I-2514"/>
        <s v="I-2515"/>
        <s v="I-2516"/>
        <s v="I-2517"/>
        <s v="I-2518"/>
        <s v="I-2519"/>
        <s v="I-2520"/>
        <s v="I-2521"/>
        <s v="I-2522"/>
        <s v="I-2523"/>
        <s v="I-2524"/>
        <s v="I-2525"/>
        <s v="I-2526"/>
        <s v="I-2527"/>
        <s v="I-2528"/>
        <s v="I-2529"/>
        <s v="I-2530"/>
        <s v="I-2531"/>
        <s v="I-2532"/>
        <s v="I-2533"/>
        <s v="I-2534"/>
        <s v="I-2535"/>
        <s v="I-2536"/>
        <s v="I-2537"/>
        <s v="I-2538"/>
        <s v="I-2539"/>
        <s v="I-2540"/>
        <s v="I-2541"/>
        <s v="I-2542"/>
        <s v="I-2543"/>
        <s v="I-2544"/>
        <s v="I-2545"/>
        <s v="I-2546"/>
        <s v="I-2547"/>
        <s v="I-2548"/>
        <s v="I-2549"/>
        <s v="I-2550"/>
        <s v="I-2551"/>
        <s v="I-2552"/>
        <s v="I-2553"/>
        <s v="I-2554"/>
        <s v="I-2555"/>
        <s v="I-2556"/>
        <s v="I-2557"/>
        <s v="I-2558"/>
        <s v="I-2559"/>
        <s v="I-2560"/>
        <s v="I-2561"/>
        <s v="I-2562"/>
        <s v="I-2563"/>
        <s v="I-2564"/>
        <s v="I-2565"/>
        <s v="I-2566"/>
        <s v="I-2567"/>
        <s v="I-2568"/>
        <s v="I-2569"/>
        <s v="I-2570"/>
        <s v="I-2571"/>
        <s v="I-2572"/>
        <s v="I-2573"/>
        <s v="I-2574"/>
        <s v="I-2575"/>
        <s v="I-2576"/>
        <s v="I-2577"/>
        <s v="I-2578"/>
        <s v="I-2579"/>
        <s v="I-2580"/>
        <s v="I-2581"/>
        <s v="I-2582"/>
        <s v="I-2583"/>
        <s v="I-2584"/>
        <s v="I-2585"/>
        <s v="I-2586"/>
        <s v="I-2587"/>
        <s v="I-2588"/>
        <s v="I-2589"/>
        <s v="I-2590"/>
        <s v="I-2591"/>
        <s v="I-2592"/>
        <s v="I-2593"/>
        <s v="I-2594"/>
        <s v="I-2595"/>
        <s v="I-2596"/>
        <s v="I-2597"/>
        <s v="I-2598"/>
        <s v="I-2599"/>
        <s v="I-2600"/>
        <s v="I-2601"/>
        <s v="I-2602"/>
        <s v="I-2603"/>
        <s v="I-2604"/>
        <s v="I-2605"/>
        <s v="I-2606"/>
        <s v="I-2607"/>
        <s v="I-2608"/>
        <s v="I-2609"/>
        <s v="I-2610"/>
        <s v="I-2611"/>
        <s v="I-2612"/>
        <s v="I-2613"/>
        <s v="I-2614"/>
        <s v="I-2615"/>
        <s v="I-2616"/>
        <s v="I-2617"/>
        <s v="I-2618"/>
        <s v="I-2619"/>
        <s v="I-2620"/>
        <s v="I-2621"/>
        <s v="I-2622"/>
        <s v="I-2623"/>
        <s v="I-2624"/>
        <s v="I-2625"/>
        <s v="I-2626"/>
        <s v="I-2627"/>
        <s v="I-2628"/>
        <s v="I-2629"/>
        <s v="I-2630"/>
        <s v="I-2631"/>
        <s v="I-2632"/>
        <s v="I-2633"/>
        <s v="I-2634"/>
        <s v="I-2635"/>
        <s v="I-2636"/>
        <s v="I-2637"/>
        <s v="I-2638"/>
        <s v="I-2639"/>
        <s v="I-2640"/>
        <s v="I-2641"/>
        <s v="I-2642"/>
        <s v="I-2643"/>
        <s v="I-2644"/>
        <s v="I-2645"/>
        <s v="I-2646"/>
        <s v="I-2647"/>
        <s v="I-2648"/>
        <s v="I-2649"/>
        <s v="I-2650"/>
        <s v="I-2651"/>
        <s v="I-2652"/>
        <s v="I-2653"/>
        <s v="I-2654"/>
        <s v="I-2655"/>
        <s v="I-2656"/>
        <s v="I-2657"/>
        <s v="I-2658"/>
        <s v="I-2659"/>
        <s v="I-2660"/>
        <s v="I-2661"/>
        <s v="I-2662"/>
        <s v="I-2663"/>
        <s v="I-2664"/>
        <s v="I-2665"/>
        <s v="I-2666"/>
        <s v="I-2667"/>
        <s v="I-2668"/>
        <s v="I-2669"/>
        <s v="I-2670"/>
        <s v="I-2671"/>
        <s v="I-2672"/>
        <s v="I-2673"/>
        <s v="I-2674"/>
        <s v="I-2675"/>
        <s v="I-2676"/>
        <s v="I-2677"/>
        <s v="I-2678"/>
        <s v="I-2679"/>
        <s v="I-2680"/>
        <s v="I-2681"/>
        <s v="I-2682"/>
        <s v="I-2683"/>
        <s v="I-2684"/>
        <s v="I-2685"/>
        <s v="I-2686"/>
        <s v="I-2687"/>
        <s v="I-2688"/>
        <s v="I-2689"/>
        <s v="I-2690"/>
        <s v="I-2691"/>
        <s v="I-2692"/>
        <s v="I-2693"/>
        <s v="I-2694"/>
        <s v="I-2695"/>
        <s v="I-2696"/>
        <s v="I-2697"/>
        <s v="I-2698"/>
        <s v="I-2699"/>
        <s v="I-2700"/>
        <s v="I-2701"/>
        <s v="I-2702"/>
        <s v="I-2703"/>
        <s v="I-2704"/>
        <s v="I-2705"/>
        <s v="I-2706"/>
        <s v="I-2707"/>
        <s v="I-2708"/>
        <s v="I-2709"/>
        <s v="I-2710"/>
        <s v="I-2711"/>
        <s v="I-2712"/>
        <s v="I-2713"/>
        <s v="I-2714"/>
        <s v="I-2715"/>
        <s v="I-2716"/>
        <s v="I-2717"/>
        <s v="I-2718"/>
        <s v="I-2719"/>
        <s v="I-2720"/>
        <s v="I-2721"/>
        <s v="I-2722"/>
        <s v="I-2723"/>
        <s v="I-2724"/>
        <s v="I-2725"/>
        <s v="I-2726"/>
        <s v="I-2727"/>
        <s v="I-2728"/>
        <s v="I-2729"/>
        <s v="I-2730"/>
        <s v="I-2731"/>
        <s v="I-2732"/>
        <s v="I-2733"/>
        <s v="I-2734"/>
        <s v="I-2735"/>
        <s v="I-2736"/>
        <s v="I-2737"/>
        <s v="I-2738"/>
        <s v="I-2739"/>
        <s v="I-2740"/>
        <s v="I-2741"/>
        <s v="I-2742"/>
        <s v="I-2743"/>
        <s v="I-2744"/>
        <s v="I-2745"/>
        <s v="I-2746"/>
        <s v="I-2747"/>
        <s v="I-2748"/>
        <s v="I-2749"/>
        <s v="I-2750"/>
        <s v="I-2751"/>
        <s v="I-2752"/>
        <s v="I-2753"/>
        <s v="I-2754"/>
        <s v="I-2755"/>
        <s v="I-2756"/>
        <s v="I-2757"/>
        <s v="I-2758"/>
        <s v="I-2759"/>
        <s v="I-2760"/>
        <s v="I-2761"/>
        <s v="I-2762"/>
        <s v="I-2763"/>
        <s v="I-2764"/>
        <s v="I-2765"/>
        <s v="I-2766"/>
        <s v="I-2767"/>
        <s v="I-2768"/>
        <s v="I-2769"/>
        <s v="I-2770"/>
        <s v="I-2771"/>
        <s v="I-2772"/>
        <s v="I-2773"/>
        <s v="I-2774"/>
        <s v="I-2775"/>
        <s v="I-2776"/>
        <s v="I-2777"/>
        <s v="I-2778"/>
        <s v="I-2779"/>
        <s v="I-2780"/>
        <s v="I-2781"/>
        <s v="I-2782"/>
        <s v="I-2783"/>
        <s v="I-2784"/>
        <s v="I-2785"/>
        <s v="I-2786"/>
        <s v="I-2787"/>
        <s v="I-2788"/>
        <s v="I-2789"/>
        <s v="I-2790"/>
        <s v="I-2791"/>
        <s v="I-2792"/>
        <s v="I-2793"/>
        <s v="I-2794"/>
        <s v="I-2795"/>
        <s v="I-2796"/>
        <s v="I-2797"/>
        <s v="I-2798"/>
        <s v="I-2799"/>
        <s v="I-2800"/>
        <s v="I-2801"/>
        <s v="I-2802"/>
        <s v="I-2803"/>
        <s v="I-2804"/>
        <s v="I-2805"/>
        <s v="I-2806"/>
        <s v="I-2807"/>
        <s v="I-2808"/>
        <s v="I-2809"/>
        <s v="I-2810"/>
        <s v="I-2811"/>
        <s v="I-2812"/>
        <s v="I-2813"/>
        <s v="I-2814"/>
        <s v="I-2815"/>
        <s v="I-2816"/>
        <s v="I-2817"/>
        <s v="I-2818"/>
        <s v="I-2819"/>
        <s v="I-2820"/>
        <s v="I-2821"/>
        <s v="I-2822"/>
        <s v="I-2823"/>
        <s v="I-2824"/>
        <s v="I-2825"/>
        <s v="I-2826"/>
        <s v="I-2827"/>
        <s v="I-2828"/>
        <s v="I-2829"/>
        <s v="I-2830"/>
        <s v="I-2831"/>
        <s v="I-2832"/>
        <s v="I-2833"/>
        <s v="I-2834"/>
        <s v="I-2835"/>
        <s v="I-2836"/>
        <s v="I-2837"/>
        <s v="I-2838"/>
        <s v="I-2839"/>
        <s v="I-2840"/>
        <s v="I-2841"/>
        <s v="I-2842"/>
        <s v="I-2843"/>
        <s v="I-2844"/>
        <s v="I-2845"/>
        <s v="I-2846"/>
        <s v="I-2847"/>
        <s v="I-2848"/>
        <s v="I-2849"/>
        <s v="I-2850"/>
        <s v="I-2851"/>
        <s v="I-2852"/>
        <s v="I-2853"/>
        <s v="I-2854"/>
        <s v="I-2855"/>
        <s v="I-2856"/>
        <s v="I-2857"/>
        <s v="I-2858"/>
        <s v="I-2859"/>
        <s v="I-2860"/>
        <s v="I-2861"/>
        <s v="I-2862"/>
        <s v="I-2863"/>
        <s v="I-2864"/>
        <s v="I-2865"/>
        <s v="I-2866"/>
        <s v="I-2867"/>
        <s v="I-2868"/>
        <s v="I-2869"/>
        <s v="I-2870"/>
        <s v="I-2871"/>
        <s v="I-2872"/>
        <s v="I-2873"/>
        <s v="I-2874"/>
        <s v="I-2875"/>
        <s v="I-2876"/>
        <s v="I-2877"/>
        <s v="I-2878"/>
        <s v="I-2879"/>
        <s v="I-2880"/>
        <s v="I-2881"/>
        <s v="I-2882"/>
        <s v="I-2883"/>
        <s v="I-2884"/>
        <s v="I-2885"/>
        <s v="I-2886"/>
        <s v="I-2887"/>
        <s v="I-2888"/>
        <s v="I-2889"/>
        <s v="I-2890"/>
        <s v="I-2891"/>
        <s v="I-2892"/>
        <s v="I-2893"/>
        <s v="I-2894"/>
        <s v="I-2895"/>
        <s v="I-2896"/>
        <s v="I-2897"/>
        <s v="I-2898"/>
        <s v="I-2899"/>
        <s v="I-2900"/>
        <s v="I-2901"/>
        <s v="I-2902"/>
        <s v="I-2903"/>
        <s v="I-2904"/>
        <s v="I-2905"/>
        <s v="I-2906"/>
        <s v="I-2907"/>
        <s v="I-2908"/>
        <s v="I-2909"/>
        <s v="I-2910"/>
        <s v="I-2911"/>
        <s v="I-2912"/>
        <s v="I-2913"/>
        <s v="I-2914"/>
        <s v="I-2915"/>
        <s v="I-2916"/>
        <s v="I-2917"/>
        <s v="I-2918"/>
        <s v="I-2919"/>
        <s v="I-2920"/>
        <s v="I-2921"/>
        <s v="I-2922"/>
        <s v="I-2923"/>
        <s v="I-2924"/>
        <s v="I-2925"/>
        <s v="I-2926"/>
        <s v="I-2927"/>
        <s v="I-2928"/>
        <s v="I-2929"/>
        <s v="I-2930"/>
        <s v="I-2931"/>
        <s v="I-2932"/>
        <s v="I-2933"/>
        <s v="I-2934"/>
        <s v="I-2935"/>
        <s v="I-2936"/>
        <s v="I-2937"/>
        <s v="I-2938"/>
        <s v="I-2939"/>
        <s v="I-2940"/>
        <s v="I-2941"/>
        <s v="I-2942"/>
        <s v="I-2943"/>
        <s v="I-2944"/>
        <s v="I-2945"/>
        <s v="I-2946"/>
        <s v="I-2947"/>
        <s v="I-2948"/>
        <s v="I-2949"/>
        <s v="I-2950"/>
        <s v="I-2951"/>
        <s v="I-2952"/>
        <s v="I-2953"/>
        <s v="I-2954"/>
        <s v="I-2955"/>
        <s v="I-2956"/>
        <s v="I-2957"/>
        <s v="I-2958"/>
        <s v="I-2959"/>
        <s v="I-2960"/>
        <s v="I-2961"/>
        <s v="I-2962"/>
        <s v="I-2963"/>
        <s v="I-2964"/>
        <s v="I-2965"/>
        <s v="I-2966"/>
        <s v="I-2967"/>
        <s v="I-2968"/>
        <s v="I-2969"/>
        <s v="I-2970"/>
        <s v="I-2971"/>
        <s v="I-2972"/>
        <s v="I-2973"/>
        <s v="I-2974"/>
        <s v="I-2975"/>
        <s v="I-2976"/>
        <s v="I-2977"/>
        <s v="I-2978"/>
        <s v="I-2979"/>
        <s v="I-2980"/>
        <s v="I-2981"/>
        <s v="I-2982"/>
        <s v="I-2983"/>
        <s v="I-2984"/>
        <s v="I-2985"/>
        <s v="I-2986"/>
        <s v="I-2987"/>
        <s v="I-2988"/>
        <s v="I-2989"/>
        <s v="I-2990"/>
        <s v="I-2991"/>
        <s v="I-2992"/>
        <s v="I-2993"/>
        <s v="I-2994"/>
        <s v="I-2995"/>
        <s v="I-2996"/>
        <s v="I-2997"/>
        <s v="I-2998"/>
        <s v="I-2999"/>
        <s v="I-3000"/>
        <s v="I-3001"/>
        <s v="I-3002"/>
        <s v="I-3003"/>
        <s v="I-3004"/>
        <s v="I-3005"/>
        <s v="I-3006"/>
        <s v="I-3007"/>
        <s v="I-3008"/>
        <s v="I-3009"/>
        <s v="I-3010"/>
        <s v="I-3011"/>
        <s v="I-3012"/>
        <s v="I-3013"/>
        <s v="I-3014"/>
        <s v="I-3015"/>
        <s v="I-3016"/>
        <s v="I-3017"/>
        <s v="I-3018"/>
        <s v="I-3019"/>
        <s v="I-3020"/>
        <s v="I-3021"/>
        <s v="I-3022"/>
        <s v="I-3023"/>
        <s v="I-3024"/>
        <s v="I-3025"/>
        <s v="I-3026"/>
        <s v="I-3027"/>
        <s v="I-3028"/>
        <s v="I-3029"/>
        <s v="I-3030"/>
        <s v="I-3031"/>
        <s v="I-3032"/>
        <s v="I-3033"/>
        <s v="I-3034"/>
        <s v="I-3035"/>
        <s v="I-3036"/>
        <s v="I-3037"/>
        <s v="I-3038"/>
        <s v="I-3039"/>
        <s v="I-3040"/>
        <s v="I-3041"/>
        <s v="I-3042"/>
        <s v="I-3043"/>
        <s v="I-3044"/>
        <s v="I-3045"/>
        <s v="I-3046"/>
        <s v="I-3047"/>
        <s v="I-3048"/>
        <s v="I-3049"/>
        <s v="I-3050"/>
        <s v="I-3051"/>
        <s v="I-3052"/>
        <s v="I-3053"/>
        <s v="I-3054"/>
        <s v="I-3055"/>
        <s v="I-3056"/>
        <s v="I-3057"/>
        <s v="I-3058"/>
        <s v="I-3059"/>
        <s v="I-3060"/>
        <s v="I-3061"/>
        <s v="I-3062"/>
        <s v="I-3063"/>
        <s v="I-3064"/>
        <s v="I-3065"/>
        <s v="I-3066"/>
        <s v="I-3067"/>
        <s v="I-3068"/>
        <s v="I-3069"/>
        <s v="I-3070"/>
        <s v="I-3071"/>
        <s v="I-3072"/>
        <s v="I-3073"/>
        <s v="I-3074"/>
        <s v="I-3075"/>
        <s v="I-3076"/>
        <s v="I-3077"/>
        <s v="I-3078"/>
        <s v="I-3079"/>
        <s v="I-3080"/>
        <s v="I-3081"/>
        <s v="I-3082"/>
        <s v="I-3083"/>
        <s v="I-3084"/>
        <s v="I-3085"/>
        <s v="I-3086"/>
        <s v="I-3087"/>
        <s v="I-3088"/>
        <s v="I-3089"/>
        <s v="I-3090"/>
        <s v="I-3091"/>
        <s v="I-3092"/>
        <s v="I-3093"/>
        <s v="I-3094"/>
        <s v="I-3095"/>
        <s v="I-3096"/>
        <s v="I-3097"/>
        <s v="I-3098"/>
        <s v="I-3099"/>
        <s v="I-3100"/>
        <s v="I-3101"/>
        <s v="I-3102"/>
        <s v="I-3103"/>
        <s v="I-3104"/>
        <s v="I-3105"/>
        <s v="I-3106"/>
        <s v="I-3107"/>
        <s v="I-3108"/>
        <s v="I-3109"/>
        <s v="I-3110"/>
        <s v="I-3111"/>
        <s v="I-3112"/>
        <s v="I-3113"/>
        <s v="I-3114"/>
        <s v="I-3115"/>
        <s v="I-3116"/>
        <s v="I-3117"/>
        <s v="I-3118"/>
        <s v="I-3119"/>
        <s v="I-3120"/>
        <s v="I-3121"/>
        <s v="I-3122"/>
        <s v="I-3123"/>
        <s v="I-3124"/>
        <s v="I-3125"/>
        <s v="I-3126"/>
        <s v="I-3127"/>
        <s v="I-3128"/>
        <s v="I-3129"/>
        <s v="I-3130"/>
        <s v="I-3131"/>
        <s v="I-3132"/>
        <s v="I-3133"/>
        <s v="I-3134"/>
        <s v="I-3135"/>
        <s v="I-3136"/>
        <s v="I-3137"/>
        <s v="I-3138"/>
        <s v="I-3139"/>
        <s v="I-3140"/>
        <s v="I-3141"/>
        <s v="I-3142"/>
        <s v="I-3143"/>
        <s v="I-3144"/>
        <s v="I-3145"/>
        <s v="I-3146"/>
        <s v="I-3147"/>
        <s v="I-3148"/>
        <s v="I-3149"/>
        <s v="I-3150"/>
        <s v="I-3151"/>
        <s v="I-3152"/>
        <s v="I-3153"/>
        <s v="I-3154"/>
        <s v="I-3155"/>
        <s v="I-3156"/>
        <s v="I-3157"/>
        <s v="I-3158"/>
        <s v="I-3159"/>
        <s v="I-3160"/>
        <s v="I-3161"/>
        <s v="I-3162"/>
        <s v="I-3163"/>
        <s v="I-3164"/>
        <s v="I-3165"/>
        <s v="I-3166"/>
        <s v="I-3167"/>
        <s v="I-3168"/>
        <s v="I-3169"/>
        <s v="I-3170"/>
        <s v="I-3171"/>
        <s v="I-3172"/>
        <s v="I-3173"/>
        <s v="I-3174"/>
        <s v="I-3175"/>
        <s v="I-3176"/>
        <s v="I-3177"/>
        <s v="I-3178"/>
        <s v="I-3179"/>
        <s v="I-3180"/>
        <s v="I-3181"/>
        <s v="I-3182"/>
        <s v="I-3183"/>
        <s v="I-3184"/>
        <s v="I-3185"/>
        <s v="I-3186"/>
        <s v="I-3187"/>
        <s v="I-3188"/>
        <s v="I-3189"/>
        <s v="I-3190"/>
        <s v="I-3191"/>
        <s v="I-3192"/>
        <s v="I-3193"/>
        <s v="I-3194"/>
        <s v="I-3195"/>
        <s v="I-3196"/>
        <s v="I-3197"/>
        <s v="I-3198"/>
        <s v="I-3199"/>
        <s v="I-3200"/>
        <s v="I-3201"/>
        <s v="I-3202"/>
        <s v="I-3203"/>
        <s v="I-3204"/>
        <s v="I-3205"/>
        <s v="I-3206"/>
        <s v="I-3207"/>
        <s v="I-3208"/>
        <s v="I-3209"/>
        <s v="I-3210"/>
        <s v="I-3211"/>
        <s v="I-3212"/>
        <s v="I-3213"/>
        <s v="I-3214"/>
        <s v="I-3215"/>
        <s v="I-3216"/>
        <s v="I-3217"/>
        <s v="I-3218"/>
        <s v="I-3219"/>
        <s v="I-3220"/>
        <s v="I-3221"/>
        <s v="I-3222"/>
        <s v="I-3223"/>
        <s v="I-3224"/>
        <s v="I-3225"/>
        <s v="I-3226"/>
        <s v="I-3227"/>
        <s v="I-3228"/>
        <s v="I-3229"/>
        <s v="I-3230"/>
        <s v="I-3231"/>
        <s v="I-3232"/>
        <s v="I-3233"/>
        <s v="I-3234"/>
        <s v="I-3235"/>
        <s v="I-3236"/>
        <s v="I-3237"/>
        <s v="I-3238"/>
        <s v="I-3239"/>
        <s v="I-3240"/>
        <s v="I-3241"/>
        <s v="I-3242"/>
        <s v="I-3243"/>
        <s v="I-3244"/>
        <s v="I-3245"/>
        <s v="I-3246"/>
        <s v="I-3247"/>
        <s v="I-3248"/>
        <s v="I-3249"/>
        <s v="I-3250"/>
        <s v="I-3251"/>
        <s v="I-3252"/>
        <s v="I-3253"/>
        <s v="I-3254"/>
        <s v="I-3255"/>
        <s v="I-3256"/>
        <s v="I-3257"/>
        <s v="I-3258"/>
        <s v="I-3259"/>
        <s v="I-3260"/>
        <s v="I-3261"/>
        <s v="I-3262"/>
        <s v="I-3263"/>
        <s v="I-3264"/>
        <s v="I-3265"/>
        <s v="I-3266"/>
        <s v="I-3267"/>
        <s v="I-3268"/>
        <s v="I-3269"/>
        <s v="I-3270"/>
        <s v="I-3271"/>
        <s v="I-3272"/>
        <s v="I-3273"/>
        <s v="I-3274"/>
        <s v="I-3275"/>
        <s v="I-3276"/>
        <s v="I-3277"/>
        <s v="I-3278"/>
        <s v="I-3279"/>
        <s v="I-3280"/>
        <s v="I-3281"/>
        <s v="I-3282"/>
        <s v="I-3283"/>
        <s v="I-3284"/>
        <s v="I-3285"/>
        <s v="I-3286"/>
        <s v="I-3287"/>
        <s v="I-3288"/>
        <s v="I-3289"/>
        <s v="I-3290"/>
        <s v="I-3291"/>
        <s v="I-3292"/>
        <s v="I-3293"/>
        <s v="I-3294"/>
        <s v="I-3295"/>
        <s v="I-3296"/>
        <s v="I-3297"/>
        <s v="I-3298"/>
        <s v="I-3299"/>
        <s v="I-3300"/>
        <s v="I-3301"/>
        <s v="I-3302"/>
        <s v="I-3303"/>
        <s v="I-3304"/>
        <s v="I-3305"/>
        <s v="I-3306"/>
        <s v="I-3307"/>
        <s v="I-3308"/>
        <s v="I-3309"/>
        <s v="I-3310"/>
        <s v="I-3311"/>
        <s v="I-3312"/>
        <s v="I-3313"/>
        <s v="I-3314"/>
        <s v="I-3315"/>
        <s v="I-3316"/>
        <s v="I-3317"/>
        <s v="I-3318"/>
        <s v="I-3319"/>
        <s v="I-3320"/>
        <s v="I-3321"/>
        <s v="I-3322"/>
        <s v="I-3323"/>
        <s v="I-3324"/>
        <s v="I-3325"/>
        <s v="I-3326"/>
        <s v="I-3327"/>
        <s v="I-3328"/>
        <s v="I-3329"/>
        <s v="I-3330"/>
        <s v="I-3331"/>
        <s v="I-3332"/>
        <s v="I-3333"/>
        <s v="I-3334"/>
        <s v="I-3335"/>
        <s v="I-3336"/>
        <s v="I-3337"/>
        <s v="I-3338"/>
        <s v="I-3339"/>
      </sharedItems>
    </cacheField>
    <cacheField name="Store" numFmtId="0">
      <sharedItems count="50">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5">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ombia"/>
        <s v="Argentina"/>
        <s v="Spain"/>
        <s v="Austria"/>
        <s v="Egypt"/>
        <s v="Malaysia"/>
        <s v="Romania"/>
        <s v="UAE"/>
        <s v="Chile"/>
      </sharedItems>
    </cacheField>
    <cacheField name="Region" numFmtId="0">
      <sharedItems count="4">
        <s v="EMEA"/>
        <s v="NA"/>
        <s v="LATAM"/>
        <s v="APAC"/>
      </sharedItems>
    </cacheField>
    <cacheField name="Date" numFmtId="0">
      <sharedItems containsDate="1" containsMixedTypes="1" minDate="2014-01-02T00:00:00" maxDate="2018-12-13T00:00:00" count="1325">
        <d v="2018-06-10T00:00:00"/>
        <s v="4/23/2015"/>
        <d v="2017-03-04T00:00:00"/>
        <s v="8/14/2018"/>
        <d v="2015-03-03T00:00:00"/>
        <s v="4/25/2016"/>
        <d v="2016-06-06T00:00:00"/>
        <d v="2016-07-06T00:00:00"/>
        <d v="2015-11-12T00:00:00"/>
        <d v="2014-07-09T00:00:00"/>
        <d v="2017-07-10T00:00:00"/>
        <s v="8/21/2014"/>
        <d v="2015-09-03T00:00:00"/>
        <s v="5/30/2014"/>
        <d v="2018-12-11T00:00:00"/>
        <s v="5/24/2015"/>
        <d v="2014-06-12T00:00:00"/>
        <d v="2017-11-07T00:00:00"/>
        <d v="2014-11-03T00:00:00"/>
        <s v="7/23/2016"/>
        <s v="9/28/2017"/>
        <s v="4/17/2015"/>
        <s v="11/13/2018"/>
        <s v="2/13/2018"/>
        <s v="2/20/2018"/>
        <s v="3/22/2016"/>
        <d v="2017-02-07T00:00:00"/>
        <s v="1/23/2016"/>
        <s v="10/28/2015"/>
        <s v="12/14/2017"/>
        <d v="2014-07-10T00:00:00"/>
        <s v="10/19/2014"/>
        <s v="12/13/2018"/>
        <s v="10/13/2015"/>
        <s v="11/23/2018"/>
        <s v="7/31/2016"/>
        <s v="11/30/2015"/>
        <s v="8/15/2018"/>
        <s v="9/15/2017"/>
        <s v="7/20/2017"/>
        <s v="10/30/2016"/>
        <s v="3/25/2018"/>
        <s v="7/27/2017"/>
        <s v="11/16/2016"/>
        <s v="1/20/2018"/>
        <d v="2015-03-02T00:00:00"/>
        <d v="2015-02-11T00:00:00"/>
        <d v="2017-09-06T00:00:00"/>
        <s v="10/24/2017"/>
        <s v="11/21/2015"/>
        <d v="2014-06-09T00:00:00"/>
        <s v="10/23/2017"/>
        <s v="7/15/2014"/>
        <s v="9/16/2014"/>
        <d v="2015-05-10T00:00:00"/>
        <s v="7/20/2016"/>
        <s v="3/26/2018"/>
        <s v="6/23/2014"/>
        <s v="8/30/2018"/>
        <d v="2018-04-01T00:00:00"/>
        <s v="5/24/2014"/>
        <d v="2015-07-03T00:00:00"/>
        <s v="2/17/2017"/>
        <s v="3/16/2014"/>
        <s v="4/23/2017"/>
        <d v="2014-12-04T00:00:00"/>
        <d v="2016-12-10T00:00:00"/>
        <s v="9/15/2016"/>
        <s v="7/26/2018"/>
        <d v="2018-10-01T00:00:00"/>
        <s v="2/19/2014"/>
        <s v="11/17/2017"/>
        <s v="7/17/2016"/>
        <s v="4/29/2017"/>
        <s v="8/15/2014"/>
        <s v="3/14/2018"/>
        <d v="2017-10-06T00:00:00"/>
        <s v="8/31/2016"/>
        <s v="8/23/2015"/>
        <s v="8/24/2015"/>
        <d v="2018-04-11T00:00:00"/>
        <s v="12/16/2017"/>
        <s v="11/25/2014"/>
        <d v="2018-12-07T00:00:00"/>
        <s v="3/16/2018"/>
        <s v="6/14/2015"/>
        <s v="4/22/2016"/>
        <s v="11/20/2014"/>
        <d v="2014-03-01T00:00:00"/>
        <s v="7/15/2017"/>
        <s v="2/15/2015"/>
        <s v="11/27/2017"/>
        <d v="2018-04-08T00:00:00"/>
        <s v="6/30/2017"/>
        <s v="10/29/2014"/>
        <d v="2016-12-11T00:00:00"/>
        <s v="4/27/2018"/>
        <d v="2017-04-05T00:00:00"/>
        <s v="4/17/2018"/>
        <s v="7/13/2014"/>
        <s v="3/17/2016"/>
        <s v="7/24/2018"/>
        <s v="11/18/2015"/>
        <s v="9/22/2014"/>
        <s v="1/30/2017"/>
        <d v="2015-05-09T00:00:00"/>
        <s v="10/17/2015"/>
        <d v="2017-04-10T00:00:00"/>
        <s v="10/16/2017"/>
        <s v="7/21/2014"/>
        <d v="2014-09-07T00:00:00"/>
        <d v="2017-11-04T00:00:00"/>
        <d v="2017-03-11T00:00:00"/>
        <d v="2016-01-11T00:00:00"/>
        <d v="2016-12-12T00:00:00"/>
        <s v="11/16/2015"/>
        <s v="9/19/2015"/>
        <s v="4/17/2014"/>
        <d v="2014-09-10T00:00:00"/>
        <d v="2017-11-02T00:00:00"/>
        <s v="3/15/2016"/>
        <s v="1/19/2018"/>
        <s v="4/28/2018"/>
        <s v="3/13/2014"/>
        <s v="8/28/2015"/>
        <d v="2014-07-07T00:00:00"/>
        <s v="2/22/2016"/>
        <d v="2017-12-11T00:00:00"/>
        <d v="2014-08-02T00:00:00"/>
        <s v="4/19/2016"/>
        <s v="5/25/2015"/>
        <d v="2015-10-05T00:00:00"/>
        <s v="12/25/2017"/>
        <d v="2014-04-05T00:00:00"/>
        <d v="2018-07-07T00:00:00"/>
        <d v="2018-11-03T00:00:00"/>
        <s v="1/28/2016"/>
        <d v="2015-12-09T00:00:00"/>
        <d v="2018-11-08T00:00:00"/>
        <s v="4/30/2017"/>
        <d v="2017-03-05T00:00:00"/>
        <s v="1/20/2017"/>
        <d v="2018-05-07T00:00:00"/>
        <s v="10/15/2018"/>
        <d v="2018-09-04T00:00:00"/>
        <s v="8/31/2018"/>
        <s v="8/18/2018"/>
        <s v="6/15/2016"/>
        <d v="2016-04-05T00:00:00"/>
        <s v="6/16/2015"/>
        <s v="4/15/2017"/>
        <s v="6/25/2015"/>
        <d v="2016-05-05T00:00:00"/>
        <s v="5/19/2016"/>
        <s v="2/26/2014"/>
        <s v="11/26/2014"/>
        <s v="1/26/2014"/>
        <s v="4/26/2015"/>
        <d v="2015-04-06T00:00:00"/>
        <d v="2015-06-03T00:00:00"/>
        <s v="3/25/2017"/>
        <s v="1/16/2018"/>
        <d v="2018-08-07T00:00:00"/>
        <d v="2015-06-09T00:00:00"/>
        <d v="2014-06-05T00:00:00"/>
        <s v="6/20/2015"/>
        <d v="2018-12-10T00:00:00"/>
        <s v="5/20/2018"/>
        <s v="1/21/2018"/>
        <s v="7/15/2015"/>
        <d v="2015-07-11T00:00:00"/>
        <s v="6/16/2014"/>
        <d v="2015-07-09T00:00:00"/>
        <s v="8/19/2016"/>
        <d v="2014-02-01T00:00:00"/>
        <s v="5/25/2016"/>
        <s v="6/22/2015"/>
        <s v="9/24/2016"/>
        <s v="9/21/2014"/>
        <s v="4/26/2017"/>
        <s v="12/27/2017"/>
        <d v="2016-03-04T00:00:00"/>
        <s v="3/26/2017"/>
        <s v="4/13/2016"/>
        <d v="2018-07-05T00:00:00"/>
        <s v="1/27/2015"/>
        <s v="11/30/2018"/>
        <s v="11/25/2017"/>
        <d v="2014-01-05T00:00:00"/>
        <s v="2/16/2017"/>
        <s v="10/23/2015"/>
        <s v="12/26/2015"/>
        <d v="2014-11-08T00:00:00"/>
        <d v="2015-06-08T00:00:00"/>
        <d v="2014-02-12T00:00:00"/>
        <s v="1/25/2016"/>
        <s v="1/26/2015"/>
        <d v="2018-10-03T00:00:00"/>
        <d v="2015-03-06T00:00:00"/>
        <s v="8/26/2018"/>
        <d v="2016-01-09T00:00:00"/>
        <s v="7/15/2016"/>
        <s v="11/29/2014"/>
        <s v="12/20/2017"/>
        <s v="2/19/2017"/>
        <s v="2/16/2018"/>
        <d v="2014-01-10T00:00:00"/>
        <d v="2015-09-04T00:00:00"/>
        <d v="2014-08-04T00:00:00"/>
        <s v="8/13/2018"/>
        <d v="2016-10-04T00:00:00"/>
        <d v="2014-07-06T00:00:00"/>
        <d v="2014-09-03T00:00:00"/>
        <s v="4/16/2016"/>
        <s v="10/23/2016"/>
        <d v="2015-03-05T00:00:00"/>
        <s v="7/31/2015"/>
        <d v="2018-10-08T00:00:00"/>
        <s v="7/22/2018"/>
        <d v="2017-06-06T00:00:00"/>
        <s v="7/14/2015"/>
        <s v="4/21/2014"/>
        <s v="7/26/2015"/>
        <d v="2017-12-04T00:00:00"/>
        <d v="2017-04-12T00:00:00"/>
        <s v="9/23/2017"/>
        <d v="2016-03-05T00:00:00"/>
        <d v="2015-03-11T00:00:00"/>
        <s v="8/17/2014"/>
        <s v="10/21/2016"/>
        <d v="2018-07-01T00:00:00"/>
        <d v="2014-06-11T00:00:00"/>
        <s v="1/27/2016"/>
        <s v="9/26/2018"/>
        <d v="2016-03-11T00:00:00"/>
        <s v="9/16/2018"/>
        <s v="4/14/2016"/>
        <d v="2014-04-08T00:00:00"/>
        <s v="11/22/2017"/>
        <s v="7/19/2014"/>
        <s v="9/21/2018"/>
        <s v="9/30/2015"/>
        <d v="2017-12-12T00:00:00"/>
        <d v="2016-02-06T00:00:00"/>
        <s v="12/30/2017"/>
        <s v="5/20/2017"/>
        <s v="1/23/2014"/>
        <s v="3/18/2016"/>
        <s v="7/20/2014"/>
        <s v="6/17/2018"/>
        <s v="9/23/2016"/>
        <d v="2014-05-09T00:00:00"/>
        <d v="2014-08-11T00:00:00"/>
        <s v="5/28/2015"/>
        <s v="6/19/2015"/>
        <s v="3/27/2016"/>
        <s v="2/28/2014"/>
        <d v="2016-11-04T00:00:00"/>
        <s v="6/26/2015"/>
        <s v="9/19/2014"/>
        <s v="1/17/2018"/>
        <s v="10/23/2018"/>
        <s v="8/27/2014"/>
        <s v="10/14/2017"/>
        <d v="2015-12-12T00:00:00"/>
        <d v="2016-02-11T00:00:00"/>
        <s v="9/22/2016"/>
        <d v="2018-03-05T00:00:00"/>
        <s v="12/27/2015"/>
        <d v="2018-01-10T00:00:00"/>
        <d v="2017-02-06T00:00:00"/>
        <d v="2018-01-11T00:00:00"/>
        <s v="9/20/2014"/>
        <s v="6/28/2018"/>
        <s v="11/27/2014"/>
        <d v="2018-08-01T00:00:00"/>
        <d v="2017-11-06T00:00:00"/>
        <s v="9/16/2017"/>
        <d v="2015-02-01T00:00:00"/>
        <d v="2016-05-12T00:00:00"/>
        <d v="2015-05-12T00:00:00"/>
        <s v="6/24/2018"/>
        <s v="5/20/2015"/>
        <s v="5/16/2014"/>
        <s v="4/15/2015"/>
        <s v="5/28/2017"/>
        <s v="3/31/2017"/>
        <s v="9/17/2018"/>
        <s v="7/22/2017"/>
        <d v="2018-12-06T00:00:00"/>
        <s v="6/24/2015"/>
        <d v="2016-07-05T00:00:00"/>
        <s v="11/25/2016"/>
        <s v="2/20/2014"/>
        <d v="2018-09-03T00:00:00"/>
        <d v="2016-09-10T00:00:00"/>
        <s v="2/27/2017"/>
        <s v="5/22/2017"/>
        <s v="9/14/2014"/>
        <s v="6/13/2018"/>
        <d v="2018-04-04T00:00:00"/>
        <s v="9/15/2014"/>
        <s v="11/26/2017"/>
        <s v="7/16/2016"/>
        <s v="1/27/2014"/>
        <d v="2017-10-07T00:00:00"/>
        <d v="2018-07-10T00:00:00"/>
        <d v="2015-12-10T00:00:00"/>
        <s v="8/29/2015"/>
        <d v="2015-07-04T00:00:00"/>
        <s v="3/21/2018"/>
        <s v="11/21/2014"/>
        <d v="2015-08-03T00:00:00"/>
        <s v="4/27/2016"/>
        <d v="2017-01-04T00:00:00"/>
        <s v="1/22/2015"/>
        <d v="2014-02-03T00:00:00"/>
        <s v="6/27/2014"/>
        <s v="4/21/2018"/>
        <s v="2/22/2014"/>
        <s v="5/13/2018"/>
        <s v="4/23/2018"/>
        <s v="10/28/2016"/>
        <d v="2016-08-06T00:00:00"/>
        <d v="2014-04-09T00:00:00"/>
        <s v="1/22/2016"/>
        <d v="2018-11-06T00:00:00"/>
        <d v="2017-06-03T00:00:00"/>
        <s v="2/21/2015"/>
        <s v="11/14/2014"/>
        <s v="1/28/2015"/>
        <d v="2014-11-07T00:00:00"/>
        <s v="2/28/2015"/>
        <d v="2014-02-11T00:00:00"/>
        <s v="2/24/2017"/>
        <s v="2/16/2014"/>
        <s v="6/26/2018"/>
        <s v="1/17/2014"/>
        <s v="10/22/2017"/>
        <s v="4/23/2016"/>
        <d v="2018-11-01T00:00:00"/>
        <s v="10/29/2017"/>
        <s v="2/28/2017"/>
        <d v="2015-09-02T00:00:00"/>
        <s v="7/18/2017"/>
        <d v="2017-05-03T00:00:00"/>
        <d v="2015-10-06T00:00:00"/>
        <s v="5/25/2014"/>
        <s v="6/25/2016"/>
        <d v="2017-09-04T00:00:00"/>
        <d v="2015-08-04T00:00:00"/>
        <d v="2016-01-10T00:00:00"/>
        <s v="11/28/2015"/>
        <s v="7/19/2016"/>
        <d v="2017-08-12T00:00:00"/>
        <d v="2017-08-02T00:00:00"/>
        <s v="9/28/2018"/>
        <s v="4/20/2017"/>
        <s v="1/14/2014"/>
        <d v="2015-05-11T00:00:00"/>
        <s v="12/15/2016"/>
        <d v="2017-06-07T00:00:00"/>
        <s v="3/31/2018"/>
        <s v="10/24/2018"/>
        <d v="2016-07-07T00:00:00"/>
        <d v="2018-06-08T00:00:00"/>
        <s v="7/28/2017"/>
        <s v="3/19/2016"/>
        <s v="4/26/2016"/>
        <s v="10/25/2018"/>
        <s v="2/24/2015"/>
        <s v="12/25/2014"/>
        <s v="11/14/2017"/>
        <d v="2015-05-05T00:00:00"/>
        <d v="2015-04-10T00:00:00"/>
        <s v="5/31/2014"/>
        <s v="9/29/2018"/>
        <s v="12/16/2018"/>
        <s v="1/15/2015"/>
        <d v="2014-07-04T00:00:00"/>
        <s v="5/21/2014"/>
        <s v="2/14/2014"/>
        <d v="2017-11-05T00:00:00"/>
        <s v="2/14/2016"/>
        <s v="3/18/2014"/>
        <d v="2018-06-03T00:00:00"/>
        <s v="3/27/2017"/>
        <s v="11/23/2016"/>
        <s v="8/24/2017"/>
        <d v="2015-09-01T00:00:00"/>
        <s v="9/22/2018"/>
        <s v="3/14/2015"/>
        <s v="12/20/2014"/>
        <s v="9/30/2018"/>
        <s v="9/18/2014"/>
        <d v="2018-08-05T00:00:00"/>
        <d v="2015-11-08T00:00:00"/>
        <s v="10/18/2018"/>
        <d v="2018-08-09T00:00:00"/>
        <s v="3/23/2014"/>
        <d v="2015-10-01T00:00:00"/>
        <d v="2017-10-09T00:00:00"/>
        <d v="2017-06-05T00:00:00"/>
        <d v="2014-02-02T00:00:00"/>
        <d v="2015-10-11T00:00:00"/>
        <s v="6/22/2017"/>
        <s v="7/23/2017"/>
        <s v="11/24/2015"/>
        <d v="2014-06-06T00:00:00"/>
        <s v="7/30/2017"/>
        <d v="2017-11-08T00:00:00"/>
        <s v="9/17/2014"/>
        <s v="12/31/2014"/>
        <s v="7/21/2017"/>
        <d v="2016-05-07T00:00:00"/>
        <s v="9/27/2017"/>
        <d v="2018-08-08T00:00:00"/>
        <d v="2017-04-02T00:00:00"/>
        <s v="8/19/2018"/>
        <s v="4/19/2015"/>
        <s v="9/14/2016"/>
        <s v="10/28/2014"/>
        <s v="6/29/2015"/>
        <s v="3/18/2017"/>
        <s v="7/25/2014"/>
        <d v="2017-12-09T00:00:00"/>
        <d v="2015-02-03T00:00:00"/>
        <s v="12/24/2016"/>
        <d v="2016-06-05T00:00:00"/>
        <d v="2016-06-08T00:00:00"/>
        <s v="5/19/2014"/>
        <d v="2016-02-08T00:00:00"/>
        <d v="2016-10-08T00:00:00"/>
        <d v="2018-05-04T00:00:00"/>
        <d v="2014-05-11T00:00:00"/>
        <s v="5/26/2018"/>
        <s v="11/25/2015"/>
        <d v="2017-11-01T00:00:00"/>
        <s v="7/21/2016"/>
        <d v="2015-11-05T00:00:00"/>
        <d v="2018-01-02T00:00:00"/>
        <d v="2015-04-02T00:00:00"/>
        <d v="2017-02-03T00:00:00"/>
        <s v="11/16/2017"/>
        <s v="1/19/2017"/>
        <s v="4/29/2016"/>
        <s v="7/22/2015"/>
        <d v="2015-02-04T00:00:00"/>
        <s v="10/16/2014"/>
        <s v="7/17/2015"/>
        <s v="6/19/2017"/>
        <s v="9/21/2017"/>
        <d v="2017-04-06T00:00:00"/>
        <s v="1/29/2015"/>
        <d v="2017-01-10T00:00:00"/>
        <s v="12/17/2017"/>
        <d v="2015-11-03T00:00:00"/>
        <s v="12/27/2016"/>
        <s v="4/21/2016"/>
        <s v="10/18/2017"/>
        <d v="2015-07-01T00:00:00"/>
        <d v="2014-08-09T00:00:00"/>
        <s v="2/15/2017"/>
        <s v="6/27/2016"/>
        <s v="6/30/2016"/>
        <s v="1/22/2017"/>
        <s v="10/19/2016"/>
        <d v="2016-11-10T00:00:00"/>
        <d v="2018-06-01T00:00:00"/>
        <s v="5/14/2015"/>
        <s v="4/21/2015"/>
        <d v="2015-10-07T00:00:00"/>
        <s v="12/19/2018"/>
        <s v="8/17/2016"/>
        <d v="2015-01-01T00:00:00"/>
        <s v="12/29/2014"/>
        <s v="11/17/2016"/>
        <s v="1/17/2017"/>
        <s v="6/23/2016"/>
        <d v="2016-10-05T00:00:00"/>
        <d v="2015-07-10T00:00:00"/>
        <s v="9/25/2017"/>
        <s v="10/16/2016"/>
        <s v="7/16/2014"/>
        <s v="5/31/2017"/>
        <s v="6/16/2017"/>
        <s v="8/13/2014"/>
        <s v="3/31/2016"/>
        <s v="1/13/2018"/>
        <s v="12/23/2015"/>
        <d v="2016-11-02T00:00:00"/>
        <s v="1/16/2017"/>
        <d v="2017-07-12T00:00:00"/>
        <d v="2018-08-06T00:00:00"/>
        <s v="4/27/2017"/>
        <s v="9/20/2016"/>
        <d v="2017-07-09T00:00:00"/>
        <d v="2015-04-01T00:00:00"/>
        <s v="4/22/2014"/>
        <s v="5/14/2017"/>
        <d v="2016-08-02T00:00:00"/>
        <s v="11/13/2015"/>
        <s v="4/19/2017"/>
        <s v="8/14/2017"/>
        <d v="2018-04-12T00:00:00"/>
        <s v="11/22/2018"/>
        <d v="2018-10-02T00:00:00"/>
        <d v="2015-11-01T00:00:00"/>
        <s v="1/13/2017"/>
        <s v="4/18/2018"/>
        <s v="8/22/2015"/>
        <s v="4/30/2016"/>
        <s v="5/15/2014"/>
        <s v="1/15/2016"/>
        <s v="8/15/2016"/>
        <s v="4/26/2014"/>
        <d v="2018-12-04T00:00:00"/>
        <s v="10/20/2014"/>
        <d v="2017-07-07T00:00:00"/>
        <d v="2018-09-05T00:00:00"/>
        <d v="2014-04-04T00:00:00"/>
        <s v="4/20/2015"/>
        <s v="10/22/2014"/>
        <s v="6/16/2018"/>
        <s v="3/16/2016"/>
        <d v="2014-02-10T00:00:00"/>
        <s v="7/24/2015"/>
        <s v="10/20/2016"/>
        <s v="9/22/2015"/>
        <s v="9/29/2015"/>
        <d v="2015-02-09T00:00:00"/>
        <s v="8/16/2014"/>
        <d v="2017-05-08T00:00:00"/>
        <s v="2/17/2015"/>
        <s v="7/24/2017"/>
        <d v="2015-10-02T00:00:00"/>
        <d v="2018-10-10T00:00:00"/>
        <s v="1/18/2015"/>
        <s v="10/24/2015"/>
        <s v="12/16/2014"/>
        <d v="2017-01-05T00:00:00"/>
        <s v="12/14/2015"/>
        <s v="7/13/2017"/>
        <d v="2015-08-07T00:00:00"/>
        <s v="10/26/2018"/>
        <s v="8/28/2016"/>
        <d v="2014-10-06T00:00:00"/>
        <d v="2018-02-04T00:00:00"/>
        <d v="2016-09-04T00:00:00"/>
        <d v="2017-09-07T00:00:00"/>
        <d v="2016-08-04T00:00:00"/>
        <s v="10/13/2016"/>
        <d v="2014-01-09T00:00:00"/>
        <s v="2/22/2018"/>
        <s v="11/16/2018"/>
        <s v="2/18/2015"/>
        <d v="2015-11-10T00:00:00"/>
        <d v="2015-08-11T00:00:00"/>
        <s v="8/18/2017"/>
        <s v="11/29/2016"/>
        <s v="8/17/2018"/>
        <d v="2016-03-06T00:00:00"/>
        <d v="2017-02-04T00:00:00"/>
        <d v="2018-11-10T00:00:00"/>
        <s v="7/23/2015"/>
        <d v="2018-09-06T00:00:00"/>
        <s v="11/29/2015"/>
        <d v="2015-02-12T00:00:00"/>
        <s v="8/25/2014"/>
        <d v="2015-07-07T00:00:00"/>
        <s v="8/29/2016"/>
        <d v="2016-09-02T00:00:00"/>
        <s v="5/29/2017"/>
        <d v="2014-07-12T00:00:00"/>
        <d v="2018-02-03T00:00:00"/>
        <s v="8/26/2015"/>
        <d v="2015-01-05T00:00:00"/>
        <d v="2018-05-06T00:00:00"/>
        <s v="10/27/2017"/>
        <s v="8/20/2016"/>
        <d v="2014-10-05T00:00:00"/>
        <s v="2/19/2018"/>
        <s v="10/21/2014"/>
        <d v="2016-04-07T00:00:00"/>
        <s v="7/26/2017"/>
        <s v="4/29/2014"/>
        <s v="10/20/2015"/>
        <d v="2015-09-06T00:00:00"/>
        <s v="7/23/2014"/>
        <d v="2015-01-08T00:00:00"/>
        <s v="2/26/2018"/>
        <s v="10/26/2015"/>
        <s v="9/24/2015"/>
        <s v="7/17/2017"/>
        <s v="5/18/2018"/>
        <s v="5/16/2016"/>
        <s v="11/28/2016"/>
        <s v="4/16/2014"/>
        <d v="2014-05-07T00:00:00"/>
        <d v="2016-09-09T00:00:00"/>
        <d v="2016-08-10T00:00:00"/>
        <s v="12/28/2018"/>
        <s v="8/26/2016"/>
        <d v="2018-05-10T00:00:00"/>
        <s v="9/27/2015"/>
        <s v="4/16/2018"/>
        <d v="2017-10-11T00:00:00"/>
        <s v="6/17/2017"/>
        <s v="12/30/2018"/>
        <s v="3/28/2017"/>
        <s v="11/27/2018"/>
        <s v="12/25/2015"/>
        <s v="6/14/2014"/>
        <s v="11/13/2017"/>
        <d v="2017-07-05T00:00:00"/>
        <s v="8/30/2014"/>
        <d v="2014-08-01T00:00:00"/>
        <d v="2018-08-11T00:00:00"/>
        <s v="2/21/2018"/>
        <s v="12/31/2018"/>
        <s v="9/23/2014"/>
        <s v="6/17/2015"/>
        <d v="2018-02-06T00:00:00"/>
        <d v="2018-10-05T00:00:00"/>
        <s v="2/24/2016"/>
        <s v="12/19/2017"/>
        <d v="2018-09-01T00:00:00"/>
        <s v="8/27/2017"/>
        <s v="10/17/2017"/>
        <s v="9/24/2017"/>
        <s v="7/29/2018"/>
        <s v="7/30/2014"/>
        <d v="2017-02-01T00:00:00"/>
        <d v="2018-02-09T00:00:00"/>
        <s v="3/19/2017"/>
        <s v="10/25/2015"/>
        <d v="2015-12-02T00:00:00"/>
        <s v="3/16/2017"/>
        <s v="10/16/2018"/>
        <d v="2018-09-11T00:00:00"/>
        <s v="1/30/2016"/>
        <s v="11/18/2018"/>
        <s v="7/14/2017"/>
        <s v="3/15/2017"/>
        <d v="2018-03-08T00:00:00"/>
        <s v="11/23/2015"/>
        <s v="2/23/2017"/>
        <d v="2014-07-01T00:00:00"/>
        <s v="12/22/2018"/>
        <s v="5/14/2016"/>
        <s v="11/26/2016"/>
        <s v="3/21/2015"/>
        <d v="2015-03-10T00:00:00"/>
        <s v="8/13/2017"/>
        <d v="2016-10-02T00:00:00"/>
        <s v="1/14/2017"/>
        <d v="2016-10-06T00:00:00"/>
        <d v="2014-04-06T00:00:00"/>
        <s v="12/17/2018"/>
        <d v="2014-01-06T00:00:00"/>
        <s v="11/20/2016"/>
        <s v="1/28/2018"/>
        <s v="12/15/2018"/>
        <d v="2015-12-11T00:00:00"/>
        <d v="2018-02-01T00:00:00"/>
        <s v="7/19/2018"/>
        <d v="2017-04-04T00:00:00"/>
        <s v="1/31/2015"/>
        <s v="6/19/2016"/>
        <d v="2018-10-09T00:00:00"/>
        <d v="2018-05-08T00:00:00"/>
        <s v="2/13/2016"/>
        <s v="1/15/2018"/>
        <s v="7/16/2018"/>
        <s v="6/29/2016"/>
        <d v="2017-06-11T00:00:00"/>
        <d v="2014-03-04T00:00:00"/>
        <d v="2014-03-10T00:00:00"/>
        <s v="4/13/2018"/>
        <s v="12/15/2015"/>
        <s v="11/30/2017"/>
        <s v="5/18/2017"/>
        <d v="2016-04-06T00:00:00"/>
        <d v="2017-04-11T00:00:00"/>
        <s v="1/19/2014"/>
        <s v="7/29/2017"/>
        <s v="12/18/2017"/>
        <s v="2/26/2017"/>
        <s v="1/24/2016"/>
        <s v="11/24/2014"/>
        <s v="1/13/2014"/>
        <s v="11/14/2016"/>
        <s v="10/15/2017"/>
        <s v="8/22/2014"/>
        <s v="11/19/2018"/>
        <d v="2015-01-02T00:00:00"/>
        <d v="2018-03-10T00:00:00"/>
        <s v="1/14/2018"/>
        <d v="2017-04-09T00:00:00"/>
        <s v="12/17/2016"/>
        <d v="2017-05-09T00:00:00"/>
        <d v="2017-02-09T00:00:00"/>
        <s v="11/16/2014"/>
        <d v="2014-04-10T00:00:00"/>
        <s v="2/20/2017"/>
        <s v="1/23/2018"/>
        <d v="2018-01-05T00:00:00"/>
        <s v="4/25/2014"/>
        <s v="9/27/2016"/>
        <d v="2018-02-11T00:00:00"/>
        <s v="4/30/2015"/>
        <d v="2014-12-06T00:00:00"/>
        <d v="2017-04-03T00:00:00"/>
        <s v="12/30/2015"/>
        <s v="8/20/2017"/>
        <s v="9/17/2015"/>
        <d v="2014-12-02T00:00:00"/>
        <s v="6/14/2018"/>
        <d v="2014-04-12T00:00:00"/>
        <d v="2018-07-08T00:00:00"/>
        <d v="2018-02-02T00:00:00"/>
        <d v="2018-07-09T00:00:00"/>
        <d v="2018-08-02T00:00:00"/>
        <s v="12/24/2017"/>
        <s v="6/28/2016"/>
        <s v="6/27/2017"/>
        <s v="9/28/2014"/>
        <s v="10/31/2018"/>
        <s v="5/15/2018"/>
        <s v="10/18/2016"/>
        <s v="2/15/2014"/>
        <s v="6/21/2017"/>
        <d v="2017-08-01T00:00:00"/>
        <s v="5/13/2017"/>
        <s v="12/15/2014"/>
        <s v="6/17/2014"/>
        <s v="2/16/2015"/>
        <d v="2015-09-11T00:00:00"/>
        <s v="9/13/2016"/>
        <d v="2016-06-09T00:00:00"/>
        <d v="2016-06-10T00:00:00"/>
        <d v="2016-09-03T00:00:00"/>
        <s v="9/17/2017"/>
        <s v="10/14/2015"/>
        <d v="2017-09-03T00:00:00"/>
        <d v="2018-11-09T00:00:00"/>
        <d v="2018-01-06T00:00:00"/>
        <d v="2015-06-04T00:00:00"/>
        <s v="4/17/2016"/>
        <s v="2/27/2014"/>
        <s v="1/27/2018"/>
        <s v="6/21/2018"/>
        <d v="2017-10-10T00:00:00"/>
        <d v="2017-10-04T00:00:00"/>
        <s v="4/18/2015"/>
        <s v="1/29/2017"/>
        <s v="3/28/2014"/>
        <s v="1/16/2016"/>
        <s v="1/31/2014"/>
        <d v="2016-01-04T00:00:00"/>
        <s v="11/15/2018"/>
        <s v="10/25/2016"/>
        <d v="2016-12-05T00:00:00"/>
        <s v="12/22/2014"/>
        <d v="2016-02-12T00:00:00"/>
        <s v="5/18/2015"/>
        <s v="9/16/2016"/>
        <d v="2016-02-02T00:00:00"/>
        <d v="2016-12-03T00:00:00"/>
        <d v="2017-07-11T00:00:00"/>
        <s v="3/20/2014"/>
        <s v="9/17/2016"/>
        <d v="2017-05-05T00:00:00"/>
        <s v="1/20/2016"/>
        <s v="12/19/2016"/>
        <s v="3/20/2015"/>
        <s v="6/18/2018"/>
        <s v="12/25/2016"/>
        <s v="11/15/2015"/>
        <s v="1/30/2015"/>
        <s v="5/21/2016"/>
        <s v="4/27/2014"/>
        <d v="2014-09-05T00:00:00"/>
        <s v="2/26/2015"/>
        <d v="2014-08-10T00:00:00"/>
        <s v="5/27/2018"/>
        <d v="2017-11-11T00:00:00"/>
        <d v="2016-03-02T00:00:00"/>
        <s v="3/23/2018"/>
        <s v="5/24/2018"/>
        <d v="2016-11-08T00:00:00"/>
        <s v="5/13/2015"/>
        <d v="2016-07-04T00:00:00"/>
        <s v="4/17/2017"/>
        <d v="2017-03-01T00:00:00"/>
        <s v="7/26/2016"/>
        <s v="6/24/2017"/>
        <s v="12/27/2018"/>
        <s v="7/17/2018"/>
        <d v="2016-03-07T00:00:00"/>
        <s v="3/15/2014"/>
        <s v="3/15/2018"/>
        <d v="2015-07-05T00:00:00"/>
        <d v="2016-10-12T00:00:00"/>
        <s v="1/25/2017"/>
        <s v="11/21/2018"/>
        <d v="2014-07-03T00:00:00"/>
        <s v="10/24/2016"/>
        <s v="11/19/2017"/>
        <s v="8/13/2015"/>
        <s v="3/30/2018"/>
        <s v="7/27/2016"/>
        <d v="2014-08-07T00:00:00"/>
        <s v="4/30/2018"/>
        <d v="2014-06-08T00:00:00"/>
        <s v="5/23/2017"/>
        <s v="9/13/2017"/>
        <d v="2015-08-10T00:00:00"/>
        <d v="2016-01-12T00:00:00"/>
        <d v="2014-01-03T00:00:00"/>
        <s v="5/15/2016"/>
        <s v="12/14/2016"/>
        <s v="5/19/2015"/>
        <d v="2017-06-01T00:00:00"/>
        <s v="11/24/2018"/>
        <d v="2016-04-01T00:00:00"/>
        <d v="2017-03-07T00:00:00"/>
        <d v="2016-12-01T00:00:00"/>
        <s v="11/29/2018"/>
        <s v="3/28/2016"/>
        <d v="2017-03-02T00:00:00"/>
        <s v="4/14/2017"/>
        <d v="2018-11-12T00:00:00"/>
        <s v="8/19/2015"/>
        <d v="2014-03-02T00:00:00"/>
        <d v="2018-09-12T00:00:00"/>
        <d v="2014-11-11T00:00:00"/>
        <d v="2017-01-02T00:00:00"/>
        <d v="2015-12-08T00:00:00"/>
        <s v="3/23/2016"/>
        <s v="10/21/2017"/>
        <d v="2018-06-07T00:00:00"/>
        <d v="2017-02-12T00:00:00"/>
        <s v="5/26/2017"/>
        <s v="9/30/2016"/>
        <d v="2017-07-08T00:00:00"/>
        <s v="10/30/2017"/>
        <s v="6/30/2018"/>
        <s v="5/18/2016"/>
        <s v="1/15/2014"/>
        <s v="12/29/2016"/>
        <s v="10/21/2018"/>
        <s v="5/25/2017"/>
        <s v="1/16/2015"/>
        <d v="2015-12-01T00:00:00"/>
        <d v="2014-12-12T00:00:00"/>
        <d v="2017-12-06T00:00:00"/>
        <s v="6/14/2016"/>
        <d v="2015-04-08T00:00:00"/>
        <s v="1/30/2018"/>
        <d v="2016-09-07T00:00:00"/>
        <s v="5/26/2014"/>
        <d v="2017-08-10T00:00:00"/>
        <d v="2014-07-11T00:00:00"/>
        <d v="2016-11-12T00:00:00"/>
        <d v="2015-07-02T00:00:00"/>
        <d v="2016-07-01T00:00:00"/>
        <s v="8/21/2017"/>
        <s v="6/14/2017"/>
        <d v="2014-08-05T00:00:00"/>
        <s v="5/28/2014"/>
        <s v="5/23/2015"/>
        <d v="2017-09-12T00:00:00"/>
        <d v="2014-05-10T00:00:00"/>
        <d v="2014-10-04T00:00:00"/>
        <s v="7/25/2017"/>
        <s v="5/14/2018"/>
        <s v="2/28/2016"/>
        <d v="2014-05-01T00:00:00"/>
        <s v="9/25/2018"/>
        <d v="2015-03-04T00:00:00"/>
        <s v="9/29/2016"/>
        <d v="2018-12-02T00:00:00"/>
        <s v="9/18/2015"/>
        <s v="12/13/2017"/>
        <d v="2017-12-01T00:00:00"/>
        <d v="2016-10-09T00:00:00"/>
        <d v="2014-06-01T00:00:00"/>
        <s v="11/28/2017"/>
        <d v="2015-07-08T00:00:00"/>
        <d v="2018-03-02T00:00:00"/>
        <s v="9/30/2017"/>
        <s v="3/19/2018"/>
        <s v="5/30/2017"/>
        <d v="2015-11-09T00:00:00"/>
        <s v="11/13/2016"/>
        <d v="2014-09-09T00:00:00"/>
        <s v="7/13/2016"/>
        <s v="1/28/2014"/>
        <d v="2018-01-12T00:00:00"/>
        <d v="2017-08-03T00:00:00"/>
        <s v="3/25/2014"/>
        <s v="4/28/2017"/>
        <d v="2014-09-02T00:00:00"/>
        <s v="1/24/2018"/>
        <s v="11/20/2018"/>
        <s v="3/29/2018"/>
        <s v="7/16/2017"/>
        <s v="6/22/2014"/>
        <s v="12/18/2018"/>
        <d v="2016-04-02T00:00:00"/>
        <s v="3/30/2016"/>
        <d v="2014-07-02T00:00:00"/>
        <d v="2018-04-07T00:00:00"/>
        <s v="3/13/2015"/>
        <s v="10/13/2018"/>
        <d v="2018-08-04T00:00:00"/>
        <s v="9/26/2014"/>
        <s v="5/30/2018"/>
        <s v="1/26/2018"/>
        <s v="6/15/2018"/>
        <s v="6/29/2017"/>
        <s v="7/29/2016"/>
        <d v="2014-04-02T00:00:00"/>
        <s v="6/15/2015"/>
        <s v="10/29/2018"/>
        <s v="6/26/2017"/>
        <d v="2016-11-01T00:00:00"/>
        <s v="7/27/2014"/>
        <d v="2014-09-01T00:00:00"/>
        <s v="11/24/2017"/>
        <s v="2/25/2016"/>
        <d v="2015-02-07T00:00:00"/>
        <d v="2017-07-01T00:00:00"/>
        <s v="9/25/2014"/>
        <s v="11/24/2016"/>
        <s v="2/18/2016"/>
        <s v="4/28/2016"/>
        <s v="6/18/2016"/>
        <d v="2017-01-07T00:00:00"/>
        <d v="2015-10-10T00:00:00"/>
        <s v="8/22/2017"/>
        <d v="2015-10-03T00:00:00"/>
        <s v="6/15/2017"/>
        <s v="6/27/2015"/>
        <s v="8/28/2017"/>
        <s v="3/17/2014"/>
        <d v="2018-07-06T00:00:00"/>
        <d v="2014-05-02T00:00:00"/>
        <d v="2014-05-05T00:00:00"/>
        <d v="2016-04-08T00:00:00"/>
        <d v="2015-01-07T00:00:00"/>
        <s v="9/13/2018"/>
        <s v="3/25/2016"/>
        <d v="2015-01-10T00:00:00"/>
        <s v="4/19/2018"/>
        <s v="6/29/2018"/>
        <s v="3/17/2018"/>
        <d v="2018-01-01T00:00:00"/>
        <s v="5/26/2016"/>
        <d v="2017-03-12T00:00:00"/>
        <d v="2018-07-04T00:00:00"/>
        <s v="2/17/2016"/>
        <d v="2016-10-11T00:00:00"/>
        <s v="2/20/2016"/>
        <s v="1/21/2014"/>
        <s v="7/27/2015"/>
        <s v="4/26/2018"/>
        <s v="2/14/2018"/>
        <s v="4/15/2018"/>
        <d v="2017-12-10T00:00:00"/>
        <d v="2015-08-08T00:00:00"/>
        <s v="4/25/2018"/>
        <d v="2016-07-02T00:00:00"/>
        <d v="2016-01-06T00:00:00"/>
        <d v="2014-10-11T00:00:00"/>
        <d v="2015-08-09T00:00:00"/>
        <s v="3/24/2016"/>
        <s v="5/13/2014"/>
        <s v="7/30/2015"/>
        <d v="2014-11-04T00:00:00"/>
        <s v="2/23/2014"/>
        <d v="2015-02-05T00:00:00"/>
        <d v="2014-11-02T00:00:00"/>
        <d v="2018-06-09T00:00:00"/>
        <s v="9/14/2015"/>
        <s v="1/21/2016"/>
        <s v="12/26/2017"/>
        <s v="4/13/2017"/>
        <d v="2015-12-07T00:00:00"/>
        <d v="2014-06-04T00:00:00"/>
        <d v="2018-09-02T00:00:00"/>
        <d v="2016-11-11T00:00:00"/>
        <d v="2014-01-12T00:00:00"/>
        <d v="2016-07-12T00:00:00"/>
        <s v="1/24/2014"/>
        <s v="11/27/2016"/>
        <d v="2017-05-12T00:00:00"/>
        <s v="10/26/2016"/>
        <s v="5/24/2017"/>
        <d v="2017-07-02T00:00:00"/>
        <s v="4/15/2016"/>
        <s v="5/22/2018"/>
        <s v="6/30/2015"/>
        <s v="9/21/2015"/>
        <s v="4/27/2015"/>
        <s v="5/22/2016"/>
        <s v="6/28/2017"/>
        <s v="4/24/2017"/>
        <d v="2018-03-04T00:00:00"/>
        <s v="4/18/2014"/>
        <d v="2016-08-11T00:00:00"/>
        <s v="11/26/2015"/>
        <s v="4/21/2017"/>
        <d v="2018-12-05T00:00:00"/>
        <s v="6/20/2018"/>
        <s v="7/14/2018"/>
        <d v="2016-01-03T00:00:00"/>
        <s v="10/27/2014"/>
        <s v="9/14/2017"/>
        <s v="4/28/2014"/>
        <d v="2015-01-04T00:00:00"/>
        <s v="8/20/2014"/>
        <s v="2/18/2014"/>
        <d v="2017-01-09T00:00:00"/>
        <s v="10/23/2014"/>
        <d v="2017-12-03T00:00:00"/>
        <s v="6/18/2015"/>
        <s v="8/15/2017"/>
        <s v="1/19/2016"/>
        <s v="3/23/2017"/>
        <d v="2017-12-08T00:00:00"/>
        <d v="2018-12-12T00:00:00"/>
        <d v="2015-02-06T00:00:00"/>
        <d v="2017-06-09T00:00:00"/>
        <s v="6/17/2016"/>
        <d v="2016-06-11T00:00:00"/>
        <s v="12/19/2015"/>
        <s v="8/19/2017"/>
        <d v="2014-07-05T00:00:00"/>
        <s v="3/30/2015"/>
        <d v="2014-12-03T00:00:00"/>
        <s v="2/27/2015"/>
        <d v="2014-12-11T00:00:00"/>
        <s v="9/26/2017"/>
        <d v="2016-03-10T00:00:00"/>
        <d v="2016-05-03T00:00:00"/>
        <d v="2017-06-12T00:00:00"/>
        <d v="2018-09-09T00:00:00"/>
        <s v="12/20/2015"/>
        <s v="11/13/2014"/>
        <s v="11/15/2014"/>
        <s v="2/17/2018"/>
        <s v="2/23/2018"/>
        <s v="10/18/2015"/>
        <d v="2018-06-11T00:00:00"/>
        <s v="4/20/2014"/>
        <s v="12/19/2014"/>
        <d v="2016-06-07T00:00:00"/>
        <s v="3/24/2017"/>
        <d v="2016-04-12T00:00:00"/>
        <s v="6/15/2014"/>
        <d v="2014-08-06T00:00:00"/>
        <d v="2014-08-08T00:00:00"/>
        <d v="2017-11-09T00:00:00"/>
        <d v="2017-01-01T00:00:00"/>
        <s v="9/29/2014"/>
        <s v="6/29/2014"/>
        <d v="2015-02-10T00:00:00"/>
        <s v="5/25/2018"/>
        <d v="2016-05-04T00:00:00"/>
        <d v="2014-05-12T00:00:00"/>
        <d v="2015-03-12T00:00:00"/>
        <s v="11/17/2015"/>
        <d v="2017-08-05T00:00:00"/>
        <s v="3/22/2015"/>
        <s v="4/29/2015"/>
        <d v="2016-05-09T00:00:00"/>
        <s v="10/15/2014"/>
        <s v="7/23/2018"/>
        <s v="1/23/2015"/>
        <s v="11/22/2015"/>
        <s v="3/22/2018"/>
        <s v="9/18/2017"/>
        <s v="11/15/2016"/>
        <d v="2015-09-10T00:00:00"/>
        <d v="2014-01-02T00:00:00"/>
        <s v="5/21/2018"/>
        <s v="8/29/2014"/>
        <s v="2/26/2016"/>
        <s v="12/22/2016"/>
        <s v="8/27/2016"/>
        <s v="2/25/2015"/>
        <s v="5/22/2015"/>
        <d v="2017-01-08T00:00:00"/>
        <s v="6/24/2016"/>
        <d v="2015-11-02T00:00:00"/>
        <s v="1/15/2017"/>
        <d v="2014-08-03T00:00:00"/>
        <s v="9/19/2016"/>
        <s v="11/21/2016"/>
        <d v="2014-02-06T00:00:00"/>
        <s v="3/20/2017"/>
        <d v="2018-12-09T00:00:00"/>
        <d v="2018-04-02T00:00:00"/>
        <s v="6/13/2015"/>
        <s v="11/30/2016"/>
        <s v="1/29/2018"/>
        <s v="7/31/2017"/>
        <s v="8/16/2016"/>
        <s v="9/18/2018"/>
        <s v="10/18/2014"/>
        <d v="2014-06-07T00:00:00"/>
        <s v="3/24/2014"/>
        <d v="2014-04-01T00:00:00"/>
        <s v="9/27/2018"/>
        <d v="2017-11-03T00:00:00"/>
        <d v="2014-02-05T00:00:00"/>
        <d v="2016-03-09T00:00:00"/>
        <s v="5/19/2018"/>
        <s v="5/17/2016"/>
        <s v="5/23/2016"/>
        <s v="3/31/2015"/>
        <d v="2016-11-07T00:00:00"/>
        <d v="2017-03-08T00:00:00"/>
        <d v="2015-01-09T00:00:00"/>
        <s v="2/24/2018"/>
        <s v="12/14/2014"/>
        <d v="2018-01-08T00:00:00"/>
        <d v="2018-09-10T00:00:00"/>
        <d v="2015-08-05T00:00:00"/>
        <d v="2015-12-05T00:00:00"/>
        <s v="4/22/2017"/>
        <s v="8/18/2014"/>
        <d v="2018-06-06T00:00:00"/>
        <s v="10/14/2018"/>
        <d v="2016-05-02T00:00:00"/>
        <d v="2016-07-11T00:00:00"/>
        <d v="2015-04-07T00:00:00"/>
        <d v="2015-09-05T00:00:00"/>
        <s v="5/28/2018"/>
        <d v="2015-10-04T00:00:00"/>
        <d v="2015-03-01T00:00:00"/>
        <s v="10/25/2014"/>
        <s v="3/31/2014"/>
        <s v="8/20/2015"/>
        <d v="2018-05-09T00:00:00"/>
        <s v="3/16/2015"/>
        <s v="12/29/2015"/>
        <d v="2017-06-08T00:00:00"/>
        <s v="2/17/2014"/>
        <d v="2014-03-12T00:00:00"/>
        <d v="2017-12-05T00:00:00"/>
        <s v="5/28/2016"/>
        <d v="2014-12-08T00:00:00"/>
        <d v="2014-06-10T00:00:00"/>
        <d v="2017-12-07T00:00:00"/>
        <s v="9/23/2018"/>
        <d v="2014-03-09T00:00:00"/>
        <s v="3/15/2015"/>
        <s v="12/21/2016"/>
        <d v="2014-09-06T00:00:00"/>
        <s v="6/25/2017"/>
        <s v="5/20/2016"/>
        <d v="2014-01-08T00:00:00"/>
        <s v="7/19/2015"/>
        <s v="12/28/2015"/>
        <d v="2016-10-01T00:00:00"/>
        <s v="12/21/2015"/>
        <d v="2016-12-09T00:00:00"/>
        <d v="2015-11-04T00:00:00"/>
        <d v="2016-03-08T00:00:00"/>
        <d v="2014-11-05T00:00:00"/>
        <d v="2016-03-01T00:00:00"/>
        <d v="2017-10-05T00:00:00"/>
        <d v="2016-11-05T00:00:00"/>
        <s v="5/15/2015"/>
        <s v="12/24/2015"/>
        <s v="9/20/2015"/>
        <d v="2018-10-11T00:00:00"/>
        <s v="7/15/2018"/>
        <d v="2015-05-02T00:00:00"/>
        <s v="7/17/2014"/>
        <s v="10/31/2015"/>
        <s v="2/21/2017"/>
        <d v="2017-09-05T00:00:00"/>
        <d v="2017-08-06T00:00:00"/>
        <d v="2017-09-09T00:00:00"/>
        <s v="1/14/2016"/>
        <d v="2014-08-12T00:00:00"/>
        <d v="2017-10-12T00:00:00"/>
        <s v="11/18/2014"/>
        <d v="2014-03-11T00:00:00"/>
        <s v="8/27/2015"/>
        <d v="2014-05-06T00:00:00"/>
        <s v="10/15/2016"/>
        <s v="2/23/2015"/>
        <d v="2016-12-07T00:00:00"/>
        <s v="4/30/2014"/>
        <s v="12/25/2018"/>
        <s v="10/27/2015"/>
        <s v="10/21/2015"/>
        <d v="2018-04-10T00:00:00"/>
        <d v="2016-02-05T00:00:00"/>
        <d v="2015-05-08T00:00:00"/>
        <s v="1/25/2018"/>
        <d v="2016-11-09T00:00:00"/>
        <s v="5/31/2015"/>
        <d v="2016-01-08T00:00:00"/>
        <s v="7/18/2016"/>
        <d v="2014-11-06T00:00:00"/>
        <d v="2015-01-06T00:00:00"/>
        <d v="2018-02-12T00:00:00"/>
        <s v="1/27/2017"/>
        <s v="8/27/2018"/>
        <s v="2/13/2014"/>
        <s v="9/20/2017"/>
        <s v="10/13/2014"/>
        <s v="12/16/2015"/>
        <d v="2018-12-08T00:00:00"/>
        <s v="9/18/2016"/>
        <s v="2/21/2014"/>
        <s v="6/23/2015"/>
        <s v="11/19/2014"/>
        <d v="2014-05-03T00:00:00"/>
        <d v="2018-11-07T00:00:00"/>
        <s v="7/25/2015"/>
        <d v="2017-04-08T00:00:00"/>
        <d v="2016-12-04T00:00:00"/>
        <s v="6/21/2016"/>
        <s v="6/19/2018"/>
        <s v="7/28/2018"/>
        <s v="7/22/2014"/>
        <s v="12/22/2015"/>
        <s v="10/19/2018"/>
        <d v="2018-04-05T00:00:00"/>
        <s v="5/27/2015"/>
        <d v="2015-06-11T00:00:00"/>
        <s v="11/22/2014"/>
        <s v="6/21/2014"/>
        <s v="10/26/2017"/>
        <s v="2/21/2016"/>
        <d v="2018-09-07T00:00:00"/>
        <s v="9/19/2017"/>
        <s v="9/21/2016"/>
        <d v="2015-08-06T00:00:00"/>
        <s v="2/19/2015"/>
        <d v="2016-05-01T00:00:00"/>
        <s v="10/14/2014"/>
        <d v="2014-10-08T00:00:00"/>
        <s v="6/23/2018"/>
        <s v="6/18/2014"/>
        <s v="9/25/2015"/>
        <d v="2018-02-08T00:00:00"/>
        <s v="2/16/2016"/>
        <s v="8/14/2016"/>
        <s v="8/15/2015"/>
        <s v="7/18/2015"/>
        <d v="2018-03-09T00:00:00"/>
        <s v="3/26/2016"/>
        <s v="1/22/2014"/>
        <s v="8/24/2016"/>
        <s v="5/29/2014"/>
        <d v="2016-06-12T00:00:00"/>
        <s v="10/31/2016"/>
        <s v="4/23/2014"/>
        <d v="2017-09-08T00:00:00"/>
        <d v="2014-02-09T00:00:00"/>
        <d v="2015-04-11T00:00:00"/>
        <s v="3/14/2014"/>
        <d v="2016-09-01T00:00:00"/>
        <s v="1/14/2015"/>
        <d v="2017-08-09T00:00:00"/>
        <d v="2016-12-02T00:00:00"/>
        <d v="2015-03-08T00:00:00"/>
        <d v="2017-07-06T00:00:00"/>
        <s v="1/20/2015"/>
        <s v="11/23/2017"/>
        <d v="2015-06-01T00:00:00"/>
        <d v="2016-05-06T00:00:00"/>
        <s v="6/16/2016"/>
        <s v="2/14/2015"/>
        <s v="3/19/2015"/>
        <d v="2015-12-03T00:00:00"/>
        <s v="7/24/2014"/>
        <s v="2/23/2016"/>
        <d v="2016-01-02T00:00:00"/>
        <d v="2014-04-07T00:00:00"/>
        <s v="10/29/2015"/>
        <s v="10/13/2017"/>
        <s v="8/16/2017"/>
        <d v="2018-06-05T00:00:00"/>
        <s v="10/19/2017"/>
        <d v="2015-08-02T00:00:00"/>
        <s v="8/28/2014"/>
        <s v="3/17/2015"/>
        <s v="10/20/2018"/>
        <s v="1/16/2014"/>
        <s v="3/29/2014"/>
        <s v="6/28/2014"/>
        <d v="2015-06-05T00:00:00"/>
        <s v="8/30/2016"/>
        <s v="11/19/2016"/>
        <d v="2017-05-01T00:00:00"/>
        <d v="2015-01-12T00:00:00"/>
        <s v="3/18/2015"/>
        <s v="12/23/2016"/>
        <d v="2017-05-04T00:00:00"/>
        <s v="4/18/2016"/>
        <s v="7/25/2016"/>
        <s v="3/21/2016"/>
        <s v="7/30/2018"/>
        <d v="2014-12-05T00:00:00"/>
        <d v="2014-02-04T00:00:00"/>
        <s v="9/24/2014"/>
        <s v="12/13/2014"/>
        <s v="3/22/2014"/>
        <s v="4/25/2015"/>
        <d v="2014-02-07T00:00:00"/>
        <d v="2017-01-11T00:00:00"/>
        <d v="2017-05-07T00:00:00"/>
        <s v="5/22/2014"/>
        <d v="2015-06-10T00:00:00"/>
        <d v="2016-10-07T00:00:00"/>
        <d v="2017-09-02T00:00:00"/>
      </sharedItems>
    </cacheField>
    <cacheField name="Item" numFmtId="0">
      <sharedItems count="12">
        <s v="Microwave"/>
        <s v="Air conditioner"/>
        <s v="Ceiling fan"/>
        <s v="Toaster"/>
        <s v="Iron"/>
        <s v="Dishwasher"/>
        <s v="Washing Machine"/>
        <s v="Refrigerator"/>
        <s v="Oven"/>
        <s v="Coffee grinder"/>
        <s v="Vacuum Cleaner"/>
        <s v="Blender"/>
      </sharedItems>
    </cacheField>
    <cacheField name="Salesperson" numFmtId="0">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e" refreshedDate="45617.581817013888" createdVersion="8" refreshedVersion="8" minRefreshableVersion="3" recordCount="30" xr:uid="{E14EF4DC-BA86-4856-AD02-B84B26D8674E}">
  <cacheSource type="worksheet">
    <worksheetSource ref="B4:O34" sheet="pivot table"/>
  </cacheSource>
  <cacheFields count="14">
    <cacheField name="City" numFmtId="0">
      <sharedItems count="30">
        <s v="Ahmedabad"/>
        <s v="Bengaluru"/>
        <s v="Chennai"/>
        <s v="Jaipur"/>
        <s v="Pune"/>
        <s v="Delhi"/>
        <s v="Kolkata"/>
        <s v="Mumbai"/>
        <s v="Lucknow"/>
        <s v="Hyderabad"/>
        <s v="Surat"/>
        <s v="Kanpur"/>
        <s v="Patna"/>
        <s v="Indore"/>
        <s v="Bhopal"/>
        <s v="Nagpur"/>
        <s v="Vadodara"/>
        <s v="Visakhapatnam"/>
        <s v="Ranchi"/>
        <s v="Chandigarh"/>
        <s v="Coimbatore"/>
        <s v="Mysuru"/>
        <s v="Thiruvananthapuram"/>
        <s v="Noida"/>
        <s v="Gurugram"/>
        <s v="Agra"/>
        <s v="Varanasi"/>
        <s v="Jodhpur"/>
        <s v="Madurai"/>
        <s v="Amritsar"/>
      </sharedItems>
    </cacheField>
    <cacheField name="State Code" numFmtId="0">
      <sharedItems/>
    </cacheField>
    <cacheField name="State Name" numFmtId="0">
      <sharedItems count="17">
        <s v="Gujarat"/>
        <s v="Karnataka"/>
        <s v="Tamil Nadu"/>
        <s v="Rajasthan"/>
        <s v="Maharashtra"/>
        <s v="Delhi"/>
        <s v="West Bengal"/>
        <s v="Uttar Pradesh"/>
        <s v="Telangana"/>
        <s v="Bihar"/>
        <s v="Madhya Pradesh"/>
        <s v="Andhra Pradesh"/>
        <s v="Jharkhand"/>
        <s v="Chandigarh"/>
        <s v="Kerala"/>
        <s v="Haryana"/>
        <s v="Punjab"/>
      </sharedItems>
    </cacheField>
    <cacheField name="District Code" numFmtId="0">
      <sharedItems containsSemiMixedTypes="0" containsString="0" containsNumber="1" containsInteger="1" minValue="101" maxValue="130"/>
    </cacheField>
    <cacheField name="Male Population" numFmtId="0">
      <sharedItems containsSemiMixedTypes="0" containsString="0" containsNumber="1" containsInteger="1" minValue="2000000" maxValue="4900000"/>
    </cacheField>
    <cacheField name="Female Population" numFmtId="0">
      <sharedItems containsSemiMixedTypes="0" containsString="0" containsNumber="1" containsInteger="1" minValue="1800000" maxValue="4410000"/>
    </cacheField>
    <cacheField name="Total Literates" numFmtId="0">
      <sharedItems containsSemiMixedTypes="0" containsString="0" containsNumber="1" containsInteger="1" minValue="3000000" maxValue="7350000"/>
    </cacheField>
    <cacheField name="Male Literates" numFmtId="0">
      <sharedItems containsSemiMixedTypes="0" containsString="0" containsNumber="1" containsInteger="1" minValue="1800000" maxValue="4700000"/>
    </cacheField>
    <cacheField name="Female Literates" numFmtId="0">
      <sharedItems containsSemiMixedTypes="0" containsString="0" containsNumber="1" containsInteger="1" minValue="1200000" maxValue="2650000"/>
    </cacheField>
    <cacheField name="Sex Ratio" numFmtId="10">
      <sharedItems containsSemiMixedTypes="0" containsString="0" containsNumber="1" containsInteger="1" minValue="900" maxValue="909"/>
    </cacheField>
    <cacheField name="Child Sex Ratio" numFmtId="0">
      <sharedItems containsSemiMixedTypes="0" containsString="0" containsNumber="1" containsInteger="1" minValue="870" maxValue="874"/>
    </cacheField>
    <cacheField name="Total Graduates" numFmtId="0">
      <sharedItems containsSemiMixedTypes="0" containsString="0" containsNumber="1" containsInteger="1" minValue="500000" maxValue="1080000"/>
    </cacheField>
    <cacheField name="Male Graduates" numFmtId="0">
      <sharedItems containsSemiMixedTypes="0" containsString="0" containsNumber="1" containsInteger="1" minValue="300000" maxValue="590000"/>
    </cacheField>
    <cacheField name="Female Graduates" numFmtId="0">
      <sharedItems containsSemiMixedTypes="0" containsString="0" containsNumber="1" containsInteger="1" minValue="200000" maxValue="490000"/>
    </cacheField>
  </cacheFields>
  <extLst>
    <ext xmlns:x14="http://schemas.microsoft.com/office/spreadsheetml/2009/9/main" uri="{725AE2AE-9491-48be-B2B4-4EB974FC3084}">
      <x14:pivotCacheDefinition pivotCacheId="1467904623"/>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e" refreshedDate="45617.611629166669" createdVersion="8" refreshedVersion="8" minRefreshableVersion="3" recordCount="10" xr:uid="{E46D66FC-84EB-4647-B8C7-3B26863044E9}">
  <cacheSource type="worksheet">
    <worksheetSource ref="B172:E182" sheet="pivot table"/>
  </cacheSource>
  <cacheFields count="5">
    <cacheField name="Item" numFmtId="0">
      <sharedItems count="10">
        <s v="Apple"/>
        <s v="Banana"/>
        <s v="Mango"/>
        <s v="Orange"/>
        <s v="Pineapple"/>
        <s v="Grapes"/>
        <s v="Watermelon"/>
        <s v="Papaya"/>
        <s v="Pomegranate"/>
        <s v="Strawberry"/>
      </sharedItems>
    </cacheField>
    <cacheField name="Category" numFmtId="0">
      <sharedItems count="1">
        <s v="Fruit"/>
      </sharedItems>
    </cacheField>
    <cacheField name="Price per kg (₹)" numFmtId="0">
      <sharedItems containsSemiMixedTypes="0" containsString="0" containsNumber="1" containsInteger="1" minValue="40" maxValue="300"/>
    </cacheField>
    <cacheField name="Quantity (kg)" numFmtId="0">
      <sharedItems containsSemiMixedTypes="0" containsString="0" containsNumber="1" containsInteger="1" minValue="40" maxValue="200"/>
    </cacheField>
    <cacheField name="sales" numFmtId="0" formula="'Price per kg (₹)'*'Quantity (kg)'"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x v="0"/>
    <n v="35"/>
    <n v="80000"/>
    <n v="65000"/>
    <x v="0"/>
    <x v="0"/>
    <n v="0.1875"/>
  </r>
  <r>
    <x v="1"/>
    <x v="0"/>
    <n v="35"/>
    <n v="70000"/>
    <n v="58000"/>
    <x v="1"/>
    <x v="1"/>
    <n v="0.17142857142857143"/>
  </r>
  <r>
    <x v="2"/>
    <x v="0"/>
    <n v="36"/>
    <n v="65000"/>
    <n v="60000"/>
    <x v="2"/>
    <x v="2"/>
    <n v="7.6923076923076927E-2"/>
  </r>
  <r>
    <x v="3"/>
    <x v="0"/>
    <n v="42"/>
    <n v="62000"/>
    <n v="50000"/>
    <x v="1"/>
    <x v="3"/>
    <n v="0.19354838709677419"/>
  </r>
  <r>
    <x v="4"/>
    <x v="1"/>
    <n v="29"/>
    <n v="62000"/>
    <n v="57000"/>
    <x v="2"/>
    <x v="4"/>
    <n v="8.0645161290322578E-2"/>
  </r>
  <r>
    <x v="5"/>
    <x v="1"/>
    <n v="42"/>
    <n v="62000"/>
    <n v="59000"/>
    <x v="3"/>
    <x v="5"/>
    <n v="4.8387096774193547E-2"/>
  </r>
  <r>
    <x v="6"/>
    <x v="0"/>
    <n v="42"/>
    <n v="52500"/>
    <n v="47000"/>
    <x v="4"/>
    <x v="6"/>
    <n v="0.10476190476190476"/>
  </r>
  <r>
    <x v="7"/>
    <x v="1"/>
    <n v="52"/>
    <n v="52100"/>
    <n v="46000"/>
    <x v="5"/>
    <x v="7"/>
    <n v="0.11708253358925144"/>
  </r>
  <r>
    <x v="8"/>
    <x v="0"/>
    <n v="28"/>
    <n v="52000"/>
    <n v="46000"/>
    <x v="6"/>
    <x v="8"/>
    <n v="0.11538461538461539"/>
  </r>
  <r>
    <x v="9"/>
    <x v="0"/>
    <n v="35"/>
    <n v="52000"/>
    <n v="40000"/>
    <x v="1"/>
    <x v="9"/>
    <n v="0.2307692307692307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9">
  <r>
    <x v="0"/>
    <x v="0"/>
    <x v="0"/>
    <x v="0"/>
    <x v="0"/>
    <x v="0"/>
    <s v="May Wilmot"/>
    <n v="80"/>
    <n v="79"/>
    <n v="1.2500000000000001E-2"/>
  </r>
  <r>
    <x v="1"/>
    <x v="1"/>
    <x v="1"/>
    <x v="1"/>
    <x v="1"/>
    <x v="0"/>
    <s v="David Shiner"/>
    <n v="80"/>
    <n v="54"/>
    <n v="0.32500000000000001"/>
  </r>
  <r>
    <x v="2"/>
    <x v="2"/>
    <x v="2"/>
    <x v="2"/>
    <x v="2"/>
    <x v="1"/>
    <s v="Gary Reynolds"/>
    <n v="700"/>
    <n v="686"/>
    <n v="0.02"/>
  </r>
  <r>
    <x v="3"/>
    <x v="3"/>
    <x v="3"/>
    <x v="0"/>
    <x v="3"/>
    <x v="2"/>
    <s v="Mark Buntain"/>
    <n v="150"/>
    <n v="137"/>
    <n v="8.6699999999999999E-2"/>
  </r>
  <r>
    <x v="4"/>
    <x v="4"/>
    <x v="4"/>
    <x v="3"/>
    <x v="4"/>
    <x v="3"/>
    <s v="Christine Davies"/>
    <n v="50"/>
    <n v="37"/>
    <n v="0.26"/>
  </r>
  <r>
    <x v="5"/>
    <x v="5"/>
    <x v="5"/>
    <x v="3"/>
    <x v="5"/>
    <x v="4"/>
    <s v="Gary Shaw"/>
    <n v="30"/>
    <n v="29"/>
    <n v="3.3300000000000003E-2"/>
  </r>
  <r>
    <x v="6"/>
    <x v="6"/>
    <x v="6"/>
    <x v="2"/>
    <x v="6"/>
    <x v="5"/>
    <s v="Christopher Cresswell"/>
    <n v="500"/>
    <n v="465"/>
    <n v="7.0000000000000007E-2"/>
  </r>
  <r>
    <x v="7"/>
    <x v="7"/>
    <x v="7"/>
    <x v="2"/>
    <x v="7"/>
    <x v="4"/>
    <s v="Gillian Allnutt"/>
    <n v="30"/>
    <n v="28"/>
    <n v="6.6699999999999995E-2"/>
  </r>
  <r>
    <x v="8"/>
    <x v="8"/>
    <x v="8"/>
    <x v="0"/>
    <x v="8"/>
    <x v="6"/>
    <s v="Francis Godden"/>
    <n v="800"/>
    <n v="760"/>
    <n v="0.05"/>
  </r>
  <r>
    <x v="9"/>
    <x v="6"/>
    <x v="6"/>
    <x v="2"/>
    <x v="9"/>
    <x v="4"/>
    <s v="Christopher Cresswell"/>
    <n v="30"/>
    <n v="28"/>
    <n v="6.6699999999999995E-2"/>
  </r>
  <r>
    <x v="10"/>
    <x v="9"/>
    <x v="9"/>
    <x v="0"/>
    <x v="10"/>
    <x v="7"/>
    <s v="Danny Brooks"/>
    <n v="1000"/>
    <n v="500"/>
    <n v="0.5"/>
  </r>
  <r>
    <x v="11"/>
    <x v="10"/>
    <x v="10"/>
    <x v="3"/>
    <x v="11"/>
    <x v="1"/>
    <s v="John Jenkins"/>
    <n v="700"/>
    <n v="679"/>
    <n v="0.03"/>
  </r>
  <r>
    <x v="12"/>
    <x v="7"/>
    <x v="7"/>
    <x v="2"/>
    <x v="12"/>
    <x v="4"/>
    <s v="Richard Allnutt"/>
    <n v="30"/>
    <n v="28"/>
    <n v="6.6699999999999995E-2"/>
  </r>
  <r>
    <x v="13"/>
    <x v="11"/>
    <x v="11"/>
    <x v="3"/>
    <x v="13"/>
    <x v="8"/>
    <s v="Tessa Morrow"/>
    <n v="500"/>
    <n v="490"/>
    <n v="0.02"/>
  </r>
  <r>
    <x v="14"/>
    <x v="4"/>
    <x v="4"/>
    <x v="3"/>
    <x v="14"/>
    <x v="6"/>
    <s v="James Ricketts"/>
    <n v="800"/>
    <n v="672"/>
    <n v="0.16"/>
  </r>
  <r>
    <x v="15"/>
    <x v="12"/>
    <x v="12"/>
    <x v="3"/>
    <x v="15"/>
    <x v="0"/>
    <s v="Susan Dixon"/>
    <n v="80"/>
    <n v="78"/>
    <n v="2.5000000000000001E-2"/>
  </r>
  <r>
    <x v="16"/>
    <x v="13"/>
    <x v="13"/>
    <x v="0"/>
    <x v="16"/>
    <x v="7"/>
    <s v="Thomas Gordon"/>
    <n v="1000"/>
    <n v="620"/>
    <n v="0.38"/>
  </r>
  <r>
    <x v="17"/>
    <x v="14"/>
    <x v="14"/>
    <x v="0"/>
    <x v="17"/>
    <x v="8"/>
    <s v="David Walker"/>
    <n v="500"/>
    <n v="500"/>
    <n v="0"/>
  </r>
  <r>
    <x v="18"/>
    <x v="1"/>
    <x v="1"/>
    <x v="1"/>
    <x v="18"/>
    <x v="2"/>
    <s v="Robin Hall"/>
    <n v="150"/>
    <n v="150"/>
    <n v="0"/>
  </r>
  <r>
    <x v="19"/>
    <x v="15"/>
    <x v="15"/>
    <x v="3"/>
    <x v="19"/>
    <x v="7"/>
    <s v="Kenneth Walter"/>
    <n v="1000"/>
    <n v="950"/>
    <n v="0.05"/>
  </r>
  <r>
    <x v="20"/>
    <x v="16"/>
    <x v="16"/>
    <x v="0"/>
    <x v="20"/>
    <x v="6"/>
    <s v="Edward Khan"/>
    <n v="800"/>
    <n v="736"/>
    <n v="0.08"/>
  </r>
  <r>
    <x v="21"/>
    <x v="17"/>
    <x v="17"/>
    <x v="0"/>
    <x v="21"/>
    <x v="4"/>
    <s v="Nicholas Holloway"/>
    <n v="30"/>
    <n v="22"/>
    <n v="0.26669999999999999"/>
  </r>
  <r>
    <x v="22"/>
    <x v="18"/>
    <x v="11"/>
    <x v="3"/>
    <x v="22"/>
    <x v="9"/>
    <s v="Delia Muhammad"/>
    <n v="70"/>
    <n v="67"/>
    <n v="4.2900000000000001E-2"/>
  </r>
  <r>
    <x v="23"/>
    <x v="19"/>
    <x v="18"/>
    <x v="1"/>
    <x v="23"/>
    <x v="4"/>
    <s v="Lesleyann Pope"/>
    <n v="30"/>
    <n v="27"/>
    <n v="0.1"/>
  </r>
  <r>
    <x v="24"/>
    <x v="20"/>
    <x v="13"/>
    <x v="0"/>
    <x v="24"/>
    <x v="8"/>
    <s v="Susan Carley"/>
    <n v="500"/>
    <n v="495"/>
    <n v="0.01"/>
  </r>
  <r>
    <x v="25"/>
    <x v="21"/>
    <x v="8"/>
    <x v="0"/>
    <x v="25"/>
    <x v="10"/>
    <s v="Damien Smith"/>
    <n v="250"/>
    <n v="238"/>
    <n v="4.8000000000000001E-2"/>
  </r>
  <r>
    <x v="26"/>
    <x v="22"/>
    <x v="19"/>
    <x v="3"/>
    <x v="26"/>
    <x v="10"/>
    <s v="Steven Wood"/>
    <n v="250"/>
    <n v="240"/>
    <n v="0.04"/>
  </r>
  <r>
    <x v="27"/>
    <x v="1"/>
    <x v="1"/>
    <x v="1"/>
    <x v="27"/>
    <x v="11"/>
    <s v="David Shiner"/>
    <n v="50"/>
    <n v="43"/>
    <n v="0.14000000000000001"/>
  </r>
  <r>
    <x v="28"/>
    <x v="23"/>
    <x v="5"/>
    <x v="3"/>
    <x v="28"/>
    <x v="8"/>
    <s v="Glenys Wright"/>
    <n v="500"/>
    <n v="495"/>
    <n v="0.01"/>
  </r>
  <r>
    <x v="29"/>
    <x v="24"/>
    <x v="20"/>
    <x v="0"/>
    <x v="29"/>
    <x v="9"/>
    <s v="Kate Pearce"/>
    <n v="70"/>
    <n v="64"/>
    <n v="8.5699999999999998E-2"/>
  </r>
  <r>
    <x v="30"/>
    <x v="25"/>
    <x v="18"/>
    <x v="1"/>
    <x v="30"/>
    <x v="2"/>
    <s v="Robert Arnold"/>
    <n v="150"/>
    <n v="138"/>
    <n v="0.08"/>
  </r>
  <r>
    <x v="31"/>
    <x v="26"/>
    <x v="15"/>
    <x v="3"/>
    <x v="31"/>
    <x v="2"/>
    <s v="David Gow"/>
    <n v="150"/>
    <n v="117"/>
    <n v="0.22"/>
  </r>
  <r>
    <x v="32"/>
    <x v="0"/>
    <x v="0"/>
    <x v="0"/>
    <x v="31"/>
    <x v="7"/>
    <s v="Darren Brooks"/>
    <n v="1000"/>
    <n v="910"/>
    <n v="0.09"/>
  </r>
  <r>
    <x v="33"/>
    <x v="17"/>
    <x v="17"/>
    <x v="0"/>
    <x v="32"/>
    <x v="6"/>
    <s v="Nicholas Holloway"/>
    <n v="800"/>
    <n v="584"/>
    <n v="0.27"/>
  </r>
  <r>
    <x v="34"/>
    <x v="10"/>
    <x v="10"/>
    <x v="3"/>
    <x v="33"/>
    <x v="0"/>
    <s v="Mayank Ali"/>
    <n v="80"/>
    <n v="77"/>
    <n v="3.7499999999999999E-2"/>
  </r>
  <r>
    <x v="35"/>
    <x v="11"/>
    <x v="11"/>
    <x v="3"/>
    <x v="34"/>
    <x v="8"/>
    <s v="Glen Campbell"/>
    <n v="500"/>
    <n v="500"/>
    <n v="0"/>
  </r>
  <r>
    <x v="36"/>
    <x v="2"/>
    <x v="2"/>
    <x v="2"/>
    <x v="35"/>
    <x v="2"/>
    <s v="Stephen Smith"/>
    <n v="150"/>
    <n v="146"/>
    <n v="2.6700000000000002E-2"/>
  </r>
  <r>
    <x v="37"/>
    <x v="27"/>
    <x v="21"/>
    <x v="0"/>
    <x v="36"/>
    <x v="5"/>
    <s v="Caroline Eccles"/>
    <n v="500"/>
    <n v="460"/>
    <n v="0.08"/>
  </r>
  <r>
    <x v="38"/>
    <x v="28"/>
    <x v="22"/>
    <x v="0"/>
    <x v="37"/>
    <x v="11"/>
    <s v="Steven Bell"/>
    <n v="50"/>
    <n v="43"/>
    <n v="0.14000000000000001"/>
  </r>
  <r>
    <x v="39"/>
    <x v="29"/>
    <x v="18"/>
    <x v="1"/>
    <x v="38"/>
    <x v="0"/>
    <s v="Colin Matthews"/>
    <n v="80"/>
    <n v="72"/>
    <n v="0.1"/>
  </r>
  <r>
    <x v="40"/>
    <x v="30"/>
    <x v="18"/>
    <x v="1"/>
    <x v="39"/>
    <x v="0"/>
    <s v="Stephen Cohen"/>
    <n v="80"/>
    <n v="75"/>
    <n v="6.25E-2"/>
  </r>
  <r>
    <x v="41"/>
    <x v="4"/>
    <x v="4"/>
    <x v="3"/>
    <x v="40"/>
    <x v="4"/>
    <s v="William Martin"/>
    <n v="30"/>
    <n v="26"/>
    <n v="0.1333"/>
  </r>
  <r>
    <x v="42"/>
    <x v="12"/>
    <x v="12"/>
    <x v="3"/>
    <x v="41"/>
    <x v="4"/>
    <s v="Michael Bell"/>
    <n v="30"/>
    <n v="26"/>
    <n v="0.1333"/>
  </r>
  <r>
    <x v="43"/>
    <x v="5"/>
    <x v="5"/>
    <x v="3"/>
    <x v="42"/>
    <x v="6"/>
    <s v="Roger Rust"/>
    <n v="800"/>
    <n v="640"/>
    <n v="0.2"/>
  </r>
  <r>
    <x v="44"/>
    <x v="14"/>
    <x v="14"/>
    <x v="0"/>
    <x v="43"/>
    <x v="6"/>
    <s v="Richard Perrott"/>
    <n v="800"/>
    <n v="520"/>
    <n v="0.35"/>
  </r>
  <r>
    <x v="45"/>
    <x v="21"/>
    <x v="8"/>
    <x v="0"/>
    <x v="44"/>
    <x v="10"/>
    <s v="Robert Reed"/>
    <n v="250"/>
    <n v="220"/>
    <n v="0.12"/>
  </r>
  <r>
    <x v="46"/>
    <x v="31"/>
    <x v="23"/>
    <x v="0"/>
    <x v="45"/>
    <x v="1"/>
    <s v="Hin Bragg"/>
    <n v="700"/>
    <n v="434"/>
    <n v="0.38"/>
  </r>
  <r>
    <x v="47"/>
    <x v="32"/>
    <x v="24"/>
    <x v="0"/>
    <x v="46"/>
    <x v="0"/>
    <s v="Allyson Rush"/>
    <n v="80"/>
    <n v="50"/>
    <n v="0.375"/>
  </r>
  <r>
    <x v="48"/>
    <x v="1"/>
    <x v="1"/>
    <x v="1"/>
    <x v="47"/>
    <x v="10"/>
    <s v="Stephen James"/>
    <n v="250"/>
    <n v="238"/>
    <n v="4.8000000000000001E-2"/>
  </r>
  <r>
    <x v="49"/>
    <x v="16"/>
    <x v="16"/>
    <x v="0"/>
    <x v="48"/>
    <x v="2"/>
    <s v="Christopher Martin"/>
    <n v="150"/>
    <n v="140"/>
    <n v="6.6699999999999995E-2"/>
  </r>
  <r>
    <x v="50"/>
    <x v="33"/>
    <x v="18"/>
    <x v="1"/>
    <x v="49"/>
    <x v="7"/>
    <s v="James Scott"/>
    <n v="1000"/>
    <n v="740"/>
    <n v="0.26"/>
  </r>
  <r>
    <x v="51"/>
    <x v="28"/>
    <x v="22"/>
    <x v="0"/>
    <x v="50"/>
    <x v="4"/>
    <s v="Elaine Whitfield"/>
    <n v="30"/>
    <n v="25"/>
    <n v="0.16669999999999999"/>
  </r>
  <r>
    <x v="52"/>
    <x v="34"/>
    <x v="25"/>
    <x v="0"/>
    <x v="51"/>
    <x v="1"/>
    <s v="James Carley"/>
    <n v="700"/>
    <n v="665"/>
    <n v="0.05"/>
  </r>
  <r>
    <x v="53"/>
    <x v="18"/>
    <x v="11"/>
    <x v="3"/>
    <x v="52"/>
    <x v="5"/>
    <s v="Francis Walsh"/>
    <n v="500"/>
    <n v="425"/>
    <n v="0.15"/>
  </r>
  <r>
    <x v="54"/>
    <x v="0"/>
    <x v="0"/>
    <x v="0"/>
    <x v="53"/>
    <x v="0"/>
    <s v="Rita Hill"/>
    <n v="80"/>
    <n v="78"/>
    <n v="2.5000000000000001E-2"/>
  </r>
  <r>
    <x v="55"/>
    <x v="13"/>
    <x v="13"/>
    <x v="0"/>
    <x v="54"/>
    <x v="11"/>
    <s v="Deanna Wang"/>
    <n v="50"/>
    <n v="39"/>
    <n v="0.22"/>
  </r>
  <r>
    <x v="56"/>
    <x v="4"/>
    <x v="4"/>
    <x v="3"/>
    <x v="55"/>
    <x v="4"/>
    <s v="James White"/>
    <n v="30"/>
    <n v="27"/>
    <n v="0.1"/>
  </r>
  <r>
    <x v="57"/>
    <x v="15"/>
    <x v="15"/>
    <x v="3"/>
    <x v="56"/>
    <x v="9"/>
    <s v="Jill Thompson"/>
    <n v="70"/>
    <n v="64"/>
    <n v="8.5699999999999998E-2"/>
  </r>
  <r>
    <x v="58"/>
    <x v="6"/>
    <x v="6"/>
    <x v="2"/>
    <x v="57"/>
    <x v="3"/>
    <s v="Cheryl Glover"/>
    <n v="50"/>
    <n v="36"/>
    <n v="0.28000000000000003"/>
  </r>
  <r>
    <x v="59"/>
    <x v="33"/>
    <x v="18"/>
    <x v="1"/>
    <x v="58"/>
    <x v="11"/>
    <s v="Gillan Clark"/>
    <n v="50"/>
    <n v="43"/>
    <n v="0.14000000000000001"/>
  </r>
  <r>
    <x v="60"/>
    <x v="35"/>
    <x v="26"/>
    <x v="2"/>
    <x v="59"/>
    <x v="1"/>
    <s v="Antony Westlake"/>
    <n v="700"/>
    <n v="693"/>
    <n v="0.01"/>
  </r>
  <r>
    <x v="61"/>
    <x v="31"/>
    <x v="23"/>
    <x v="0"/>
    <x v="60"/>
    <x v="7"/>
    <s v="Hin Bragg"/>
    <n v="1000"/>
    <n v="810"/>
    <n v="0.19"/>
  </r>
  <r>
    <x v="62"/>
    <x v="24"/>
    <x v="20"/>
    <x v="0"/>
    <x v="61"/>
    <x v="4"/>
    <s v="James Whitehead"/>
    <n v="30"/>
    <n v="24"/>
    <n v="0.2"/>
  </r>
  <r>
    <x v="63"/>
    <x v="25"/>
    <x v="18"/>
    <x v="1"/>
    <x v="62"/>
    <x v="6"/>
    <s v="Christina Pedley"/>
    <n v="800"/>
    <n v="648"/>
    <n v="0.19"/>
  </r>
  <r>
    <x v="64"/>
    <x v="5"/>
    <x v="5"/>
    <x v="3"/>
    <x v="63"/>
    <x v="7"/>
    <s v="Ronald Butler"/>
    <n v="1000"/>
    <n v="990"/>
    <n v="0.01"/>
  </r>
  <r>
    <x v="65"/>
    <x v="16"/>
    <x v="16"/>
    <x v="0"/>
    <x v="64"/>
    <x v="6"/>
    <s v="David Stewart"/>
    <n v="800"/>
    <n v="720"/>
    <n v="0.1"/>
  </r>
  <r>
    <x v="66"/>
    <x v="5"/>
    <x v="5"/>
    <x v="3"/>
    <x v="65"/>
    <x v="3"/>
    <s v="Gary Shaw"/>
    <n v="50"/>
    <n v="39"/>
    <n v="0.22"/>
  </r>
  <r>
    <x v="67"/>
    <x v="32"/>
    <x v="24"/>
    <x v="0"/>
    <x v="66"/>
    <x v="2"/>
    <s v="Donald Barratt"/>
    <n v="150"/>
    <n v="144"/>
    <n v="0.04"/>
  </r>
  <r>
    <x v="68"/>
    <x v="36"/>
    <x v="5"/>
    <x v="3"/>
    <x v="67"/>
    <x v="1"/>
    <s v="Wolf Christian"/>
    <n v="700"/>
    <n v="693"/>
    <n v="0.01"/>
  </r>
  <r>
    <x v="69"/>
    <x v="37"/>
    <x v="7"/>
    <x v="2"/>
    <x v="68"/>
    <x v="3"/>
    <s v="Brendon Dyer"/>
    <n v="50"/>
    <n v="45"/>
    <n v="0.1"/>
  </r>
  <r>
    <x v="70"/>
    <x v="38"/>
    <x v="27"/>
    <x v="2"/>
    <x v="69"/>
    <x v="7"/>
    <s v="Stuart Brown"/>
    <n v="1000"/>
    <n v="570"/>
    <n v="0.43"/>
  </r>
  <r>
    <x v="71"/>
    <x v="36"/>
    <x v="5"/>
    <x v="3"/>
    <x v="70"/>
    <x v="11"/>
    <s v="Alen Dinan"/>
    <n v="50"/>
    <n v="40"/>
    <n v="0.2"/>
  </r>
  <r>
    <x v="72"/>
    <x v="24"/>
    <x v="20"/>
    <x v="0"/>
    <x v="71"/>
    <x v="6"/>
    <s v="Jacqueline Clamp"/>
    <n v="800"/>
    <n v="608"/>
    <n v="0.24"/>
  </r>
  <r>
    <x v="73"/>
    <x v="21"/>
    <x v="8"/>
    <x v="0"/>
    <x v="72"/>
    <x v="0"/>
    <s v="Susan Reay"/>
    <n v="80"/>
    <n v="76"/>
    <n v="0.05"/>
  </r>
  <r>
    <x v="74"/>
    <x v="34"/>
    <x v="25"/>
    <x v="0"/>
    <x v="73"/>
    <x v="1"/>
    <s v="Andrew Phillips"/>
    <n v="700"/>
    <n v="679"/>
    <n v="0.03"/>
  </r>
  <r>
    <x v="75"/>
    <x v="19"/>
    <x v="18"/>
    <x v="1"/>
    <x v="74"/>
    <x v="0"/>
    <s v="Alan Davie"/>
    <n v="80"/>
    <n v="58"/>
    <n v="0.27500000000000002"/>
  </r>
  <r>
    <x v="76"/>
    <x v="39"/>
    <x v="28"/>
    <x v="0"/>
    <x v="75"/>
    <x v="4"/>
    <s v="Penelope Freeland"/>
    <n v="30"/>
    <n v="26"/>
    <n v="0.1333"/>
  </r>
  <r>
    <x v="77"/>
    <x v="36"/>
    <x v="5"/>
    <x v="3"/>
    <x v="76"/>
    <x v="2"/>
    <s v="Michelle Murray"/>
    <n v="150"/>
    <n v="140"/>
    <n v="6.6699999999999995E-2"/>
  </r>
  <r>
    <x v="78"/>
    <x v="18"/>
    <x v="11"/>
    <x v="3"/>
    <x v="77"/>
    <x v="8"/>
    <s v="Paul Rule"/>
    <n v="500"/>
    <n v="490"/>
    <n v="0.02"/>
  </r>
  <r>
    <x v="79"/>
    <x v="3"/>
    <x v="3"/>
    <x v="0"/>
    <x v="78"/>
    <x v="10"/>
    <s v="Ian McCartan"/>
    <n v="250"/>
    <n v="155"/>
    <n v="0.38"/>
  </r>
  <r>
    <x v="80"/>
    <x v="35"/>
    <x v="26"/>
    <x v="2"/>
    <x v="79"/>
    <x v="9"/>
    <s v="Shelley Mannix"/>
    <n v="70"/>
    <n v="48"/>
    <n v="0.31430000000000002"/>
  </r>
  <r>
    <x v="81"/>
    <x v="6"/>
    <x v="6"/>
    <x v="2"/>
    <x v="80"/>
    <x v="9"/>
    <s v="Janet Ford"/>
    <n v="70"/>
    <n v="69"/>
    <n v="1.43E-2"/>
  </r>
  <r>
    <x v="82"/>
    <x v="40"/>
    <x v="29"/>
    <x v="0"/>
    <x v="81"/>
    <x v="3"/>
    <s v="Janet Ward"/>
    <n v="50"/>
    <n v="47"/>
    <n v="0.06"/>
  </r>
  <r>
    <x v="83"/>
    <x v="2"/>
    <x v="2"/>
    <x v="2"/>
    <x v="82"/>
    <x v="10"/>
    <s v="Gary Reynolds"/>
    <n v="250"/>
    <n v="195"/>
    <n v="0.22"/>
  </r>
  <r>
    <x v="84"/>
    <x v="36"/>
    <x v="5"/>
    <x v="3"/>
    <x v="83"/>
    <x v="6"/>
    <s v="Craig Johnson"/>
    <n v="800"/>
    <n v="512"/>
    <n v="0.36"/>
  </r>
  <r>
    <x v="85"/>
    <x v="36"/>
    <x v="5"/>
    <x v="3"/>
    <x v="84"/>
    <x v="0"/>
    <s v="Christopher Snape"/>
    <n v="80"/>
    <n v="79"/>
    <n v="1.2500000000000001E-2"/>
  </r>
  <r>
    <x v="86"/>
    <x v="41"/>
    <x v="30"/>
    <x v="0"/>
    <x v="85"/>
    <x v="9"/>
    <s v="John Barnett"/>
    <n v="70"/>
    <n v="50"/>
    <n v="0.28570000000000001"/>
  </r>
  <r>
    <x v="87"/>
    <x v="25"/>
    <x v="18"/>
    <x v="1"/>
    <x v="52"/>
    <x v="2"/>
    <s v="Robert Jenkins"/>
    <n v="150"/>
    <n v="150"/>
    <n v="0"/>
  </r>
  <r>
    <x v="88"/>
    <x v="42"/>
    <x v="31"/>
    <x v="3"/>
    <x v="86"/>
    <x v="9"/>
    <s v="Trudi Griffin"/>
    <n v="70"/>
    <n v="64"/>
    <n v="8.5699999999999998E-2"/>
  </r>
  <r>
    <x v="89"/>
    <x v="31"/>
    <x v="23"/>
    <x v="0"/>
    <x v="4"/>
    <x v="3"/>
    <s v="Valerie Brown"/>
    <n v="50"/>
    <n v="46"/>
    <n v="0.08"/>
  </r>
  <r>
    <x v="90"/>
    <x v="0"/>
    <x v="0"/>
    <x v="0"/>
    <x v="87"/>
    <x v="7"/>
    <s v="Dermot Bailey"/>
    <n v="1000"/>
    <n v="880"/>
    <n v="0.12"/>
  </r>
  <r>
    <x v="91"/>
    <x v="38"/>
    <x v="27"/>
    <x v="2"/>
    <x v="88"/>
    <x v="6"/>
    <s v="Abdul Heywood"/>
    <n v="800"/>
    <n v="712"/>
    <n v="0.11"/>
  </r>
  <r>
    <x v="92"/>
    <x v="10"/>
    <x v="10"/>
    <x v="3"/>
    <x v="89"/>
    <x v="7"/>
    <s v="Mary Mitchell"/>
    <n v="1000"/>
    <n v="740"/>
    <n v="0.26"/>
  </r>
  <r>
    <x v="93"/>
    <x v="13"/>
    <x v="13"/>
    <x v="0"/>
    <x v="90"/>
    <x v="11"/>
    <s v="Richard McGrath"/>
    <n v="50"/>
    <n v="35"/>
    <n v="0.3"/>
  </r>
  <r>
    <x v="94"/>
    <x v="16"/>
    <x v="16"/>
    <x v="0"/>
    <x v="91"/>
    <x v="6"/>
    <s v="Edward Khan"/>
    <n v="800"/>
    <n v="704"/>
    <n v="0.12"/>
  </r>
  <r>
    <x v="95"/>
    <x v="15"/>
    <x v="15"/>
    <x v="3"/>
    <x v="92"/>
    <x v="7"/>
    <s v="Neil McAvoy"/>
    <n v="1000"/>
    <n v="930"/>
    <n v="7.0000000000000007E-2"/>
  </r>
  <r>
    <x v="96"/>
    <x v="39"/>
    <x v="28"/>
    <x v="0"/>
    <x v="93"/>
    <x v="5"/>
    <s v="Howard Jones"/>
    <n v="500"/>
    <n v="455"/>
    <n v="0.09"/>
  </r>
  <r>
    <x v="97"/>
    <x v="43"/>
    <x v="18"/>
    <x v="1"/>
    <x v="94"/>
    <x v="1"/>
    <s v="Heather McGill"/>
    <n v="700"/>
    <n v="700"/>
    <n v="0"/>
  </r>
  <r>
    <x v="98"/>
    <x v="42"/>
    <x v="31"/>
    <x v="3"/>
    <x v="95"/>
    <x v="0"/>
    <s v="Trudi Griffin"/>
    <n v="80"/>
    <n v="77"/>
    <n v="3.7499999999999999E-2"/>
  </r>
  <r>
    <x v="99"/>
    <x v="0"/>
    <x v="0"/>
    <x v="0"/>
    <x v="96"/>
    <x v="4"/>
    <s v="Alexander Hillier"/>
    <n v="30"/>
    <n v="29"/>
    <n v="3.3300000000000003E-2"/>
  </r>
  <r>
    <x v="100"/>
    <x v="20"/>
    <x v="13"/>
    <x v="0"/>
    <x v="97"/>
    <x v="11"/>
    <s v="Fiona Johnson"/>
    <n v="50"/>
    <n v="50"/>
    <n v="0"/>
  </r>
  <r>
    <x v="101"/>
    <x v="0"/>
    <x v="0"/>
    <x v="0"/>
    <x v="98"/>
    <x v="1"/>
    <s v="Rita Hill"/>
    <n v="700"/>
    <n v="679"/>
    <n v="0.03"/>
  </r>
  <r>
    <x v="102"/>
    <x v="5"/>
    <x v="5"/>
    <x v="3"/>
    <x v="99"/>
    <x v="11"/>
    <s v="Gary Shaw"/>
    <n v="50"/>
    <n v="45"/>
    <n v="0.1"/>
  </r>
  <r>
    <x v="103"/>
    <x v="10"/>
    <x v="10"/>
    <x v="3"/>
    <x v="100"/>
    <x v="4"/>
    <s v="Stephen Burch"/>
    <n v="30"/>
    <n v="30"/>
    <n v="0"/>
  </r>
  <r>
    <x v="104"/>
    <x v="6"/>
    <x v="6"/>
    <x v="2"/>
    <x v="101"/>
    <x v="4"/>
    <s v="Claire Storey"/>
    <n v="30"/>
    <n v="30"/>
    <n v="0"/>
  </r>
  <r>
    <x v="105"/>
    <x v="24"/>
    <x v="20"/>
    <x v="0"/>
    <x v="102"/>
    <x v="0"/>
    <s v="James Whitehead"/>
    <n v="80"/>
    <n v="62"/>
    <n v="0.22500000000000001"/>
  </r>
  <r>
    <x v="106"/>
    <x v="30"/>
    <x v="18"/>
    <x v="1"/>
    <x v="103"/>
    <x v="0"/>
    <s v="Barbara Turner"/>
    <n v="80"/>
    <n v="76"/>
    <n v="0.05"/>
  </r>
  <r>
    <x v="107"/>
    <x v="28"/>
    <x v="22"/>
    <x v="0"/>
    <x v="104"/>
    <x v="3"/>
    <s v="Audrey Kane"/>
    <n v="50"/>
    <n v="45"/>
    <n v="0.1"/>
  </r>
  <r>
    <x v="108"/>
    <x v="41"/>
    <x v="30"/>
    <x v="0"/>
    <x v="105"/>
    <x v="7"/>
    <s v="Robert Payne"/>
    <n v="1000"/>
    <n v="610"/>
    <n v="0.39"/>
  </r>
  <r>
    <x v="109"/>
    <x v="2"/>
    <x v="2"/>
    <x v="2"/>
    <x v="106"/>
    <x v="9"/>
    <s v="Cheryl Tubbs"/>
    <n v="70"/>
    <n v="67"/>
    <n v="4.2900000000000001E-2"/>
  </r>
  <r>
    <x v="110"/>
    <x v="9"/>
    <x v="9"/>
    <x v="0"/>
    <x v="107"/>
    <x v="9"/>
    <s v="Victoria Sherwin"/>
    <n v="70"/>
    <n v="68"/>
    <n v="2.86E-2"/>
  </r>
  <r>
    <x v="111"/>
    <x v="41"/>
    <x v="30"/>
    <x v="0"/>
    <x v="108"/>
    <x v="3"/>
    <s v="Marek Kwiatkowski"/>
    <n v="50"/>
    <n v="50"/>
    <n v="0"/>
  </r>
  <r>
    <x v="112"/>
    <x v="24"/>
    <x v="20"/>
    <x v="0"/>
    <x v="109"/>
    <x v="8"/>
    <s v="Kate Pearce"/>
    <n v="500"/>
    <n v="495"/>
    <n v="0.01"/>
  </r>
  <r>
    <x v="113"/>
    <x v="12"/>
    <x v="12"/>
    <x v="3"/>
    <x v="110"/>
    <x v="9"/>
    <s v="Ken Rogerson"/>
    <n v="70"/>
    <n v="62"/>
    <n v="0.1143"/>
  </r>
  <r>
    <x v="114"/>
    <x v="32"/>
    <x v="24"/>
    <x v="0"/>
    <x v="111"/>
    <x v="8"/>
    <s v="Danny Grant"/>
    <n v="500"/>
    <n v="490"/>
    <n v="0.02"/>
  </r>
  <r>
    <x v="115"/>
    <x v="6"/>
    <x v="6"/>
    <x v="2"/>
    <x v="112"/>
    <x v="0"/>
    <s v="Jacqueline Swaine"/>
    <n v="80"/>
    <n v="73"/>
    <n v="8.7499999999999994E-2"/>
  </r>
  <r>
    <x v="116"/>
    <x v="3"/>
    <x v="3"/>
    <x v="0"/>
    <x v="113"/>
    <x v="1"/>
    <s v="Mark Buntain"/>
    <n v="700"/>
    <n v="616"/>
    <n v="0.12"/>
  </r>
  <r>
    <x v="117"/>
    <x v="44"/>
    <x v="32"/>
    <x v="0"/>
    <x v="114"/>
    <x v="4"/>
    <s v="Constance Tidey"/>
    <n v="30"/>
    <n v="30"/>
    <n v="0"/>
  </r>
  <r>
    <x v="118"/>
    <x v="11"/>
    <x v="11"/>
    <x v="3"/>
    <x v="115"/>
    <x v="4"/>
    <s v="Roy Johnson"/>
    <n v="30"/>
    <n v="23"/>
    <n v="0.23330000000000001"/>
  </r>
  <r>
    <x v="119"/>
    <x v="25"/>
    <x v="18"/>
    <x v="1"/>
    <x v="116"/>
    <x v="3"/>
    <s v="Christina Pedley"/>
    <n v="50"/>
    <n v="36"/>
    <n v="0.28000000000000003"/>
  </r>
  <r>
    <x v="120"/>
    <x v="39"/>
    <x v="28"/>
    <x v="0"/>
    <x v="117"/>
    <x v="8"/>
    <s v="Barrie Murray"/>
    <n v="500"/>
    <n v="490"/>
    <n v="0.02"/>
  </r>
  <r>
    <x v="121"/>
    <x v="16"/>
    <x v="16"/>
    <x v="0"/>
    <x v="118"/>
    <x v="6"/>
    <s v="Andrew Waddell"/>
    <n v="800"/>
    <n v="672"/>
    <n v="0.16"/>
  </r>
  <r>
    <x v="122"/>
    <x v="3"/>
    <x v="3"/>
    <x v="0"/>
    <x v="119"/>
    <x v="8"/>
    <s v="Richard Barr"/>
    <n v="500"/>
    <n v="490"/>
    <n v="0.02"/>
  </r>
  <r>
    <x v="123"/>
    <x v="42"/>
    <x v="31"/>
    <x v="3"/>
    <x v="120"/>
    <x v="2"/>
    <s v="Ian Baker"/>
    <n v="150"/>
    <n v="140"/>
    <n v="6.6699999999999995E-2"/>
  </r>
  <r>
    <x v="124"/>
    <x v="33"/>
    <x v="18"/>
    <x v="1"/>
    <x v="121"/>
    <x v="8"/>
    <s v="Gillan Clark"/>
    <n v="500"/>
    <n v="495"/>
    <n v="0.01"/>
  </r>
  <r>
    <x v="125"/>
    <x v="14"/>
    <x v="14"/>
    <x v="0"/>
    <x v="122"/>
    <x v="2"/>
    <s v="Sarah Chadwick"/>
    <n v="150"/>
    <n v="150"/>
    <n v="0"/>
  </r>
  <r>
    <x v="126"/>
    <x v="21"/>
    <x v="8"/>
    <x v="0"/>
    <x v="123"/>
    <x v="4"/>
    <s v="Robert Reed"/>
    <n v="30"/>
    <n v="29"/>
    <n v="3.3300000000000003E-2"/>
  </r>
  <r>
    <x v="127"/>
    <x v="33"/>
    <x v="18"/>
    <x v="1"/>
    <x v="124"/>
    <x v="8"/>
    <s v="James Scott"/>
    <n v="500"/>
    <n v="500"/>
    <n v="0"/>
  </r>
  <r>
    <x v="128"/>
    <x v="15"/>
    <x v="15"/>
    <x v="3"/>
    <x v="125"/>
    <x v="7"/>
    <s v="Denise Clark"/>
    <n v="1000"/>
    <n v="510"/>
    <n v="0.49"/>
  </r>
  <r>
    <x v="129"/>
    <x v="43"/>
    <x v="18"/>
    <x v="1"/>
    <x v="126"/>
    <x v="8"/>
    <s v="Paul Collier"/>
    <n v="500"/>
    <n v="490"/>
    <n v="0.02"/>
  </r>
  <r>
    <x v="130"/>
    <x v="0"/>
    <x v="0"/>
    <x v="0"/>
    <x v="127"/>
    <x v="3"/>
    <s v="Zulfiqar Mirza"/>
    <n v="50"/>
    <n v="50"/>
    <n v="0"/>
  </r>
  <r>
    <x v="131"/>
    <x v="39"/>
    <x v="28"/>
    <x v="0"/>
    <x v="7"/>
    <x v="1"/>
    <s v="Philip Sutherland"/>
    <n v="700"/>
    <n v="665"/>
    <n v="0.05"/>
  </r>
  <r>
    <x v="132"/>
    <x v="29"/>
    <x v="18"/>
    <x v="1"/>
    <x v="128"/>
    <x v="10"/>
    <s v="Chandrakant Atkins"/>
    <n v="250"/>
    <n v="175"/>
    <n v="0.3"/>
  </r>
  <r>
    <x v="133"/>
    <x v="19"/>
    <x v="18"/>
    <x v="1"/>
    <x v="40"/>
    <x v="11"/>
    <s v="Derek Harris"/>
    <n v="50"/>
    <n v="48"/>
    <n v="0.04"/>
  </r>
  <r>
    <x v="134"/>
    <x v="39"/>
    <x v="28"/>
    <x v="0"/>
    <x v="129"/>
    <x v="2"/>
    <s v="Penelope Freeland"/>
    <n v="150"/>
    <n v="146"/>
    <n v="2.6700000000000002E-2"/>
  </r>
  <r>
    <x v="135"/>
    <x v="10"/>
    <x v="10"/>
    <x v="3"/>
    <x v="130"/>
    <x v="2"/>
    <s v="Mary Mitchell"/>
    <n v="150"/>
    <n v="143"/>
    <n v="4.6699999999999998E-2"/>
  </r>
  <r>
    <x v="136"/>
    <x v="27"/>
    <x v="21"/>
    <x v="0"/>
    <x v="131"/>
    <x v="9"/>
    <s v="Joanne Sayer"/>
    <n v="70"/>
    <n v="57"/>
    <n v="0.1857"/>
  </r>
  <r>
    <x v="137"/>
    <x v="9"/>
    <x v="9"/>
    <x v="0"/>
    <x v="17"/>
    <x v="11"/>
    <s v="Victoria Sherwin"/>
    <n v="50"/>
    <n v="46"/>
    <n v="0.08"/>
  </r>
  <r>
    <x v="138"/>
    <x v="35"/>
    <x v="26"/>
    <x v="2"/>
    <x v="132"/>
    <x v="4"/>
    <s v="Lisa Manning"/>
    <n v="30"/>
    <n v="27"/>
    <n v="0.1"/>
  </r>
  <r>
    <x v="139"/>
    <x v="14"/>
    <x v="14"/>
    <x v="0"/>
    <x v="133"/>
    <x v="5"/>
    <s v="Mark Lawton"/>
    <n v="500"/>
    <n v="500"/>
    <n v="0"/>
  </r>
  <r>
    <x v="140"/>
    <x v="44"/>
    <x v="32"/>
    <x v="0"/>
    <x v="134"/>
    <x v="5"/>
    <s v="Jacqueline Todd"/>
    <n v="500"/>
    <n v="500"/>
    <n v="0"/>
  </r>
  <r>
    <x v="141"/>
    <x v="21"/>
    <x v="8"/>
    <x v="0"/>
    <x v="135"/>
    <x v="10"/>
    <s v="Philip Collins"/>
    <n v="250"/>
    <n v="225"/>
    <n v="0.1"/>
  </r>
  <r>
    <x v="142"/>
    <x v="41"/>
    <x v="30"/>
    <x v="0"/>
    <x v="131"/>
    <x v="4"/>
    <s v="Basil Bain"/>
    <n v="30"/>
    <n v="26"/>
    <n v="0.1333"/>
  </r>
  <r>
    <x v="143"/>
    <x v="35"/>
    <x v="26"/>
    <x v="2"/>
    <x v="136"/>
    <x v="4"/>
    <s v="Lisa Manning"/>
    <n v="30"/>
    <n v="27"/>
    <n v="0.1"/>
  </r>
  <r>
    <x v="144"/>
    <x v="20"/>
    <x v="13"/>
    <x v="0"/>
    <x v="137"/>
    <x v="11"/>
    <s v="John Bond"/>
    <n v="50"/>
    <n v="34"/>
    <n v="0.32"/>
  </r>
  <r>
    <x v="145"/>
    <x v="26"/>
    <x v="15"/>
    <x v="3"/>
    <x v="138"/>
    <x v="8"/>
    <s v="Tony Milner"/>
    <n v="500"/>
    <n v="500"/>
    <n v="0"/>
  </r>
  <r>
    <x v="146"/>
    <x v="40"/>
    <x v="29"/>
    <x v="0"/>
    <x v="139"/>
    <x v="7"/>
    <s v="Peter Thompson"/>
    <n v="1000"/>
    <n v="780"/>
    <n v="0.22"/>
  </r>
  <r>
    <x v="147"/>
    <x v="7"/>
    <x v="7"/>
    <x v="2"/>
    <x v="140"/>
    <x v="10"/>
    <s v="Stephen Carlin"/>
    <n v="250"/>
    <n v="245"/>
    <n v="0.02"/>
  </r>
  <r>
    <x v="148"/>
    <x v="39"/>
    <x v="28"/>
    <x v="0"/>
    <x v="141"/>
    <x v="6"/>
    <s v="Roy Lloyd"/>
    <n v="800"/>
    <n v="784"/>
    <n v="0.02"/>
  </r>
  <r>
    <x v="149"/>
    <x v="25"/>
    <x v="18"/>
    <x v="1"/>
    <x v="142"/>
    <x v="9"/>
    <s v="Nick Gee"/>
    <n v="70"/>
    <n v="60"/>
    <n v="0.1429"/>
  </r>
  <r>
    <x v="150"/>
    <x v="1"/>
    <x v="1"/>
    <x v="1"/>
    <x v="143"/>
    <x v="8"/>
    <s v="Stephen James"/>
    <n v="500"/>
    <n v="500"/>
    <n v="0"/>
  </r>
  <r>
    <x v="151"/>
    <x v="24"/>
    <x v="20"/>
    <x v="0"/>
    <x v="144"/>
    <x v="6"/>
    <s v="Paul Mannion"/>
    <n v="800"/>
    <n v="496"/>
    <n v="0.38"/>
  </r>
  <r>
    <x v="152"/>
    <x v="13"/>
    <x v="13"/>
    <x v="0"/>
    <x v="145"/>
    <x v="9"/>
    <s v="Jacob Percival"/>
    <n v="70"/>
    <n v="69"/>
    <n v="1.43E-2"/>
  </r>
  <r>
    <x v="153"/>
    <x v="18"/>
    <x v="11"/>
    <x v="3"/>
    <x v="146"/>
    <x v="4"/>
    <s v="Paul Rule"/>
    <n v="30"/>
    <n v="29"/>
    <n v="3.3300000000000003E-2"/>
  </r>
  <r>
    <x v="154"/>
    <x v="28"/>
    <x v="22"/>
    <x v="0"/>
    <x v="147"/>
    <x v="9"/>
    <s v="Steven Bell"/>
    <n v="70"/>
    <n v="65"/>
    <n v="7.1400000000000005E-2"/>
  </r>
  <r>
    <x v="155"/>
    <x v="11"/>
    <x v="11"/>
    <x v="3"/>
    <x v="148"/>
    <x v="0"/>
    <s v="Geoffrey Patel"/>
    <n v="80"/>
    <n v="78"/>
    <n v="2.5000000000000001E-2"/>
  </r>
  <r>
    <x v="156"/>
    <x v="36"/>
    <x v="5"/>
    <x v="3"/>
    <x v="149"/>
    <x v="11"/>
    <s v="Alen Dinan"/>
    <n v="50"/>
    <n v="39"/>
    <n v="0.22"/>
  </r>
  <r>
    <x v="157"/>
    <x v="12"/>
    <x v="12"/>
    <x v="3"/>
    <x v="150"/>
    <x v="4"/>
    <s v="Rosemary Aziz"/>
    <n v="30"/>
    <n v="28"/>
    <n v="6.6699999999999995E-2"/>
  </r>
  <r>
    <x v="158"/>
    <x v="3"/>
    <x v="3"/>
    <x v="0"/>
    <x v="151"/>
    <x v="5"/>
    <s v="Cordia Alston"/>
    <n v="500"/>
    <n v="315"/>
    <n v="0.37"/>
  </r>
  <r>
    <x v="159"/>
    <x v="7"/>
    <x v="7"/>
    <x v="2"/>
    <x v="152"/>
    <x v="4"/>
    <s v="Kevin McLauchlin"/>
    <n v="30"/>
    <n v="29"/>
    <n v="3.3300000000000003E-2"/>
  </r>
  <r>
    <x v="160"/>
    <x v="45"/>
    <x v="33"/>
    <x v="0"/>
    <x v="153"/>
    <x v="1"/>
    <s v="Marie Whitfield"/>
    <n v="700"/>
    <n v="595"/>
    <n v="0.15"/>
  </r>
  <r>
    <x v="161"/>
    <x v="8"/>
    <x v="8"/>
    <x v="0"/>
    <x v="154"/>
    <x v="8"/>
    <s v="Philip Dewar"/>
    <n v="500"/>
    <n v="500"/>
    <n v="0"/>
  </r>
  <r>
    <x v="162"/>
    <x v="7"/>
    <x v="7"/>
    <x v="2"/>
    <x v="155"/>
    <x v="10"/>
    <s v="Gillian Allnutt"/>
    <n v="250"/>
    <n v="243"/>
    <n v="2.8000000000000001E-2"/>
  </r>
  <r>
    <x v="163"/>
    <x v="25"/>
    <x v="18"/>
    <x v="1"/>
    <x v="156"/>
    <x v="3"/>
    <s v="Robert Arnold"/>
    <n v="50"/>
    <n v="40"/>
    <n v="0.2"/>
  </r>
  <r>
    <x v="164"/>
    <x v="15"/>
    <x v="15"/>
    <x v="3"/>
    <x v="157"/>
    <x v="9"/>
    <s v="Neil McAvoy"/>
    <n v="70"/>
    <n v="47"/>
    <n v="0.3286"/>
  </r>
  <r>
    <x v="165"/>
    <x v="28"/>
    <x v="22"/>
    <x v="0"/>
    <x v="158"/>
    <x v="11"/>
    <s v="Andrew Hirst"/>
    <n v="50"/>
    <n v="46"/>
    <n v="0.08"/>
  </r>
  <r>
    <x v="166"/>
    <x v="31"/>
    <x v="23"/>
    <x v="0"/>
    <x v="159"/>
    <x v="8"/>
    <s v="Robert Brook"/>
    <n v="500"/>
    <n v="500"/>
    <n v="0"/>
  </r>
  <r>
    <x v="167"/>
    <x v="37"/>
    <x v="7"/>
    <x v="2"/>
    <x v="160"/>
    <x v="0"/>
    <s v="Malcolm Griffith"/>
    <n v="80"/>
    <n v="77"/>
    <n v="3.7499999999999999E-2"/>
  </r>
  <r>
    <x v="168"/>
    <x v="34"/>
    <x v="25"/>
    <x v="0"/>
    <x v="161"/>
    <x v="11"/>
    <s v="Alison Younger"/>
    <n v="50"/>
    <n v="43"/>
    <n v="0.14000000000000001"/>
  </r>
  <r>
    <x v="169"/>
    <x v="11"/>
    <x v="11"/>
    <x v="3"/>
    <x v="162"/>
    <x v="2"/>
    <s v="Steven Batty"/>
    <n v="150"/>
    <n v="143"/>
    <n v="4.6699999999999998E-2"/>
  </r>
  <r>
    <x v="170"/>
    <x v="10"/>
    <x v="10"/>
    <x v="3"/>
    <x v="163"/>
    <x v="7"/>
    <s v="John Jenkins"/>
    <n v="1000"/>
    <n v="610"/>
    <n v="0.39"/>
  </r>
  <r>
    <x v="171"/>
    <x v="13"/>
    <x v="13"/>
    <x v="0"/>
    <x v="164"/>
    <x v="3"/>
    <s v="Jacob Percival"/>
    <n v="50"/>
    <n v="41"/>
    <n v="0.18"/>
  </r>
  <r>
    <x v="172"/>
    <x v="43"/>
    <x v="18"/>
    <x v="1"/>
    <x v="165"/>
    <x v="4"/>
    <s v="Nicholas Knight"/>
    <n v="30"/>
    <n v="29"/>
    <n v="3.3300000000000003E-2"/>
  </r>
  <r>
    <x v="173"/>
    <x v="24"/>
    <x v="20"/>
    <x v="0"/>
    <x v="94"/>
    <x v="0"/>
    <s v="Paul Mannion"/>
    <n v="80"/>
    <n v="70"/>
    <n v="0.125"/>
  </r>
  <r>
    <x v="174"/>
    <x v="3"/>
    <x v="3"/>
    <x v="0"/>
    <x v="166"/>
    <x v="10"/>
    <s v="David Philp"/>
    <n v="250"/>
    <n v="240"/>
    <n v="0.04"/>
  </r>
  <r>
    <x v="175"/>
    <x v="39"/>
    <x v="28"/>
    <x v="0"/>
    <x v="167"/>
    <x v="4"/>
    <s v="Roy Nunes"/>
    <n v="30"/>
    <n v="28"/>
    <n v="6.6699999999999995E-2"/>
  </r>
  <r>
    <x v="176"/>
    <x v="11"/>
    <x v="11"/>
    <x v="3"/>
    <x v="168"/>
    <x v="9"/>
    <s v="Glen Campbell"/>
    <n v="70"/>
    <n v="64"/>
    <n v="8.5699999999999998E-2"/>
  </r>
  <r>
    <x v="177"/>
    <x v="19"/>
    <x v="18"/>
    <x v="1"/>
    <x v="169"/>
    <x v="9"/>
    <s v="Lesleyann Pope"/>
    <n v="70"/>
    <n v="51"/>
    <n v="0.27139999999999997"/>
  </r>
  <r>
    <x v="178"/>
    <x v="2"/>
    <x v="2"/>
    <x v="2"/>
    <x v="170"/>
    <x v="3"/>
    <s v="Stephen Smith"/>
    <n v="50"/>
    <n v="41"/>
    <n v="0.18"/>
  </r>
  <r>
    <x v="179"/>
    <x v="6"/>
    <x v="6"/>
    <x v="2"/>
    <x v="68"/>
    <x v="8"/>
    <s v="William Lant"/>
    <n v="500"/>
    <n v="490"/>
    <n v="0.02"/>
  </r>
  <r>
    <x v="180"/>
    <x v="6"/>
    <x v="6"/>
    <x v="2"/>
    <x v="171"/>
    <x v="8"/>
    <s v="Christopher Cresswell"/>
    <n v="500"/>
    <n v="490"/>
    <n v="0.02"/>
  </r>
  <r>
    <x v="181"/>
    <x v="46"/>
    <x v="34"/>
    <x v="2"/>
    <x v="172"/>
    <x v="7"/>
    <s v="Ram Mathews"/>
    <n v="1000"/>
    <n v="910"/>
    <n v="0.09"/>
  </r>
  <r>
    <x v="182"/>
    <x v="38"/>
    <x v="27"/>
    <x v="2"/>
    <x v="173"/>
    <x v="4"/>
    <s v="Naeem Perry"/>
    <n v="30"/>
    <n v="28"/>
    <n v="6.6699999999999995E-2"/>
  </r>
  <r>
    <x v="183"/>
    <x v="31"/>
    <x v="23"/>
    <x v="0"/>
    <x v="174"/>
    <x v="3"/>
    <s v="Anthony Connolly"/>
    <n v="50"/>
    <n v="44"/>
    <n v="0.12"/>
  </r>
  <r>
    <x v="184"/>
    <x v="39"/>
    <x v="28"/>
    <x v="0"/>
    <x v="175"/>
    <x v="0"/>
    <s v="Howard Jones"/>
    <n v="80"/>
    <n v="75"/>
    <n v="6.25E-2"/>
  </r>
  <r>
    <x v="185"/>
    <x v="45"/>
    <x v="33"/>
    <x v="0"/>
    <x v="176"/>
    <x v="10"/>
    <s v="Brenda Lightfoot"/>
    <n v="250"/>
    <n v="225"/>
    <n v="0.1"/>
  </r>
  <r>
    <x v="186"/>
    <x v="3"/>
    <x v="3"/>
    <x v="0"/>
    <x v="177"/>
    <x v="4"/>
    <s v="Chloe Lyons"/>
    <n v="30"/>
    <n v="30"/>
    <n v="0"/>
  </r>
  <r>
    <x v="187"/>
    <x v="38"/>
    <x v="27"/>
    <x v="2"/>
    <x v="178"/>
    <x v="10"/>
    <s v="Abdul Heywood"/>
    <n v="250"/>
    <n v="210"/>
    <n v="0.16"/>
  </r>
  <r>
    <x v="188"/>
    <x v="0"/>
    <x v="0"/>
    <x v="0"/>
    <x v="179"/>
    <x v="10"/>
    <s v="Rita Hill"/>
    <n v="250"/>
    <n v="250"/>
    <n v="0"/>
  </r>
  <r>
    <x v="189"/>
    <x v="31"/>
    <x v="23"/>
    <x v="0"/>
    <x v="180"/>
    <x v="5"/>
    <s v="Tony Green"/>
    <n v="500"/>
    <n v="480"/>
    <n v="0.04"/>
  </r>
  <r>
    <x v="190"/>
    <x v="4"/>
    <x v="4"/>
    <x v="3"/>
    <x v="181"/>
    <x v="7"/>
    <s v="Armand Ahmed"/>
    <n v="1000"/>
    <n v="970"/>
    <n v="0.03"/>
  </r>
  <r>
    <x v="191"/>
    <x v="44"/>
    <x v="32"/>
    <x v="0"/>
    <x v="109"/>
    <x v="2"/>
    <s v="Geoffrey Shiner"/>
    <n v="150"/>
    <n v="144"/>
    <n v="0.04"/>
  </r>
  <r>
    <x v="192"/>
    <x v="25"/>
    <x v="18"/>
    <x v="1"/>
    <x v="182"/>
    <x v="1"/>
    <s v="Robert Arnold"/>
    <n v="700"/>
    <n v="637"/>
    <n v="0.09"/>
  </r>
  <r>
    <x v="193"/>
    <x v="20"/>
    <x v="13"/>
    <x v="0"/>
    <x v="183"/>
    <x v="9"/>
    <s v="Isla Parsons"/>
    <n v="70"/>
    <n v="63"/>
    <n v="0.1"/>
  </r>
  <r>
    <x v="194"/>
    <x v="20"/>
    <x v="13"/>
    <x v="0"/>
    <x v="184"/>
    <x v="1"/>
    <s v="John Bond"/>
    <n v="700"/>
    <n v="672"/>
    <n v="0.04"/>
  </r>
  <r>
    <x v="195"/>
    <x v="36"/>
    <x v="5"/>
    <x v="3"/>
    <x v="185"/>
    <x v="11"/>
    <s v="Christopher Snape"/>
    <n v="50"/>
    <n v="42"/>
    <n v="0.16"/>
  </r>
  <r>
    <x v="196"/>
    <x v="16"/>
    <x v="16"/>
    <x v="0"/>
    <x v="186"/>
    <x v="0"/>
    <s v="Stephen Nolan"/>
    <n v="80"/>
    <n v="78"/>
    <n v="2.5000000000000001E-2"/>
  </r>
  <r>
    <x v="197"/>
    <x v="46"/>
    <x v="34"/>
    <x v="2"/>
    <x v="187"/>
    <x v="3"/>
    <s v="Julia Hurren"/>
    <n v="50"/>
    <n v="49"/>
    <n v="0.02"/>
  </r>
  <r>
    <x v="198"/>
    <x v="30"/>
    <x v="18"/>
    <x v="1"/>
    <x v="188"/>
    <x v="10"/>
    <s v="Simon Hirst"/>
    <n v="250"/>
    <n v="193"/>
    <n v="0.22800000000000001"/>
  </r>
  <r>
    <x v="199"/>
    <x v="0"/>
    <x v="0"/>
    <x v="0"/>
    <x v="189"/>
    <x v="0"/>
    <s v="Alexander Hillier"/>
    <n v="80"/>
    <n v="76"/>
    <n v="0.05"/>
  </r>
  <r>
    <x v="200"/>
    <x v="25"/>
    <x v="18"/>
    <x v="1"/>
    <x v="190"/>
    <x v="1"/>
    <s v="Christina Pedley"/>
    <n v="700"/>
    <n v="672"/>
    <n v="0.04"/>
  </r>
  <r>
    <x v="201"/>
    <x v="32"/>
    <x v="24"/>
    <x v="0"/>
    <x v="191"/>
    <x v="4"/>
    <s v="Danny Grant"/>
    <n v="30"/>
    <n v="28"/>
    <n v="6.6699999999999995E-2"/>
  </r>
  <r>
    <x v="202"/>
    <x v="3"/>
    <x v="3"/>
    <x v="0"/>
    <x v="192"/>
    <x v="0"/>
    <s v="Francis Hall"/>
    <n v="80"/>
    <n v="66"/>
    <n v="0.17499999999999999"/>
  </r>
  <r>
    <x v="203"/>
    <x v="45"/>
    <x v="33"/>
    <x v="0"/>
    <x v="193"/>
    <x v="11"/>
    <s v="Marie Whitfield"/>
    <n v="50"/>
    <n v="48"/>
    <n v="0.04"/>
  </r>
  <r>
    <x v="204"/>
    <x v="32"/>
    <x v="24"/>
    <x v="0"/>
    <x v="194"/>
    <x v="5"/>
    <s v="Alan Evora"/>
    <n v="500"/>
    <n v="370"/>
    <n v="0.26"/>
  </r>
  <r>
    <x v="205"/>
    <x v="25"/>
    <x v="18"/>
    <x v="1"/>
    <x v="195"/>
    <x v="0"/>
    <s v="Xun Simms"/>
    <n v="80"/>
    <n v="72"/>
    <n v="0.1"/>
  </r>
  <r>
    <x v="206"/>
    <x v="21"/>
    <x v="8"/>
    <x v="0"/>
    <x v="196"/>
    <x v="0"/>
    <s v="Gustavo Taiwo"/>
    <n v="80"/>
    <n v="58"/>
    <n v="0.27500000000000002"/>
  </r>
  <r>
    <x v="207"/>
    <x v="1"/>
    <x v="1"/>
    <x v="1"/>
    <x v="197"/>
    <x v="0"/>
    <s v="James Hammond"/>
    <n v="80"/>
    <n v="73"/>
    <n v="8.7499999999999994E-2"/>
  </r>
  <r>
    <x v="208"/>
    <x v="29"/>
    <x v="18"/>
    <x v="1"/>
    <x v="198"/>
    <x v="6"/>
    <s v="Colin Matthews"/>
    <n v="800"/>
    <n v="776"/>
    <n v="0.03"/>
  </r>
  <r>
    <x v="209"/>
    <x v="43"/>
    <x v="18"/>
    <x v="1"/>
    <x v="199"/>
    <x v="2"/>
    <s v="Barry Baldwin"/>
    <n v="150"/>
    <n v="147"/>
    <n v="0.02"/>
  </r>
  <r>
    <x v="210"/>
    <x v="2"/>
    <x v="2"/>
    <x v="2"/>
    <x v="200"/>
    <x v="2"/>
    <s v="Elizabeth Holloway"/>
    <n v="150"/>
    <n v="134"/>
    <n v="0.1067"/>
  </r>
  <r>
    <x v="211"/>
    <x v="31"/>
    <x v="23"/>
    <x v="0"/>
    <x v="201"/>
    <x v="4"/>
    <s v="Anthony Connolly"/>
    <n v="30"/>
    <n v="8"/>
    <n v="0.73329999999999995"/>
  </r>
  <r>
    <x v="212"/>
    <x v="45"/>
    <x v="33"/>
    <x v="0"/>
    <x v="202"/>
    <x v="2"/>
    <s v="Peter Kelly"/>
    <n v="150"/>
    <n v="135"/>
    <n v="0.1"/>
  </r>
  <r>
    <x v="213"/>
    <x v="46"/>
    <x v="34"/>
    <x v="2"/>
    <x v="103"/>
    <x v="9"/>
    <s v="Julia Hurren"/>
    <n v="70"/>
    <n v="59"/>
    <n v="0.15709999999999999"/>
  </r>
  <r>
    <x v="214"/>
    <x v="18"/>
    <x v="11"/>
    <x v="3"/>
    <x v="203"/>
    <x v="7"/>
    <s v="Paul Rule"/>
    <n v="1000"/>
    <n v="500"/>
    <n v="0.5"/>
  </r>
  <r>
    <x v="215"/>
    <x v="29"/>
    <x v="18"/>
    <x v="1"/>
    <x v="204"/>
    <x v="5"/>
    <s v="Christopher Kitching"/>
    <n v="500"/>
    <n v="495"/>
    <n v="0.01"/>
  </r>
  <r>
    <x v="216"/>
    <x v="44"/>
    <x v="32"/>
    <x v="0"/>
    <x v="205"/>
    <x v="3"/>
    <s v="Constance Tidey"/>
    <n v="50"/>
    <n v="49"/>
    <n v="0.02"/>
  </r>
  <r>
    <x v="217"/>
    <x v="1"/>
    <x v="1"/>
    <x v="1"/>
    <x v="206"/>
    <x v="11"/>
    <s v="Michael Patel"/>
    <n v="50"/>
    <n v="48"/>
    <n v="0.04"/>
  </r>
  <r>
    <x v="218"/>
    <x v="15"/>
    <x v="15"/>
    <x v="3"/>
    <x v="207"/>
    <x v="1"/>
    <s v="Tracy Stanley"/>
    <n v="700"/>
    <n v="560"/>
    <n v="0.2"/>
  </r>
  <r>
    <x v="219"/>
    <x v="18"/>
    <x v="11"/>
    <x v="3"/>
    <x v="208"/>
    <x v="7"/>
    <s v="Stuart Sykes"/>
    <n v="1000"/>
    <n v="500"/>
    <n v="0.5"/>
  </r>
  <r>
    <x v="220"/>
    <x v="29"/>
    <x v="18"/>
    <x v="1"/>
    <x v="209"/>
    <x v="8"/>
    <s v="Christopher Kitching"/>
    <n v="500"/>
    <n v="495"/>
    <n v="0.01"/>
  </r>
  <r>
    <x v="221"/>
    <x v="43"/>
    <x v="18"/>
    <x v="1"/>
    <x v="210"/>
    <x v="4"/>
    <s v="Marie Foster"/>
    <n v="30"/>
    <n v="29"/>
    <n v="3.3300000000000003E-2"/>
  </r>
  <r>
    <x v="222"/>
    <x v="33"/>
    <x v="18"/>
    <x v="1"/>
    <x v="211"/>
    <x v="11"/>
    <s v="Gary Acheampong"/>
    <n v="50"/>
    <n v="44"/>
    <n v="0.12"/>
  </r>
  <r>
    <x v="223"/>
    <x v="20"/>
    <x v="13"/>
    <x v="0"/>
    <x v="212"/>
    <x v="7"/>
    <s v="John Bond"/>
    <n v="1000"/>
    <n v="710"/>
    <n v="0.28999999999999998"/>
  </r>
  <r>
    <x v="224"/>
    <x v="33"/>
    <x v="18"/>
    <x v="1"/>
    <x v="213"/>
    <x v="2"/>
    <s v="John Osborne"/>
    <n v="150"/>
    <n v="150"/>
    <n v="0"/>
  </r>
  <r>
    <x v="225"/>
    <x v="15"/>
    <x v="15"/>
    <x v="3"/>
    <x v="214"/>
    <x v="3"/>
    <s v="Paul Atkins"/>
    <n v="50"/>
    <n v="44"/>
    <n v="0.12"/>
  </r>
  <r>
    <x v="226"/>
    <x v="37"/>
    <x v="7"/>
    <x v="2"/>
    <x v="215"/>
    <x v="4"/>
    <s v="Denise Rodgers"/>
    <n v="30"/>
    <n v="24"/>
    <n v="0.2"/>
  </r>
  <r>
    <x v="227"/>
    <x v="46"/>
    <x v="34"/>
    <x v="2"/>
    <x v="216"/>
    <x v="10"/>
    <s v="Julia Hurren"/>
    <n v="250"/>
    <n v="163"/>
    <n v="0.34799999999999998"/>
  </r>
  <r>
    <x v="228"/>
    <x v="10"/>
    <x v="10"/>
    <x v="3"/>
    <x v="217"/>
    <x v="0"/>
    <s v="Arthur Moncrieff"/>
    <n v="80"/>
    <n v="78"/>
    <n v="2.5000000000000001E-2"/>
  </r>
  <r>
    <x v="229"/>
    <x v="34"/>
    <x v="25"/>
    <x v="0"/>
    <x v="218"/>
    <x v="0"/>
    <s v="Alison Younger"/>
    <n v="80"/>
    <n v="78"/>
    <n v="2.5000000000000001E-2"/>
  </r>
  <r>
    <x v="230"/>
    <x v="36"/>
    <x v="5"/>
    <x v="3"/>
    <x v="219"/>
    <x v="1"/>
    <s v="Alen Dinan"/>
    <n v="700"/>
    <n v="651"/>
    <n v="7.0000000000000007E-2"/>
  </r>
  <r>
    <x v="231"/>
    <x v="14"/>
    <x v="14"/>
    <x v="0"/>
    <x v="220"/>
    <x v="3"/>
    <s v="Aidan Perrott"/>
    <n v="50"/>
    <n v="36"/>
    <n v="0.28000000000000003"/>
  </r>
  <r>
    <x v="232"/>
    <x v="31"/>
    <x v="23"/>
    <x v="0"/>
    <x v="221"/>
    <x v="8"/>
    <s v="Alexandra Wright"/>
    <n v="500"/>
    <n v="500"/>
    <n v="0"/>
  </r>
  <r>
    <x v="233"/>
    <x v="39"/>
    <x v="28"/>
    <x v="0"/>
    <x v="222"/>
    <x v="2"/>
    <s v="Zhan Whitfield"/>
    <n v="150"/>
    <n v="140"/>
    <n v="6.6699999999999995E-2"/>
  </r>
  <r>
    <x v="234"/>
    <x v="40"/>
    <x v="29"/>
    <x v="0"/>
    <x v="223"/>
    <x v="1"/>
    <s v="Daniel Henderson"/>
    <n v="700"/>
    <n v="700"/>
    <n v="0"/>
  </r>
  <r>
    <x v="235"/>
    <x v="12"/>
    <x v="12"/>
    <x v="3"/>
    <x v="224"/>
    <x v="2"/>
    <s v="Barbara Love"/>
    <n v="150"/>
    <n v="144"/>
    <n v="0.04"/>
  </r>
  <r>
    <x v="236"/>
    <x v="24"/>
    <x v="20"/>
    <x v="0"/>
    <x v="225"/>
    <x v="5"/>
    <s v="Paul Sherwin"/>
    <n v="500"/>
    <n v="465"/>
    <n v="7.0000000000000007E-2"/>
  </r>
  <r>
    <x v="237"/>
    <x v="42"/>
    <x v="31"/>
    <x v="3"/>
    <x v="226"/>
    <x v="3"/>
    <s v="Ian Baker"/>
    <n v="50"/>
    <n v="50"/>
    <n v="0"/>
  </r>
  <r>
    <x v="238"/>
    <x v="10"/>
    <x v="10"/>
    <x v="3"/>
    <x v="227"/>
    <x v="11"/>
    <s v="Nicole Marshall"/>
    <n v="50"/>
    <n v="49"/>
    <n v="0.02"/>
  </r>
  <r>
    <x v="239"/>
    <x v="19"/>
    <x v="18"/>
    <x v="1"/>
    <x v="228"/>
    <x v="3"/>
    <s v="Susan Toye"/>
    <n v="50"/>
    <n v="44"/>
    <n v="0.12"/>
  </r>
  <r>
    <x v="240"/>
    <x v="24"/>
    <x v="20"/>
    <x v="0"/>
    <x v="229"/>
    <x v="8"/>
    <s v="Paul Mannion"/>
    <n v="500"/>
    <n v="490"/>
    <n v="0.02"/>
  </r>
  <r>
    <x v="241"/>
    <x v="24"/>
    <x v="20"/>
    <x v="0"/>
    <x v="230"/>
    <x v="1"/>
    <s v="Natasha Carvalho"/>
    <n v="700"/>
    <n v="623"/>
    <n v="0.11"/>
  </r>
  <r>
    <x v="242"/>
    <x v="25"/>
    <x v="18"/>
    <x v="1"/>
    <x v="231"/>
    <x v="1"/>
    <s v="Ronnette Stocks"/>
    <n v="700"/>
    <n v="574"/>
    <n v="0.18"/>
  </r>
  <r>
    <x v="243"/>
    <x v="26"/>
    <x v="15"/>
    <x v="3"/>
    <x v="232"/>
    <x v="9"/>
    <s v="Pauline Pope"/>
    <n v="70"/>
    <n v="68"/>
    <n v="2.86E-2"/>
  </r>
  <r>
    <x v="244"/>
    <x v="22"/>
    <x v="19"/>
    <x v="3"/>
    <x v="233"/>
    <x v="9"/>
    <s v="Roger Scott"/>
    <n v="70"/>
    <n v="69"/>
    <n v="1.43E-2"/>
  </r>
  <r>
    <x v="245"/>
    <x v="46"/>
    <x v="34"/>
    <x v="2"/>
    <x v="234"/>
    <x v="4"/>
    <s v="Ram Mathews"/>
    <n v="30"/>
    <n v="29"/>
    <n v="3.3300000000000003E-2"/>
  </r>
  <r>
    <x v="246"/>
    <x v="1"/>
    <x v="1"/>
    <x v="1"/>
    <x v="235"/>
    <x v="6"/>
    <s v="Alison Storey"/>
    <n v="800"/>
    <n v="696"/>
    <n v="0.13"/>
  </r>
  <r>
    <x v="247"/>
    <x v="3"/>
    <x v="3"/>
    <x v="0"/>
    <x v="236"/>
    <x v="1"/>
    <s v="David Philp"/>
    <n v="700"/>
    <n v="602"/>
    <n v="0.14000000000000001"/>
  </r>
  <r>
    <x v="248"/>
    <x v="25"/>
    <x v="18"/>
    <x v="1"/>
    <x v="237"/>
    <x v="3"/>
    <s v="Douglas Davies"/>
    <n v="50"/>
    <n v="40"/>
    <n v="0.2"/>
  </r>
  <r>
    <x v="249"/>
    <x v="12"/>
    <x v="12"/>
    <x v="3"/>
    <x v="97"/>
    <x v="11"/>
    <s v="Susan Passey"/>
    <n v="50"/>
    <n v="50"/>
    <n v="0"/>
  </r>
  <r>
    <x v="250"/>
    <x v="46"/>
    <x v="34"/>
    <x v="2"/>
    <x v="238"/>
    <x v="3"/>
    <s v="Bruce McPhee"/>
    <n v="50"/>
    <n v="49"/>
    <n v="0.02"/>
  </r>
  <r>
    <x v="251"/>
    <x v="9"/>
    <x v="9"/>
    <x v="0"/>
    <x v="239"/>
    <x v="5"/>
    <s v="Victoria Sherwin"/>
    <n v="500"/>
    <n v="425"/>
    <n v="0.15"/>
  </r>
  <r>
    <x v="252"/>
    <x v="31"/>
    <x v="23"/>
    <x v="0"/>
    <x v="240"/>
    <x v="8"/>
    <s v="Alexandra Wright"/>
    <n v="500"/>
    <n v="500"/>
    <n v="0"/>
  </r>
  <r>
    <x v="253"/>
    <x v="3"/>
    <x v="3"/>
    <x v="0"/>
    <x v="241"/>
    <x v="6"/>
    <s v="Bryan Mason"/>
    <n v="800"/>
    <n v="680"/>
    <n v="0.15"/>
  </r>
  <r>
    <x v="254"/>
    <x v="13"/>
    <x v="13"/>
    <x v="0"/>
    <x v="242"/>
    <x v="2"/>
    <s v="Rebecca Delo"/>
    <n v="150"/>
    <n v="144"/>
    <n v="0.04"/>
  </r>
  <r>
    <x v="255"/>
    <x v="40"/>
    <x v="29"/>
    <x v="0"/>
    <x v="243"/>
    <x v="7"/>
    <s v="Peter Thompson"/>
    <n v="1000"/>
    <n v="680"/>
    <n v="0.32"/>
  </r>
  <r>
    <x v="256"/>
    <x v="2"/>
    <x v="2"/>
    <x v="2"/>
    <x v="244"/>
    <x v="2"/>
    <s v="Cheryl Tubbs"/>
    <n v="150"/>
    <n v="140"/>
    <n v="6.6699999999999995E-2"/>
  </r>
  <r>
    <x v="257"/>
    <x v="20"/>
    <x v="13"/>
    <x v="0"/>
    <x v="245"/>
    <x v="4"/>
    <s v="Abu Moore"/>
    <n v="30"/>
    <n v="28"/>
    <n v="6.6699999999999995E-2"/>
  </r>
  <r>
    <x v="258"/>
    <x v="35"/>
    <x v="26"/>
    <x v="2"/>
    <x v="246"/>
    <x v="6"/>
    <s v="Antony Westlake"/>
    <n v="800"/>
    <n v="544"/>
    <n v="0.32"/>
  </r>
  <r>
    <x v="259"/>
    <x v="1"/>
    <x v="1"/>
    <x v="1"/>
    <x v="247"/>
    <x v="3"/>
    <s v="Robin Hall"/>
    <n v="50"/>
    <n v="47"/>
    <n v="0.06"/>
  </r>
  <r>
    <x v="260"/>
    <x v="20"/>
    <x v="13"/>
    <x v="0"/>
    <x v="248"/>
    <x v="0"/>
    <s v="Carole Owen"/>
    <n v="80"/>
    <n v="60"/>
    <n v="0.25"/>
  </r>
  <r>
    <x v="261"/>
    <x v="42"/>
    <x v="31"/>
    <x v="3"/>
    <x v="249"/>
    <x v="4"/>
    <s v="Rachel Oliver"/>
    <n v="30"/>
    <n v="26"/>
    <n v="0.1333"/>
  </r>
  <r>
    <x v="262"/>
    <x v="25"/>
    <x v="18"/>
    <x v="1"/>
    <x v="250"/>
    <x v="8"/>
    <s v="Ronnette Stocks"/>
    <n v="500"/>
    <n v="495"/>
    <n v="0.01"/>
  </r>
  <r>
    <x v="263"/>
    <x v="23"/>
    <x v="5"/>
    <x v="3"/>
    <x v="251"/>
    <x v="7"/>
    <s v="Carl Snape"/>
    <n v="1000"/>
    <n v="620"/>
    <n v="0.38"/>
  </r>
  <r>
    <x v="264"/>
    <x v="30"/>
    <x v="18"/>
    <x v="1"/>
    <x v="75"/>
    <x v="8"/>
    <s v="John Bull"/>
    <n v="500"/>
    <n v="490"/>
    <n v="0.02"/>
  </r>
  <r>
    <x v="265"/>
    <x v="14"/>
    <x v="14"/>
    <x v="0"/>
    <x v="252"/>
    <x v="4"/>
    <s v="Charles Ali"/>
    <n v="30"/>
    <n v="21"/>
    <n v="0.3"/>
  </r>
  <r>
    <x v="266"/>
    <x v="23"/>
    <x v="5"/>
    <x v="3"/>
    <x v="253"/>
    <x v="4"/>
    <s v="Wolfgang Carvalho"/>
    <n v="30"/>
    <n v="20"/>
    <n v="0.33329999999999999"/>
  </r>
  <r>
    <x v="267"/>
    <x v="36"/>
    <x v="5"/>
    <x v="3"/>
    <x v="254"/>
    <x v="7"/>
    <s v="Michelle Murray"/>
    <n v="1000"/>
    <n v="910"/>
    <n v="0.09"/>
  </r>
  <r>
    <x v="268"/>
    <x v="10"/>
    <x v="10"/>
    <x v="3"/>
    <x v="214"/>
    <x v="9"/>
    <s v="Nicole Marshall"/>
    <n v="70"/>
    <n v="68"/>
    <n v="2.86E-2"/>
  </r>
  <r>
    <x v="269"/>
    <x v="35"/>
    <x v="26"/>
    <x v="2"/>
    <x v="255"/>
    <x v="1"/>
    <s v="Gary Percival"/>
    <n v="700"/>
    <n v="623"/>
    <n v="0.11"/>
  </r>
  <r>
    <x v="270"/>
    <x v="14"/>
    <x v="14"/>
    <x v="0"/>
    <x v="256"/>
    <x v="8"/>
    <s v="Gary Roberts"/>
    <n v="500"/>
    <n v="490"/>
    <n v="0.02"/>
  </r>
  <r>
    <x v="271"/>
    <x v="22"/>
    <x v="19"/>
    <x v="3"/>
    <x v="257"/>
    <x v="3"/>
    <s v="Leonard Green"/>
    <n v="50"/>
    <n v="50"/>
    <n v="0"/>
  </r>
  <r>
    <x v="272"/>
    <x v="46"/>
    <x v="34"/>
    <x v="2"/>
    <x v="258"/>
    <x v="7"/>
    <s v="Richard James"/>
    <n v="1000"/>
    <n v="790"/>
    <n v="0.21"/>
  </r>
  <r>
    <x v="273"/>
    <x v="4"/>
    <x v="4"/>
    <x v="3"/>
    <x v="259"/>
    <x v="2"/>
    <s v="Christine Davies"/>
    <n v="150"/>
    <n v="144"/>
    <n v="0.04"/>
  </r>
  <r>
    <x v="274"/>
    <x v="44"/>
    <x v="32"/>
    <x v="0"/>
    <x v="220"/>
    <x v="7"/>
    <s v="Richard Rowe"/>
    <n v="1000"/>
    <n v="960"/>
    <n v="0.04"/>
  </r>
  <r>
    <x v="275"/>
    <x v="40"/>
    <x v="29"/>
    <x v="0"/>
    <x v="260"/>
    <x v="5"/>
    <s v="Bryan Clement"/>
    <n v="500"/>
    <n v="445"/>
    <n v="0.11"/>
  </r>
  <r>
    <x v="276"/>
    <x v="18"/>
    <x v="11"/>
    <x v="3"/>
    <x v="261"/>
    <x v="5"/>
    <s v="Paresh Mathews"/>
    <n v="500"/>
    <n v="435"/>
    <n v="0.13"/>
  </r>
  <r>
    <x v="277"/>
    <x v="17"/>
    <x v="17"/>
    <x v="0"/>
    <x v="262"/>
    <x v="8"/>
    <s v="Thomas Davies"/>
    <n v="500"/>
    <n v="490"/>
    <n v="0.02"/>
  </r>
  <r>
    <x v="278"/>
    <x v="35"/>
    <x v="26"/>
    <x v="2"/>
    <x v="263"/>
    <x v="10"/>
    <s v="Ronald Curtis"/>
    <n v="250"/>
    <n v="230"/>
    <n v="0.08"/>
  </r>
  <r>
    <x v="279"/>
    <x v="46"/>
    <x v="34"/>
    <x v="2"/>
    <x v="264"/>
    <x v="6"/>
    <s v="Ram Mathews"/>
    <n v="800"/>
    <n v="472"/>
    <n v="0.41"/>
  </r>
  <r>
    <x v="280"/>
    <x v="41"/>
    <x v="30"/>
    <x v="0"/>
    <x v="265"/>
    <x v="7"/>
    <s v="David Amos"/>
    <n v="1000"/>
    <n v="510"/>
    <n v="0.49"/>
  </r>
  <r>
    <x v="281"/>
    <x v="9"/>
    <x v="9"/>
    <x v="0"/>
    <x v="266"/>
    <x v="10"/>
    <s v="Danny Brooks"/>
    <n v="250"/>
    <n v="230"/>
    <n v="0.08"/>
  </r>
  <r>
    <x v="282"/>
    <x v="41"/>
    <x v="30"/>
    <x v="0"/>
    <x v="59"/>
    <x v="11"/>
    <s v="John Barnett"/>
    <n v="50"/>
    <n v="48"/>
    <n v="0.04"/>
  </r>
  <r>
    <x v="283"/>
    <x v="18"/>
    <x v="11"/>
    <x v="3"/>
    <x v="45"/>
    <x v="0"/>
    <s v="Colin Lima"/>
    <n v="80"/>
    <n v="49"/>
    <n v="0.38750000000000001"/>
  </r>
  <r>
    <x v="284"/>
    <x v="41"/>
    <x v="30"/>
    <x v="0"/>
    <x v="102"/>
    <x v="8"/>
    <s v="Marek Kwiatkowski"/>
    <n v="500"/>
    <n v="490"/>
    <n v="0.02"/>
  </r>
  <r>
    <x v="285"/>
    <x v="38"/>
    <x v="27"/>
    <x v="2"/>
    <x v="267"/>
    <x v="10"/>
    <s v="Stuart Brown"/>
    <n v="250"/>
    <n v="248"/>
    <n v="8.0000000000000002E-3"/>
  </r>
  <r>
    <x v="286"/>
    <x v="32"/>
    <x v="24"/>
    <x v="0"/>
    <x v="268"/>
    <x v="7"/>
    <s v="Christopher Hurren"/>
    <n v="1000"/>
    <n v="900"/>
    <n v="0.1"/>
  </r>
  <r>
    <x v="287"/>
    <x v="9"/>
    <x v="9"/>
    <x v="0"/>
    <x v="269"/>
    <x v="11"/>
    <s v="Danny Brooks"/>
    <n v="50"/>
    <n v="45"/>
    <n v="0.1"/>
  </r>
  <r>
    <x v="288"/>
    <x v="20"/>
    <x v="13"/>
    <x v="0"/>
    <x v="270"/>
    <x v="2"/>
    <s v="Neil Tubbs"/>
    <n v="150"/>
    <n v="144"/>
    <n v="0.04"/>
  </r>
  <r>
    <x v="289"/>
    <x v="26"/>
    <x v="15"/>
    <x v="3"/>
    <x v="271"/>
    <x v="8"/>
    <s v="David Gow"/>
    <n v="500"/>
    <n v="495"/>
    <n v="0.01"/>
  </r>
  <r>
    <x v="290"/>
    <x v="16"/>
    <x v="16"/>
    <x v="0"/>
    <x v="272"/>
    <x v="5"/>
    <s v="David Stewart"/>
    <n v="500"/>
    <n v="425"/>
    <n v="0.15"/>
  </r>
  <r>
    <x v="291"/>
    <x v="9"/>
    <x v="9"/>
    <x v="0"/>
    <x v="273"/>
    <x v="9"/>
    <s v="John Craig"/>
    <n v="70"/>
    <n v="60"/>
    <n v="0.1429"/>
  </r>
  <r>
    <x v="292"/>
    <x v="1"/>
    <x v="1"/>
    <x v="1"/>
    <x v="274"/>
    <x v="6"/>
    <s v="Richard Oliver"/>
    <n v="800"/>
    <n v="624"/>
    <n v="0.22"/>
  </r>
  <r>
    <x v="293"/>
    <x v="45"/>
    <x v="33"/>
    <x v="0"/>
    <x v="275"/>
    <x v="3"/>
    <s v="Nicholas Timbrell"/>
    <n v="50"/>
    <n v="47"/>
    <n v="0.06"/>
  </r>
  <r>
    <x v="294"/>
    <x v="18"/>
    <x v="11"/>
    <x v="3"/>
    <x v="276"/>
    <x v="4"/>
    <s v="Francis Walsh"/>
    <n v="30"/>
    <n v="29"/>
    <n v="3.3300000000000003E-2"/>
  </r>
  <r>
    <x v="295"/>
    <x v="38"/>
    <x v="27"/>
    <x v="2"/>
    <x v="95"/>
    <x v="11"/>
    <s v="Nicola Nathan"/>
    <n v="50"/>
    <n v="50"/>
    <n v="0"/>
  </r>
  <r>
    <x v="296"/>
    <x v="34"/>
    <x v="25"/>
    <x v="0"/>
    <x v="277"/>
    <x v="0"/>
    <s v="Alison Younger"/>
    <n v="80"/>
    <n v="72"/>
    <n v="0.1"/>
  </r>
  <r>
    <x v="297"/>
    <x v="2"/>
    <x v="2"/>
    <x v="2"/>
    <x v="278"/>
    <x v="7"/>
    <s v="Zoe Munday"/>
    <n v="1000"/>
    <n v="580"/>
    <n v="0.42"/>
  </r>
  <r>
    <x v="298"/>
    <x v="39"/>
    <x v="28"/>
    <x v="0"/>
    <x v="279"/>
    <x v="6"/>
    <s v="Paul Long"/>
    <n v="800"/>
    <n v="552"/>
    <n v="0.31"/>
  </r>
  <r>
    <x v="299"/>
    <x v="14"/>
    <x v="14"/>
    <x v="0"/>
    <x v="280"/>
    <x v="9"/>
    <s v="Olivia Reynolds"/>
    <n v="70"/>
    <n v="67"/>
    <n v="4.2900000000000001E-2"/>
  </r>
  <r>
    <x v="300"/>
    <x v="7"/>
    <x v="7"/>
    <x v="2"/>
    <x v="281"/>
    <x v="6"/>
    <s v="Gillian Allnutt"/>
    <n v="800"/>
    <n v="704"/>
    <n v="0.12"/>
  </r>
  <r>
    <x v="301"/>
    <x v="37"/>
    <x v="7"/>
    <x v="2"/>
    <x v="282"/>
    <x v="7"/>
    <s v="Eric Walker"/>
    <n v="1000"/>
    <n v="590"/>
    <n v="0.41"/>
  </r>
  <r>
    <x v="302"/>
    <x v="30"/>
    <x v="18"/>
    <x v="1"/>
    <x v="283"/>
    <x v="4"/>
    <s v="Andrew Jones"/>
    <n v="30"/>
    <n v="28"/>
    <n v="6.6699999999999995E-2"/>
  </r>
  <r>
    <x v="303"/>
    <x v="35"/>
    <x v="26"/>
    <x v="2"/>
    <x v="244"/>
    <x v="6"/>
    <s v="Basil Nolan"/>
    <n v="800"/>
    <n v="488"/>
    <n v="0.39"/>
  </r>
  <r>
    <x v="304"/>
    <x v="1"/>
    <x v="1"/>
    <x v="1"/>
    <x v="284"/>
    <x v="2"/>
    <s v="Richard Oliver"/>
    <n v="150"/>
    <n v="134"/>
    <n v="0.1067"/>
  </r>
  <r>
    <x v="305"/>
    <x v="12"/>
    <x v="12"/>
    <x v="3"/>
    <x v="285"/>
    <x v="11"/>
    <s v="Rosemary Aziz"/>
    <n v="50"/>
    <n v="50"/>
    <n v="0"/>
  </r>
  <r>
    <x v="306"/>
    <x v="30"/>
    <x v="18"/>
    <x v="1"/>
    <x v="286"/>
    <x v="7"/>
    <s v="Andrew Jones"/>
    <n v="1000"/>
    <n v="670"/>
    <n v="0.33"/>
  </r>
  <r>
    <x v="307"/>
    <x v="18"/>
    <x v="11"/>
    <x v="3"/>
    <x v="63"/>
    <x v="2"/>
    <s v="Stuart Sykes"/>
    <n v="150"/>
    <n v="149"/>
    <n v="6.7000000000000002E-3"/>
  </r>
  <r>
    <x v="308"/>
    <x v="13"/>
    <x v="13"/>
    <x v="0"/>
    <x v="287"/>
    <x v="8"/>
    <s v="Thomas Gordon"/>
    <n v="500"/>
    <n v="500"/>
    <n v="0"/>
  </r>
  <r>
    <x v="309"/>
    <x v="13"/>
    <x v="13"/>
    <x v="0"/>
    <x v="288"/>
    <x v="2"/>
    <s v="Thomas Gordon"/>
    <n v="150"/>
    <n v="146"/>
    <n v="2.6700000000000002E-2"/>
  </r>
  <r>
    <x v="310"/>
    <x v="8"/>
    <x v="8"/>
    <x v="0"/>
    <x v="289"/>
    <x v="7"/>
    <s v="Damilola Raymond"/>
    <n v="1000"/>
    <n v="810"/>
    <n v="0.19"/>
  </r>
  <r>
    <x v="311"/>
    <x v="16"/>
    <x v="16"/>
    <x v="0"/>
    <x v="290"/>
    <x v="2"/>
    <s v="Christopher Lloyd"/>
    <n v="150"/>
    <n v="147"/>
    <n v="0.02"/>
  </r>
  <r>
    <x v="312"/>
    <x v="8"/>
    <x v="8"/>
    <x v="0"/>
    <x v="32"/>
    <x v="7"/>
    <s v="James Neville"/>
    <n v="1000"/>
    <n v="730"/>
    <n v="0.27"/>
  </r>
  <r>
    <x v="313"/>
    <x v="10"/>
    <x v="10"/>
    <x v="3"/>
    <x v="291"/>
    <x v="10"/>
    <s v="Mary Mitchell"/>
    <n v="250"/>
    <n v="248"/>
    <n v="8.0000000000000002E-3"/>
  </r>
  <r>
    <x v="314"/>
    <x v="34"/>
    <x v="25"/>
    <x v="0"/>
    <x v="14"/>
    <x v="1"/>
    <s v="Alison Younger"/>
    <n v="700"/>
    <n v="609"/>
    <n v="0.13"/>
  </r>
  <r>
    <x v="315"/>
    <x v="3"/>
    <x v="3"/>
    <x v="0"/>
    <x v="292"/>
    <x v="2"/>
    <s v="Chloe Lyons"/>
    <n v="150"/>
    <n v="140"/>
    <n v="6.6699999999999995E-2"/>
  </r>
  <r>
    <x v="316"/>
    <x v="18"/>
    <x v="11"/>
    <x v="3"/>
    <x v="293"/>
    <x v="8"/>
    <s v="Francis Walsh"/>
    <n v="500"/>
    <n v="500"/>
    <n v="0"/>
  </r>
  <r>
    <x v="317"/>
    <x v="41"/>
    <x v="30"/>
    <x v="0"/>
    <x v="294"/>
    <x v="7"/>
    <s v="John Barnett"/>
    <n v="1000"/>
    <n v="960"/>
    <n v="0.04"/>
  </r>
  <r>
    <x v="318"/>
    <x v="37"/>
    <x v="7"/>
    <x v="2"/>
    <x v="30"/>
    <x v="0"/>
    <s v="Denise Rodgers"/>
    <n v="80"/>
    <n v="73"/>
    <n v="8.7499999999999994E-2"/>
  </r>
  <r>
    <x v="319"/>
    <x v="10"/>
    <x v="10"/>
    <x v="3"/>
    <x v="295"/>
    <x v="1"/>
    <s v="Nicole Marshall"/>
    <n v="700"/>
    <n v="700"/>
    <n v="0"/>
  </r>
  <r>
    <x v="320"/>
    <x v="24"/>
    <x v="20"/>
    <x v="0"/>
    <x v="296"/>
    <x v="1"/>
    <s v="Jacqueline Clamp"/>
    <n v="700"/>
    <n v="672"/>
    <n v="0.04"/>
  </r>
  <r>
    <x v="321"/>
    <x v="42"/>
    <x v="31"/>
    <x v="3"/>
    <x v="297"/>
    <x v="1"/>
    <s v="Trudi Griffin"/>
    <n v="700"/>
    <n v="651"/>
    <n v="7.0000000000000007E-2"/>
  </r>
  <r>
    <x v="322"/>
    <x v="7"/>
    <x v="7"/>
    <x v="2"/>
    <x v="298"/>
    <x v="2"/>
    <s v="Timothy Younger"/>
    <n v="150"/>
    <n v="137"/>
    <n v="8.6699999999999999E-2"/>
  </r>
  <r>
    <x v="323"/>
    <x v="35"/>
    <x v="26"/>
    <x v="2"/>
    <x v="299"/>
    <x v="1"/>
    <s v="Philip Mishra"/>
    <n v="700"/>
    <n v="651"/>
    <n v="7.0000000000000007E-2"/>
  </r>
  <r>
    <x v="324"/>
    <x v="5"/>
    <x v="5"/>
    <x v="3"/>
    <x v="300"/>
    <x v="10"/>
    <s v="Gary Shaw"/>
    <n v="250"/>
    <n v="238"/>
    <n v="4.8000000000000001E-2"/>
  </r>
  <r>
    <x v="325"/>
    <x v="2"/>
    <x v="2"/>
    <x v="2"/>
    <x v="301"/>
    <x v="6"/>
    <s v="Gary Reynolds"/>
    <n v="800"/>
    <n v="696"/>
    <n v="0.13"/>
  </r>
  <r>
    <x v="326"/>
    <x v="7"/>
    <x v="7"/>
    <x v="2"/>
    <x v="16"/>
    <x v="4"/>
    <s v="Kevin McLauchlin"/>
    <n v="30"/>
    <n v="21"/>
    <n v="0.3"/>
  </r>
  <r>
    <x v="327"/>
    <x v="24"/>
    <x v="20"/>
    <x v="0"/>
    <x v="302"/>
    <x v="0"/>
    <s v="Jacqueline Clamp"/>
    <n v="80"/>
    <n v="74"/>
    <n v="7.4999999999999997E-2"/>
  </r>
  <r>
    <x v="328"/>
    <x v="2"/>
    <x v="2"/>
    <x v="2"/>
    <x v="97"/>
    <x v="10"/>
    <s v="Stephen Smith"/>
    <n v="250"/>
    <n v="228"/>
    <n v="8.7999999999999995E-2"/>
  </r>
  <r>
    <x v="329"/>
    <x v="32"/>
    <x v="24"/>
    <x v="0"/>
    <x v="303"/>
    <x v="1"/>
    <s v="Christopher Hurren"/>
    <n v="700"/>
    <n v="644"/>
    <n v="0.08"/>
  </r>
  <r>
    <x v="330"/>
    <x v="12"/>
    <x v="12"/>
    <x v="3"/>
    <x v="304"/>
    <x v="4"/>
    <s v="Irene Skiba"/>
    <n v="30"/>
    <n v="29"/>
    <n v="3.3300000000000003E-2"/>
  </r>
  <r>
    <x v="331"/>
    <x v="11"/>
    <x v="11"/>
    <x v="3"/>
    <x v="211"/>
    <x v="6"/>
    <s v="Francis Hughes"/>
    <n v="800"/>
    <n v="656"/>
    <n v="0.18"/>
  </r>
  <r>
    <x v="332"/>
    <x v="28"/>
    <x v="22"/>
    <x v="0"/>
    <x v="305"/>
    <x v="2"/>
    <s v="Elaine Whitfield"/>
    <n v="150"/>
    <n v="149"/>
    <n v="6.7000000000000002E-3"/>
  </r>
  <r>
    <x v="333"/>
    <x v="33"/>
    <x v="18"/>
    <x v="1"/>
    <x v="306"/>
    <x v="2"/>
    <s v="Patricia Sewell"/>
    <n v="150"/>
    <n v="147"/>
    <n v="0.02"/>
  </r>
  <r>
    <x v="334"/>
    <x v="20"/>
    <x v="13"/>
    <x v="0"/>
    <x v="307"/>
    <x v="0"/>
    <s v="Susan Carley"/>
    <n v="80"/>
    <n v="78"/>
    <n v="2.5000000000000001E-2"/>
  </r>
  <r>
    <x v="335"/>
    <x v="44"/>
    <x v="32"/>
    <x v="0"/>
    <x v="308"/>
    <x v="2"/>
    <s v="Jacqueline Todd"/>
    <n v="150"/>
    <n v="147"/>
    <n v="0.02"/>
  </r>
  <r>
    <x v="336"/>
    <x v="12"/>
    <x v="12"/>
    <x v="3"/>
    <x v="309"/>
    <x v="5"/>
    <s v="Susan Passey"/>
    <n v="500"/>
    <n v="360"/>
    <n v="0.28000000000000003"/>
  </r>
  <r>
    <x v="337"/>
    <x v="26"/>
    <x v="15"/>
    <x v="3"/>
    <x v="199"/>
    <x v="11"/>
    <s v="Michelle Hunter"/>
    <n v="50"/>
    <n v="45"/>
    <n v="0.1"/>
  </r>
  <r>
    <x v="338"/>
    <x v="11"/>
    <x v="11"/>
    <x v="3"/>
    <x v="310"/>
    <x v="11"/>
    <s v="Roy Johnson"/>
    <n v="50"/>
    <n v="43"/>
    <n v="0.14000000000000001"/>
  </r>
  <r>
    <x v="339"/>
    <x v="35"/>
    <x v="26"/>
    <x v="2"/>
    <x v="311"/>
    <x v="0"/>
    <s v="Margaret Buck"/>
    <n v="80"/>
    <n v="75"/>
    <n v="6.25E-2"/>
  </r>
  <r>
    <x v="340"/>
    <x v="34"/>
    <x v="25"/>
    <x v="0"/>
    <x v="312"/>
    <x v="11"/>
    <s v="Gwyn Taylor"/>
    <n v="50"/>
    <n v="36"/>
    <n v="0.28000000000000003"/>
  </r>
  <r>
    <x v="341"/>
    <x v="38"/>
    <x v="27"/>
    <x v="2"/>
    <x v="313"/>
    <x v="6"/>
    <s v="Ronald Rowlands"/>
    <n v="800"/>
    <n v="448"/>
    <n v="0.44"/>
  </r>
  <r>
    <x v="342"/>
    <x v="39"/>
    <x v="28"/>
    <x v="0"/>
    <x v="314"/>
    <x v="2"/>
    <s v="Roy Lloyd"/>
    <n v="150"/>
    <n v="138"/>
    <n v="0.08"/>
  </r>
  <r>
    <x v="343"/>
    <x v="25"/>
    <x v="18"/>
    <x v="1"/>
    <x v="245"/>
    <x v="8"/>
    <s v="Kirsty Amos"/>
    <n v="500"/>
    <n v="500"/>
    <n v="0"/>
  </r>
  <r>
    <x v="344"/>
    <x v="3"/>
    <x v="3"/>
    <x v="0"/>
    <x v="315"/>
    <x v="8"/>
    <s v="Cordia Alston"/>
    <n v="500"/>
    <n v="495"/>
    <n v="0.01"/>
  </r>
  <r>
    <x v="345"/>
    <x v="32"/>
    <x v="24"/>
    <x v="0"/>
    <x v="316"/>
    <x v="2"/>
    <s v="Christopher Hurren"/>
    <n v="150"/>
    <n v="128"/>
    <n v="0.1467"/>
  </r>
  <r>
    <x v="346"/>
    <x v="11"/>
    <x v="11"/>
    <x v="3"/>
    <x v="317"/>
    <x v="11"/>
    <s v="Steven Batty"/>
    <n v="50"/>
    <n v="42"/>
    <n v="0.16"/>
  </r>
  <r>
    <x v="347"/>
    <x v="45"/>
    <x v="33"/>
    <x v="0"/>
    <x v="88"/>
    <x v="0"/>
    <s v="Rachel Clayton"/>
    <n v="80"/>
    <n v="80"/>
    <n v="0"/>
  </r>
  <r>
    <x v="348"/>
    <x v="22"/>
    <x v="19"/>
    <x v="3"/>
    <x v="318"/>
    <x v="2"/>
    <s v="Rosalind Chandler"/>
    <n v="150"/>
    <n v="147"/>
    <n v="0.02"/>
  </r>
  <r>
    <x v="349"/>
    <x v="9"/>
    <x v="9"/>
    <x v="0"/>
    <x v="319"/>
    <x v="3"/>
    <s v="Kelly Owen"/>
    <n v="50"/>
    <n v="44"/>
    <n v="0.12"/>
  </r>
  <r>
    <x v="350"/>
    <x v="7"/>
    <x v="7"/>
    <x v="2"/>
    <x v="320"/>
    <x v="9"/>
    <s v="Emily Brierley"/>
    <n v="70"/>
    <n v="67"/>
    <n v="4.2900000000000001E-2"/>
  </r>
  <r>
    <x v="351"/>
    <x v="19"/>
    <x v="18"/>
    <x v="1"/>
    <x v="321"/>
    <x v="9"/>
    <s v="Alan Davie"/>
    <n v="70"/>
    <n v="67"/>
    <n v="4.2900000000000001E-2"/>
  </r>
  <r>
    <x v="352"/>
    <x v="26"/>
    <x v="15"/>
    <x v="3"/>
    <x v="322"/>
    <x v="5"/>
    <s v="Kenneth Bullion"/>
    <n v="500"/>
    <n v="460"/>
    <n v="0.08"/>
  </r>
  <r>
    <x v="353"/>
    <x v="0"/>
    <x v="0"/>
    <x v="0"/>
    <x v="116"/>
    <x v="8"/>
    <s v="May Wilmot"/>
    <n v="500"/>
    <n v="495"/>
    <n v="0.01"/>
  </r>
  <r>
    <x v="354"/>
    <x v="16"/>
    <x v="16"/>
    <x v="0"/>
    <x v="323"/>
    <x v="6"/>
    <s v="Edward Khan"/>
    <n v="800"/>
    <n v="704"/>
    <n v="0.12"/>
  </r>
  <r>
    <x v="355"/>
    <x v="14"/>
    <x v="14"/>
    <x v="0"/>
    <x v="324"/>
    <x v="0"/>
    <s v="Mark Lawton"/>
    <n v="80"/>
    <n v="60"/>
    <n v="0.25"/>
  </r>
  <r>
    <x v="356"/>
    <x v="42"/>
    <x v="31"/>
    <x v="3"/>
    <x v="162"/>
    <x v="8"/>
    <s v="Trudi Griffin"/>
    <n v="500"/>
    <n v="500"/>
    <n v="0"/>
  </r>
  <r>
    <x v="357"/>
    <x v="29"/>
    <x v="18"/>
    <x v="1"/>
    <x v="325"/>
    <x v="2"/>
    <s v="Chandrakant Atkins"/>
    <n v="150"/>
    <n v="150"/>
    <n v="0"/>
  </r>
  <r>
    <x v="358"/>
    <x v="22"/>
    <x v="19"/>
    <x v="3"/>
    <x v="307"/>
    <x v="9"/>
    <s v="Mark Towey"/>
    <n v="70"/>
    <n v="68"/>
    <n v="2.86E-2"/>
  </r>
  <r>
    <x v="359"/>
    <x v="45"/>
    <x v="33"/>
    <x v="0"/>
    <x v="190"/>
    <x v="9"/>
    <s v="Ernie Dyer"/>
    <n v="70"/>
    <n v="70"/>
    <n v="0"/>
  </r>
  <r>
    <x v="360"/>
    <x v="42"/>
    <x v="31"/>
    <x v="3"/>
    <x v="326"/>
    <x v="4"/>
    <s v="Stephen MacGregor"/>
    <n v="30"/>
    <n v="28"/>
    <n v="6.6699999999999995E-2"/>
  </r>
  <r>
    <x v="361"/>
    <x v="42"/>
    <x v="31"/>
    <x v="3"/>
    <x v="327"/>
    <x v="9"/>
    <s v="Harold Lunn"/>
    <n v="70"/>
    <n v="64"/>
    <n v="8.5699999999999998E-2"/>
  </r>
  <r>
    <x v="362"/>
    <x v="2"/>
    <x v="2"/>
    <x v="2"/>
    <x v="79"/>
    <x v="11"/>
    <s v="Gary Reynolds"/>
    <n v="50"/>
    <n v="38"/>
    <n v="0.24"/>
  </r>
  <r>
    <x v="363"/>
    <x v="1"/>
    <x v="1"/>
    <x v="1"/>
    <x v="203"/>
    <x v="11"/>
    <s v="Alison Storey"/>
    <n v="50"/>
    <n v="50"/>
    <n v="0"/>
  </r>
  <r>
    <x v="364"/>
    <x v="18"/>
    <x v="11"/>
    <x v="3"/>
    <x v="328"/>
    <x v="5"/>
    <s v="Paul Rule"/>
    <n v="500"/>
    <n v="465"/>
    <n v="7.0000000000000007E-2"/>
  </r>
  <r>
    <x v="365"/>
    <x v="30"/>
    <x v="18"/>
    <x v="1"/>
    <x v="329"/>
    <x v="3"/>
    <s v="Richard Nash"/>
    <n v="50"/>
    <n v="44"/>
    <n v="0.12"/>
  </r>
  <r>
    <x v="366"/>
    <x v="35"/>
    <x v="26"/>
    <x v="2"/>
    <x v="256"/>
    <x v="3"/>
    <s v="Paul Puri"/>
    <n v="50"/>
    <n v="47"/>
    <n v="0.06"/>
  </r>
  <r>
    <x v="367"/>
    <x v="31"/>
    <x v="23"/>
    <x v="0"/>
    <x v="330"/>
    <x v="2"/>
    <s v="Alexandra Wright"/>
    <n v="150"/>
    <n v="101"/>
    <n v="0.32669999999999999"/>
  </r>
  <r>
    <x v="368"/>
    <x v="27"/>
    <x v="21"/>
    <x v="0"/>
    <x v="331"/>
    <x v="0"/>
    <s v="Ryan Goad"/>
    <n v="80"/>
    <n v="78"/>
    <n v="2.5000000000000001E-2"/>
  </r>
  <r>
    <x v="369"/>
    <x v="18"/>
    <x v="11"/>
    <x v="3"/>
    <x v="328"/>
    <x v="8"/>
    <s v="Stuart Hunter"/>
    <n v="500"/>
    <n v="500"/>
    <n v="0"/>
  </r>
  <r>
    <x v="370"/>
    <x v="7"/>
    <x v="7"/>
    <x v="2"/>
    <x v="332"/>
    <x v="0"/>
    <s v="Paul Salmon"/>
    <n v="80"/>
    <n v="74"/>
    <n v="7.4999999999999997E-2"/>
  </r>
  <r>
    <x v="371"/>
    <x v="16"/>
    <x v="16"/>
    <x v="0"/>
    <x v="91"/>
    <x v="9"/>
    <s v="Terence Mirza"/>
    <n v="70"/>
    <n v="68"/>
    <n v="2.86E-2"/>
  </r>
  <r>
    <x v="372"/>
    <x v="41"/>
    <x v="30"/>
    <x v="0"/>
    <x v="333"/>
    <x v="5"/>
    <s v="Marek Kwiatkowski"/>
    <n v="500"/>
    <n v="500"/>
    <n v="0"/>
  </r>
  <r>
    <x v="373"/>
    <x v="37"/>
    <x v="7"/>
    <x v="2"/>
    <x v="300"/>
    <x v="7"/>
    <s v="Catherine Rahman"/>
    <n v="1000"/>
    <n v="720"/>
    <n v="0.28000000000000003"/>
  </r>
  <r>
    <x v="374"/>
    <x v="1"/>
    <x v="1"/>
    <x v="1"/>
    <x v="334"/>
    <x v="5"/>
    <s v="Richard Oliver"/>
    <n v="500"/>
    <n v="480"/>
    <n v="0.04"/>
  </r>
  <r>
    <x v="375"/>
    <x v="29"/>
    <x v="18"/>
    <x v="1"/>
    <x v="335"/>
    <x v="3"/>
    <s v="Ellen Lillie"/>
    <n v="50"/>
    <n v="43"/>
    <n v="0.14000000000000001"/>
  </r>
  <r>
    <x v="376"/>
    <x v="8"/>
    <x v="8"/>
    <x v="0"/>
    <x v="336"/>
    <x v="2"/>
    <s v="Damilola Raymond"/>
    <n v="150"/>
    <n v="150"/>
    <n v="0"/>
  </r>
  <r>
    <x v="377"/>
    <x v="0"/>
    <x v="0"/>
    <x v="0"/>
    <x v="337"/>
    <x v="6"/>
    <s v="Zulfiqar Mirza"/>
    <n v="800"/>
    <n v="528"/>
    <n v="0.34"/>
  </r>
  <r>
    <x v="378"/>
    <x v="34"/>
    <x v="25"/>
    <x v="0"/>
    <x v="198"/>
    <x v="3"/>
    <s v="Emma Gibbons"/>
    <n v="50"/>
    <n v="39"/>
    <n v="0.22"/>
  </r>
  <r>
    <x v="379"/>
    <x v="14"/>
    <x v="14"/>
    <x v="0"/>
    <x v="338"/>
    <x v="11"/>
    <s v="David Walker"/>
    <n v="50"/>
    <n v="50"/>
    <n v="0"/>
  </r>
  <r>
    <x v="380"/>
    <x v="18"/>
    <x v="11"/>
    <x v="3"/>
    <x v="339"/>
    <x v="8"/>
    <s v="Colin Lima"/>
    <n v="500"/>
    <n v="500"/>
    <n v="0"/>
  </r>
  <r>
    <x v="381"/>
    <x v="16"/>
    <x v="16"/>
    <x v="0"/>
    <x v="340"/>
    <x v="3"/>
    <s v="Christopher Martin"/>
    <n v="50"/>
    <n v="44"/>
    <n v="0.12"/>
  </r>
  <r>
    <x v="382"/>
    <x v="37"/>
    <x v="7"/>
    <x v="2"/>
    <x v="341"/>
    <x v="11"/>
    <s v="Brendon Dyer"/>
    <n v="50"/>
    <n v="48"/>
    <n v="0.04"/>
  </r>
  <r>
    <x v="383"/>
    <x v="26"/>
    <x v="15"/>
    <x v="3"/>
    <x v="342"/>
    <x v="0"/>
    <s v="Steven Douglas"/>
    <n v="80"/>
    <n v="72"/>
    <n v="0.1"/>
  </r>
  <r>
    <x v="384"/>
    <x v="35"/>
    <x v="26"/>
    <x v="2"/>
    <x v="343"/>
    <x v="11"/>
    <s v="Ronald Curtis"/>
    <n v="50"/>
    <n v="32"/>
    <n v="0.36"/>
  </r>
  <r>
    <x v="385"/>
    <x v="36"/>
    <x v="5"/>
    <x v="3"/>
    <x v="344"/>
    <x v="1"/>
    <s v="Alen Dinan"/>
    <n v="700"/>
    <n v="651"/>
    <n v="7.0000000000000007E-2"/>
  </r>
  <r>
    <x v="386"/>
    <x v="24"/>
    <x v="20"/>
    <x v="0"/>
    <x v="345"/>
    <x v="11"/>
    <s v="James Whitehead"/>
    <n v="50"/>
    <n v="49"/>
    <n v="0.02"/>
  </r>
  <r>
    <x v="387"/>
    <x v="17"/>
    <x v="17"/>
    <x v="0"/>
    <x v="83"/>
    <x v="5"/>
    <s v="Marcus Jacob"/>
    <n v="500"/>
    <n v="440"/>
    <n v="0.12"/>
  </r>
  <r>
    <x v="388"/>
    <x v="34"/>
    <x v="25"/>
    <x v="0"/>
    <x v="336"/>
    <x v="7"/>
    <s v="Andrew Phillips"/>
    <n v="1000"/>
    <n v="680"/>
    <n v="0.32"/>
  </r>
  <r>
    <x v="389"/>
    <x v="4"/>
    <x v="4"/>
    <x v="3"/>
    <x v="346"/>
    <x v="1"/>
    <s v="James White"/>
    <n v="700"/>
    <n v="637"/>
    <n v="0.09"/>
  </r>
  <r>
    <x v="390"/>
    <x v="21"/>
    <x v="8"/>
    <x v="0"/>
    <x v="347"/>
    <x v="3"/>
    <s v="Gustavo Taiwo"/>
    <n v="50"/>
    <n v="43"/>
    <n v="0.14000000000000001"/>
  </r>
  <r>
    <x v="391"/>
    <x v="11"/>
    <x v="11"/>
    <x v="3"/>
    <x v="348"/>
    <x v="4"/>
    <s v="Tessa Morrow"/>
    <n v="30"/>
    <n v="29"/>
    <n v="3.3300000000000003E-2"/>
  </r>
  <r>
    <x v="392"/>
    <x v="9"/>
    <x v="9"/>
    <x v="0"/>
    <x v="349"/>
    <x v="3"/>
    <s v="Victoria Sherwin"/>
    <n v="50"/>
    <n v="47"/>
    <n v="0.06"/>
  </r>
  <r>
    <x v="393"/>
    <x v="35"/>
    <x v="26"/>
    <x v="2"/>
    <x v="350"/>
    <x v="2"/>
    <s v="David Finnie"/>
    <n v="150"/>
    <n v="144"/>
    <n v="0.04"/>
  </r>
  <r>
    <x v="394"/>
    <x v="32"/>
    <x v="24"/>
    <x v="0"/>
    <x v="78"/>
    <x v="10"/>
    <s v="Danny Grant"/>
    <n v="250"/>
    <n v="193"/>
    <n v="0.22800000000000001"/>
  </r>
  <r>
    <x v="395"/>
    <x v="12"/>
    <x v="12"/>
    <x v="3"/>
    <x v="351"/>
    <x v="6"/>
    <s v="Michael Rodgers"/>
    <n v="800"/>
    <n v="800"/>
    <n v="0"/>
  </r>
  <r>
    <x v="396"/>
    <x v="46"/>
    <x v="34"/>
    <x v="2"/>
    <x v="352"/>
    <x v="1"/>
    <s v="Karen Hopewell"/>
    <n v="700"/>
    <n v="441"/>
    <n v="0.37"/>
  </r>
  <r>
    <x v="397"/>
    <x v="28"/>
    <x v="22"/>
    <x v="0"/>
    <x v="353"/>
    <x v="9"/>
    <s v="Steven Bell"/>
    <n v="70"/>
    <n v="60"/>
    <n v="0.1429"/>
  </r>
  <r>
    <x v="398"/>
    <x v="5"/>
    <x v="5"/>
    <x v="3"/>
    <x v="354"/>
    <x v="5"/>
    <s v="Roger Rust"/>
    <n v="500"/>
    <n v="495"/>
    <n v="0.01"/>
  </r>
  <r>
    <x v="399"/>
    <x v="34"/>
    <x v="25"/>
    <x v="0"/>
    <x v="355"/>
    <x v="4"/>
    <s v="Alison Younger"/>
    <n v="30"/>
    <n v="29"/>
    <n v="3.3300000000000003E-2"/>
  </r>
  <r>
    <x v="400"/>
    <x v="16"/>
    <x v="16"/>
    <x v="0"/>
    <x v="356"/>
    <x v="4"/>
    <s v="Rachel Blane"/>
    <n v="30"/>
    <n v="29"/>
    <n v="3.3300000000000003E-2"/>
  </r>
  <r>
    <x v="401"/>
    <x v="28"/>
    <x v="22"/>
    <x v="0"/>
    <x v="357"/>
    <x v="8"/>
    <s v="Golam Reid"/>
    <n v="500"/>
    <n v="500"/>
    <n v="0"/>
  </r>
  <r>
    <x v="402"/>
    <x v="32"/>
    <x v="24"/>
    <x v="0"/>
    <x v="358"/>
    <x v="7"/>
    <s v="Christopher Hurren"/>
    <n v="1000"/>
    <n v="510"/>
    <n v="0.49"/>
  </r>
  <r>
    <x v="403"/>
    <x v="37"/>
    <x v="7"/>
    <x v="2"/>
    <x v="359"/>
    <x v="6"/>
    <s v="James Anthony"/>
    <n v="800"/>
    <n v="488"/>
    <n v="0.39"/>
  </r>
  <r>
    <x v="404"/>
    <x v="1"/>
    <x v="1"/>
    <x v="1"/>
    <x v="360"/>
    <x v="3"/>
    <s v="Nick Blacklock"/>
    <n v="50"/>
    <n v="49"/>
    <n v="0.02"/>
  </r>
  <r>
    <x v="405"/>
    <x v="40"/>
    <x v="29"/>
    <x v="0"/>
    <x v="361"/>
    <x v="0"/>
    <s v="Daniel Henderson"/>
    <n v="80"/>
    <n v="78"/>
    <n v="2.5000000000000001E-2"/>
  </r>
  <r>
    <x v="406"/>
    <x v="39"/>
    <x v="28"/>
    <x v="0"/>
    <x v="209"/>
    <x v="11"/>
    <s v="Martin Mishra"/>
    <n v="50"/>
    <n v="48"/>
    <n v="0.04"/>
  </r>
  <r>
    <x v="407"/>
    <x v="9"/>
    <x v="9"/>
    <x v="0"/>
    <x v="362"/>
    <x v="11"/>
    <s v="Heather Murray"/>
    <n v="50"/>
    <n v="50"/>
    <n v="0"/>
  </r>
  <r>
    <x v="408"/>
    <x v="10"/>
    <x v="10"/>
    <x v="3"/>
    <x v="363"/>
    <x v="10"/>
    <s v="Alan Procter"/>
    <n v="250"/>
    <n v="250"/>
    <n v="0"/>
  </r>
  <r>
    <x v="409"/>
    <x v="14"/>
    <x v="14"/>
    <x v="0"/>
    <x v="364"/>
    <x v="9"/>
    <s v="Gary Roberts"/>
    <n v="70"/>
    <n v="67"/>
    <n v="4.2900000000000001E-2"/>
  </r>
  <r>
    <x v="410"/>
    <x v="4"/>
    <x v="4"/>
    <x v="3"/>
    <x v="365"/>
    <x v="1"/>
    <s v="Christine Davies"/>
    <n v="700"/>
    <n v="693"/>
    <n v="0.01"/>
  </r>
  <r>
    <x v="411"/>
    <x v="5"/>
    <x v="5"/>
    <x v="3"/>
    <x v="366"/>
    <x v="4"/>
    <s v="Ronald Butler"/>
    <n v="30"/>
    <n v="27"/>
    <n v="0.1"/>
  </r>
  <r>
    <x v="412"/>
    <x v="32"/>
    <x v="24"/>
    <x v="0"/>
    <x v="367"/>
    <x v="3"/>
    <s v="Julia Ferguson"/>
    <n v="50"/>
    <n v="49"/>
    <n v="0.02"/>
  </r>
  <r>
    <x v="413"/>
    <x v="3"/>
    <x v="3"/>
    <x v="0"/>
    <x v="159"/>
    <x v="6"/>
    <s v="Chloe Lyons"/>
    <n v="800"/>
    <n v="664"/>
    <n v="0.17"/>
  </r>
  <r>
    <x v="414"/>
    <x v="34"/>
    <x v="25"/>
    <x v="0"/>
    <x v="368"/>
    <x v="6"/>
    <s v="Robert Harris"/>
    <n v="800"/>
    <n v="648"/>
    <n v="0.19"/>
  </r>
  <r>
    <x v="415"/>
    <x v="25"/>
    <x v="18"/>
    <x v="1"/>
    <x v="369"/>
    <x v="4"/>
    <s v="David Rodrigues"/>
    <n v="30"/>
    <n v="29"/>
    <n v="3.3300000000000003E-2"/>
  </r>
  <r>
    <x v="416"/>
    <x v="8"/>
    <x v="8"/>
    <x v="0"/>
    <x v="302"/>
    <x v="5"/>
    <s v="Claire Brooks"/>
    <n v="500"/>
    <n v="475"/>
    <n v="0.05"/>
  </r>
  <r>
    <x v="417"/>
    <x v="34"/>
    <x v="25"/>
    <x v="0"/>
    <x v="370"/>
    <x v="8"/>
    <s v="Penelope Norton"/>
    <n v="500"/>
    <n v="495"/>
    <n v="0.01"/>
  </r>
  <r>
    <x v="418"/>
    <x v="0"/>
    <x v="0"/>
    <x v="0"/>
    <x v="371"/>
    <x v="7"/>
    <s v="Dermot Bailey"/>
    <n v="1000"/>
    <n v="580"/>
    <n v="0.42"/>
  </r>
  <r>
    <x v="419"/>
    <x v="40"/>
    <x v="29"/>
    <x v="0"/>
    <x v="372"/>
    <x v="11"/>
    <s v="Raymond Denning"/>
    <n v="50"/>
    <n v="47"/>
    <n v="0.06"/>
  </r>
  <r>
    <x v="420"/>
    <x v="41"/>
    <x v="30"/>
    <x v="0"/>
    <x v="373"/>
    <x v="9"/>
    <s v="Valerie Pereira"/>
    <n v="70"/>
    <n v="48"/>
    <n v="0.31430000000000002"/>
  </r>
  <r>
    <x v="421"/>
    <x v="34"/>
    <x v="25"/>
    <x v="0"/>
    <x v="374"/>
    <x v="7"/>
    <s v="Emma Gibbons"/>
    <n v="1000"/>
    <n v="750"/>
    <n v="0.25"/>
  </r>
  <r>
    <x v="422"/>
    <x v="40"/>
    <x v="29"/>
    <x v="0"/>
    <x v="375"/>
    <x v="4"/>
    <s v="Paul Drage"/>
    <n v="30"/>
    <n v="25"/>
    <n v="0.16669999999999999"/>
  </r>
  <r>
    <x v="423"/>
    <x v="26"/>
    <x v="15"/>
    <x v="3"/>
    <x v="376"/>
    <x v="4"/>
    <s v="Pauline Taylor"/>
    <n v="30"/>
    <n v="27"/>
    <n v="0.1"/>
  </r>
  <r>
    <x v="424"/>
    <x v="42"/>
    <x v="31"/>
    <x v="3"/>
    <x v="377"/>
    <x v="8"/>
    <s v="Valerie Hook"/>
    <n v="500"/>
    <n v="490"/>
    <n v="0.02"/>
  </r>
  <r>
    <x v="425"/>
    <x v="19"/>
    <x v="18"/>
    <x v="1"/>
    <x v="378"/>
    <x v="8"/>
    <s v="Lesleyann Pope"/>
    <n v="500"/>
    <n v="500"/>
    <n v="0"/>
  </r>
  <r>
    <x v="426"/>
    <x v="24"/>
    <x v="20"/>
    <x v="0"/>
    <x v="379"/>
    <x v="8"/>
    <s v="James Whitehead"/>
    <n v="500"/>
    <n v="495"/>
    <n v="0.01"/>
  </r>
  <r>
    <x v="427"/>
    <x v="46"/>
    <x v="34"/>
    <x v="2"/>
    <x v="380"/>
    <x v="2"/>
    <s v="Bruce McPhee"/>
    <n v="150"/>
    <n v="119"/>
    <n v="0.20669999999999999"/>
  </r>
  <r>
    <x v="428"/>
    <x v="8"/>
    <x v="8"/>
    <x v="0"/>
    <x v="381"/>
    <x v="0"/>
    <s v="Ian Borowski"/>
    <n v="80"/>
    <n v="79"/>
    <n v="1.2500000000000001E-2"/>
  </r>
  <r>
    <x v="429"/>
    <x v="45"/>
    <x v="33"/>
    <x v="0"/>
    <x v="382"/>
    <x v="2"/>
    <s v="Marie Whitfield"/>
    <n v="150"/>
    <n v="99"/>
    <n v="0.34"/>
  </r>
  <r>
    <x v="430"/>
    <x v="19"/>
    <x v="18"/>
    <x v="1"/>
    <x v="383"/>
    <x v="5"/>
    <s v="Harold Green"/>
    <n v="500"/>
    <n v="425"/>
    <n v="0.15"/>
  </r>
  <r>
    <x v="431"/>
    <x v="39"/>
    <x v="28"/>
    <x v="0"/>
    <x v="384"/>
    <x v="7"/>
    <s v="Martin Mishra"/>
    <n v="1000"/>
    <n v="810"/>
    <n v="0.19"/>
  </r>
  <r>
    <x v="432"/>
    <x v="20"/>
    <x v="13"/>
    <x v="0"/>
    <x v="385"/>
    <x v="10"/>
    <s v="David Hubble"/>
    <n v="250"/>
    <n v="245"/>
    <n v="0.02"/>
  </r>
  <r>
    <x v="433"/>
    <x v="8"/>
    <x v="8"/>
    <x v="0"/>
    <x v="386"/>
    <x v="11"/>
    <s v="William Cruse"/>
    <n v="50"/>
    <n v="50"/>
    <n v="0"/>
  </r>
  <r>
    <x v="434"/>
    <x v="28"/>
    <x v="22"/>
    <x v="0"/>
    <x v="281"/>
    <x v="10"/>
    <s v="Michael Toy"/>
    <n v="250"/>
    <n v="235"/>
    <n v="0.06"/>
  </r>
  <r>
    <x v="435"/>
    <x v="20"/>
    <x v="13"/>
    <x v="0"/>
    <x v="387"/>
    <x v="10"/>
    <s v="Harold Charters"/>
    <n v="250"/>
    <n v="240"/>
    <n v="0.04"/>
  </r>
  <r>
    <x v="436"/>
    <x v="46"/>
    <x v="34"/>
    <x v="2"/>
    <x v="288"/>
    <x v="9"/>
    <s v="Jason Edmund"/>
    <n v="70"/>
    <n v="69"/>
    <n v="1.43E-2"/>
  </r>
  <r>
    <x v="437"/>
    <x v="27"/>
    <x v="21"/>
    <x v="0"/>
    <x v="388"/>
    <x v="9"/>
    <s v="Melanie Fletcher"/>
    <n v="70"/>
    <n v="67"/>
    <n v="4.2900000000000001E-2"/>
  </r>
  <r>
    <x v="438"/>
    <x v="41"/>
    <x v="30"/>
    <x v="0"/>
    <x v="334"/>
    <x v="3"/>
    <s v="Marek Kwiatkowski"/>
    <n v="50"/>
    <n v="49"/>
    <n v="0.02"/>
  </r>
  <r>
    <x v="439"/>
    <x v="14"/>
    <x v="14"/>
    <x v="0"/>
    <x v="389"/>
    <x v="2"/>
    <s v="David Walker"/>
    <n v="150"/>
    <n v="98"/>
    <n v="0.34670000000000001"/>
  </r>
  <r>
    <x v="440"/>
    <x v="18"/>
    <x v="11"/>
    <x v="3"/>
    <x v="390"/>
    <x v="3"/>
    <s v="Delia Muhammad"/>
    <n v="50"/>
    <n v="50"/>
    <n v="0"/>
  </r>
  <r>
    <x v="441"/>
    <x v="37"/>
    <x v="7"/>
    <x v="2"/>
    <x v="391"/>
    <x v="8"/>
    <s v="Catherine Rahman"/>
    <n v="500"/>
    <n v="495"/>
    <n v="0.01"/>
  </r>
  <r>
    <x v="442"/>
    <x v="38"/>
    <x v="27"/>
    <x v="2"/>
    <x v="392"/>
    <x v="9"/>
    <s v="Ian Grant"/>
    <n v="70"/>
    <n v="54"/>
    <n v="0.2286"/>
  </r>
  <r>
    <x v="443"/>
    <x v="29"/>
    <x v="18"/>
    <x v="1"/>
    <x v="393"/>
    <x v="5"/>
    <s v="Christopher Kitching"/>
    <n v="500"/>
    <n v="485"/>
    <n v="0.03"/>
  </r>
  <r>
    <x v="444"/>
    <x v="43"/>
    <x v="18"/>
    <x v="1"/>
    <x v="394"/>
    <x v="0"/>
    <s v="Barry Baldwin"/>
    <n v="80"/>
    <n v="78"/>
    <n v="2.5000000000000001E-2"/>
  </r>
  <r>
    <x v="445"/>
    <x v="7"/>
    <x v="7"/>
    <x v="2"/>
    <x v="395"/>
    <x v="6"/>
    <s v="Paul Salmon"/>
    <n v="800"/>
    <n v="712"/>
    <n v="0.11"/>
  </r>
  <r>
    <x v="446"/>
    <x v="9"/>
    <x v="9"/>
    <x v="0"/>
    <x v="396"/>
    <x v="2"/>
    <s v="Jodie Fairhurst"/>
    <n v="150"/>
    <n v="93"/>
    <n v="0.38"/>
  </r>
  <r>
    <x v="447"/>
    <x v="36"/>
    <x v="5"/>
    <x v="3"/>
    <x v="397"/>
    <x v="7"/>
    <s v="Michelle Murray"/>
    <n v="1000"/>
    <n v="710"/>
    <n v="0.28999999999999998"/>
  </r>
  <r>
    <x v="448"/>
    <x v="5"/>
    <x v="5"/>
    <x v="3"/>
    <x v="398"/>
    <x v="8"/>
    <s v="Joanne Ripley"/>
    <n v="500"/>
    <n v="495"/>
    <n v="0.01"/>
  </r>
  <r>
    <x v="449"/>
    <x v="7"/>
    <x v="7"/>
    <x v="2"/>
    <x v="285"/>
    <x v="8"/>
    <s v="Paul Salmon"/>
    <n v="500"/>
    <n v="490"/>
    <n v="0.02"/>
  </r>
  <r>
    <x v="450"/>
    <x v="22"/>
    <x v="19"/>
    <x v="3"/>
    <x v="399"/>
    <x v="9"/>
    <s v="Martin Birch"/>
    <n v="70"/>
    <n v="67"/>
    <n v="4.2900000000000001E-2"/>
  </r>
  <r>
    <x v="451"/>
    <x v="26"/>
    <x v="15"/>
    <x v="3"/>
    <x v="400"/>
    <x v="10"/>
    <s v="Basil Bell"/>
    <n v="250"/>
    <n v="235"/>
    <n v="0.06"/>
  </r>
  <r>
    <x v="452"/>
    <x v="7"/>
    <x v="7"/>
    <x v="2"/>
    <x v="401"/>
    <x v="6"/>
    <s v="Timothy Younger"/>
    <n v="800"/>
    <n v="584"/>
    <n v="0.27"/>
  </r>
  <r>
    <x v="453"/>
    <x v="30"/>
    <x v="18"/>
    <x v="1"/>
    <x v="402"/>
    <x v="0"/>
    <s v="Richard Nash"/>
    <n v="80"/>
    <n v="72"/>
    <n v="0.1"/>
  </r>
  <r>
    <x v="454"/>
    <x v="1"/>
    <x v="1"/>
    <x v="1"/>
    <x v="403"/>
    <x v="7"/>
    <s v="Kyle Anderson"/>
    <n v="1000"/>
    <n v="750"/>
    <n v="0.25"/>
  </r>
  <r>
    <x v="455"/>
    <x v="43"/>
    <x v="18"/>
    <x v="1"/>
    <x v="210"/>
    <x v="6"/>
    <s v="Paul Collier"/>
    <n v="800"/>
    <n v="696"/>
    <n v="0.13"/>
  </r>
  <r>
    <x v="456"/>
    <x v="45"/>
    <x v="33"/>
    <x v="0"/>
    <x v="221"/>
    <x v="2"/>
    <s v="Roy Connelly"/>
    <n v="150"/>
    <n v="146"/>
    <n v="2.6700000000000002E-2"/>
  </r>
  <r>
    <x v="457"/>
    <x v="46"/>
    <x v="34"/>
    <x v="2"/>
    <x v="404"/>
    <x v="11"/>
    <s v="Julia Hammond"/>
    <n v="50"/>
    <n v="41"/>
    <n v="0.18"/>
  </r>
  <r>
    <x v="458"/>
    <x v="16"/>
    <x v="16"/>
    <x v="0"/>
    <x v="405"/>
    <x v="8"/>
    <s v="Christopher Lloyd"/>
    <n v="500"/>
    <n v="495"/>
    <n v="0.01"/>
  </r>
  <r>
    <x v="459"/>
    <x v="13"/>
    <x v="13"/>
    <x v="0"/>
    <x v="406"/>
    <x v="3"/>
    <s v="Maureen Reynolds"/>
    <n v="50"/>
    <n v="46"/>
    <n v="0.08"/>
  </r>
  <r>
    <x v="460"/>
    <x v="23"/>
    <x v="5"/>
    <x v="3"/>
    <x v="407"/>
    <x v="0"/>
    <s v="Donald Higgs"/>
    <n v="80"/>
    <n v="74"/>
    <n v="7.4999999999999997E-2"/>
  </r>
  <r>
    <x v="461"/>
    <x v="41"/>
    <x v="30"/>
    <x v="0"/>
    <x v="408"/>
    <x v="9"/>
    <s v="Marek Kwiatkowski"/>
    <n v="70"/>
    <n v="59"/>
    <n v="0.15709999999999999"/>
  </r>
  <r>
    <x v="462"/>
    <x v="9"/>
    <x v="9"/>
    <x v="0"/>
    <x v="409"/>
    <x v="9"/>
    <s v="Victoria Sherwin"/>
    <n v="70"/>
    <n v="68"/>
    <n v="2.86E-2"/>
  </r>
  <r>
    <x v="463"/>
    <x v="24"/>
    <x v="20"/>
    <x v="0"/>
    <x v="410"/>
    <x v="2"/>
    <s v="David Power"/>
    <n v="150"/>
    <n v="146"/>
    <n v="2.6700000000000002E-2"/>
  </r>
  <r>
    <x v="464"/>
    <x v="0"/>
    <x v="0"/>
    <x v="0"/>
    <x v="411"/>
    <x v="7"/>
    <s v="Rita Hill"/>
    <n v="1000"/>
    <n v="630"/>
    <n v="0.37"/>
  </r>
  <r>
    <x v="465"/>
    <x v="38"/>
    <x v="27"/>
    <x v="2"/>
    <x v="397"/>
    <x v="3"/>
    <s v="Simon Snape"/>
    <n v="50"/>
    <n v="44"/>
    <n v="0.12"/>
  </r>
  <r>
    <x v="466"/>
    <x v="10"/>
    <x v="10"/>
    <x v="3"/>
    <x v="412"/>
    <x v="1"/>
    <s v="Martin Gee"/>
    <n v="700"/>
    <n v="693"/>
    <n v="0.01"/>
  </r>
  <r>
    <x v="467"/>
    <x v="34"/>
    <x v="25"/>
    <x v="0"/>
    <x v="413"/>
    <x v="1"/>
    <s v="Robert Harris"/>
    <n v="700"/>
    <n v="637"/>
    <n v="0.09"/>
  </r>
  <r>
    <x v="468"/>
    <x v="6"/>
    <x v="6"/>
    <x v="2"/>
    <x v="414"/>
    <x v="0"/>
    <s v="Claire Storey"/>
    <n v="80"/>
    <n v="68"/>
    <n v="0.15"/>
  </r>
  <r>
    <x v="469"/>
    <x v="12"/>
    <x v="12"/>
    <x v="3"/>
    <x v="63"/>
    <x v="4"/>
    <s v="Michael Bell"/>
    <n v="30"/>
    <n v="26"/>
    <n v="0.1333"/>
  </r>
  <r>
    <x v="470"/>
    <x v="43"/>
    <x v="18"/>
    <x v="1"/>
    <x v="415"/>
    <x v="10"/>
    <s v="Robert Polhill"/>
    <n v="250"/>
    <n v="240"/>
    <n v="0.04"/>
  </r>
  <r>
    <x v="471"/>
    <x v="18"/>
    <x v="11"/>
    <x v="3"/>
    <x v="416"/>
    <x v="2"/>
    <s v="Delia Muhammad"/>
    <n v="150"/>
    <n v="131"/>
    <n v="0.12670000000000001"/>
  </r>
  <r>
    <x v="472"/>
    <x v="27"/>
    <x v="21"/>
    <x v="0"/>
    <x v="417"/>
    <x v="7"/>
    <s v="Ryan Goad"/>
    <n v="1000"/>
    <n v="820"/>
    <n v="0.18"/>
  </r>
  <r>
    <x v="473"/>
    <x v="46"/>
    <x v="34"/>
    <x v="2"/>
    <x v="418"/>
    <x v="6"/>
    <s v="Karen Hopewell"/>
    <n v="800"/>
    <n v="528"/>
    <n v="0.34"/>
  </r>
  <r>
    <x v="474"/>
    <x v="44"/>
    <x v="32"/>
    <x v="0"/>
    <x v="99"/>
    <x v="9"/>
    <s v="Geoffrey Shiner"/>
    <n v="70"/>
    <n v="69"/>
    <n v="1.43E-2"/>
  </r>
  <r>
    <x v="475"/>
    <x v="44"/>
    <x v="32"/>
    <x v="0"/>
    <x v="365"/>
    <x v="5"/>
    <s v="Thomas Taylor"/>
    <n v="500"/>
    <n v="485"/>
    <n v="0.03"/>
  </r>
  <r>
    <x v="476"/>
    <x v="21"/>
    <x v="8"/>
    <x v="0"/>
    <x v="419"/>
    <x v="11"/>
    <s v="Stephen Muhammad"/>
    <n v="50"/>
    <n v="39"/>
    <n v="0.22"/>
  </r>
  <r>
    <x v="477"/>
    <x v="21"/>
    <x v="8"/>
    <x v="0"/>
    <x v="179"/>
    <x v="7"/>
    <s v="Robert James"/>
    <n v="1000"/>
    <n v="830"/>
    <n v="0.17"/>
  </r>
  <r>
    <x v="478"/>
    <x v="30"/>
    <x v="18"/>
    <x v="1"/>
    <x v="420"/>
    <x v="3"/>
    <s v="Simon Hirst"/>
    <n v="50"/>
    <n v="44"/>
    <n v="0.12"/>
  </r>
  <r>
    <x v="479"/>
    <x v="8"/>
    <x v="8"/>
    <x v="0"/>
    <x v="421"/>
    <x v="8"/>
    <s v="Philip Dewar"/>
    <n v="500"/>
    <n v="500"/>
    <n v="0"/>
  </r>
  <r>
    <x v="480"/>
    <x v="1"/>
    <x v="1"/>
    <x v="1"/>
    <x v="422"/>
    <x v="3"/>
    <s v="Michael Patel"/>
    <n v="50"/>
    <n v="37"/>
    <n v="0.26"/>
  </r>
  <r>
    <x v="481"/>
    <x v="33"/>
    <x v="18"/>
    <x v="1"/>
    <x v="423"/>
    <x v="0"/>
    <s v="John Osborne"/>
    <n v="80"/>
    <n v="78"/>
    <n v="2.5000000000000001E-2"/>
  </r>
  <r>
    <x v="482"/>
    <x v="42"/>
    <x v="31"/>
    <x v="3"/>
    <x v="58"/>
    <x v="9"/>
    <s v="Ian Baker"/>
    <n v="70"/>
    <n v="65"/>
    <n v="7.1400000000000005E-2"/>
  </r>
  <r>
    <x v="483"/>
    <x v="19"/>
    <x v="18"/>
    <x v="1"/>
    <x v="424"/>
    <x v="10"/>
    <s v="Richard Anderson"/>
    <n v="250"/>
    <n v="228"/>
    <n v="8.7999999999999995E-2"/>
  </r>
  <r>
    <x v="484"/>
    <x v="22"/>
    <x v="19"/>
    <x v="3"/>
    <x v="425"/>
    <x v="10"/>
    <s v="James Gahagan"/>
    <n v="250"/>
    <n v="250"/>
    <n v="0"/>
  </r>
  <r>
    <x v="485"/>
    <x v="44"/>
    <x v="32"/>
    <x v="0"/>
    <x v="89"/>
    <x v="4"/>
    <s v="Jacqueline Todd"/>
    <n v="30"/>
    <n v="29"/>
    <n v="3.3300000000000003E-2"/>
  </r>
  <r>
    <x v="486"/>
    <x v="35"/>
    <x v="26"/>
    <x v="2"/>
    <x v="426"/>
    <x v="11"/>
    <s v="Lisa Manning"/>
    <n v="50"/>
    <n v="32"/>
    <n v="0.36"/>
  </r>
  <r>
    <x v="487"/>
    <x v="15"/>
    <x v="15"/>
    <x v="3"/>
    <x v="418"/>
    <x v="1"/>
    <s v="Alice Canning"/>
    <n v="700"/>
    <n v="686"/>
    <n v="0.02"/>
  </r>
  <r>
    <x v="488"/>
    <x v="46"/>
    <x v="34"/>
    <x v="2"/>
    <x v="427"/>
    <x v="2"/>
    <s v="Bruce McPhee"/>
    <n v="150"/>
    <n v="131"/>
    <n v="0.12670000000000001"/>
  </r>
  <r>
    <x v="489"/>
    <x v="43"/>
    <x v="18"/>
    <x v="1"/>
    <x v="428"/>
    <x v="7"/>
    <s v="Ronald Bettley"/>
    <n v="1000"/>
    <n v="940"/>
    <n v="0.06"/>
  </r>
  <r>
    <x v="490"/>
    <x v="17"/>
    <x v="17"/>
    <x v="0"/>
    <x v="429"/>
    <x v="2"/>
    <s v="Marcus Jacob"/>
    <n v="150"/>
    <n v="138"/>
    <n v="0.08"/>
  </r>
  <r>
    <x v="491"/>
    <x v="37"/>
    <x v="7"/>
    <x v="2"/>
    <x v="430"/>
    <x v="11"/>
    <s v="Jeremy Morrow"/>
    <n v="50"/>
    <n v="44"/>
    <n v="0.12"/>
  </r>
  <r>
    <x v="492"/>
    <x v="41"/>
    <x v="30"/>
    <x v="0"/>
    <x v="431"/>
    <x v="10"/>
    <s v="Valerie Pereira"/>
    <n v="250"/>
    <n v="218"/>
    <n v="0.128"/>
  </r>
  <r>
    <x v="493"/>
    <x v="22"/>
    <x v="19"/>
    <x v="3"/>
    <x v="432"/>
    <x v="2"/>
    <s v="Mark Brook"/>
    <n v="150"/>
    <n v="144"/>
    <n v="0.04"/>
  </r>
  <r>
    <x v="494"/>
    <x v="17"/>
    <x v="17"/>
    <x v="0"/>
    <x v="433"/>
    <x v="7"/>
    <s v="Stuart Anderson"/>
    <n v="1000"/>
    <n v="890"/>
    <n v="0.11"/>
  </r>
  <r>
    <x v="495"/>
    <x v="1"/>
    <x v="1"/>
    <x v="1"/>
    <x v="89"/>
    <x v="2"/>
    <s v="Jordan Andrews"/>
    <n v="150"/>
    <n v="150"/>
    <n v="0"/>
  </r>
  <r>
    <x v="496"/>
    <x v="43"/>
    <x v="18"/>
    <x v="1"/>
    <x v="434"/>
    <x v="10"/>
    <s v="Marie Foster"/>
    <n v="250"/>
    <n v="238"/>
    <n v="4.8000000000000001E-2"/>
  </r>
  <r>
    <x v="497"/>
    <x v="23"/>
    <x v="5"/>
    <x v="3"/>
    <x v="6"/>
    <x v="11"/>
    <s v="Helen Watt"/>
    <n v="50"/>
    <n v="49"/>
    <n v="0.02"/>
  </r>
  <r>
    <x v="498"/>
    <x v="7"/>
    <x v="7"/>
    <x v="2"/>
    <x v="68"/>
    <x v="1"/>
    <s v="Paul Skiba"/>
    <n v="700"/>
    <n v="630"/>
    <n v="0.1"/>
  </r>
  <r>
    <x v="499"/>
    <x v="24"/>
    <x v="20"/>
    <x v="0"/>
    <x v="435"/>
    <x v="3"/>
    <s v="John Gunter"/>
    <n v="50"/>
    <n v="48"/>
    <n v="0.04"/>
  </r>
  <r>
    <x v="500"/>
    <x v="44"/>
    <x v="32"/>
    <x v="0"/>
    <x v="436"/>
    <x v="5"/>
    <s v="Kevin Ross"/>
    <n v="500"/>
    <n v="500"/>
    <n v="0"/>
  </r>
  <r>
    <x v="501"/>
    <x v="39"/>
    <x v="28"/>
    <x v="0"/>
    <x v="437"/>
    <x v="4"/>
    <s v="Howard Jones"/>
    <n v="30"/>
    <n v="29"/>
    <n v="3.3300000000000003E-2"/>
  </r>
  <r>
    <x v="502"/>
    <x v="30"/>
    <x v="18"/>
    <x v="1"/>
    <x v="143"/>
    <x v="8"/>
    <s v="Ian Coates"/>
    <n v="500"/>
    <n v="495"/>
    <n v="0.01"/>
  </r>
  <r>
    <x v="503"/>
    <x v="43"/>
    <x v="18"/>
    <x v="1"/>
    <x v="438"/>
    <x v="2"/>
    <s v="Paul Collier"/>
    <n v="150"/>
    <n v="149"/>
    <n v="6.7000000000000002E-3"/>
  </r>
  <r>
    <x v="504"/>
    <x v="19"/>
    <x v="18"/>
    <x v="1"/>
    <x v="439"/>
    <x v="9"/>
    <s v="Lesleyann Pope"/>
    <n v="70"/>
    <n v="54"/>
    <n v="0.2286"/>
  </r>
  <r>
    <x v="505"/>
    <x v="10"/>
    <x v="10"/>
    <x v="3"/>
    <x v="440"/>
    <x v="8"/>
    <s v="John Jenkins"/>
    <n v="500"/>
    <n v="490"/>
    <n v="0.02"/>
  </r>
  <r>
    <x v="506"/>
    <x v="46"/>
    <x v="34"/>
    <x v="2"/>
    <x v="441"/>
    <x v="11"/>
    <s v="Karen Hopewell"/>
    <n v="50"/>
    <n v="46"/>
    <n v="0.08"/>
  </r>
  <r>
    <x v="507"/>
    <x v="6"/>
    <x v="6"/>
    <x v="2"/>
    <x v="442"/>
    <x v="6"/>
    <s v="Janet Ford"/>
    <n v="800"/>
    <n v="600"/>
    <n v="0.25"/>
  </r>
  <r>
    <x v="508"/>
    <x v="8"/>
    <x v="8"/>
    <x v="0"/>
    <x v="443"/>
    <x v="1"/>
    <s v="Francis Godden"/>
    <n v="700"/>
    <n v="665"/>
    <n v="0.05"/>
  </r>
  <r>
    <x v="509"/>
    <x v="39"/>
    <x v="28"/>
    <x v="0"/>
    <x v="444"/>
    <x v="5"/>
    <s v="Roy Nunes"/>
    <n v="500"/>
    <n v="480"/>
    <n v="0.04"/>
  </r>
  <r>
    <x v="510"/>
    <x v="12"/>
    <x v="12"/>
    <x v="3"/>
    <x v="445"/>
    <x v="6"/>
    <s v="Ken Rogerson"/>
    <n v="800"/>
    <n v="528"/>
    <n v="0.34"/>
  </r>
  <r>
    <x v="511"/>
    <x v="23"/>
    <x v="5"/>
    <x v="3"/>
    <x v="92"/>
    <x v="10"/>
    <s v="Wolfgang Carvalho"/>
    <n v="250"/>
    <n v="225"/>
    <n v="0.1"/>
  </r>
  <r>
    <x v="512"/>
    <x v="33"/>
    <x v="18"/>
    <x v="1"/>
    <x v="446"/>
    <x v="2"/>
    <s v="Gary Acheampong"/>
    <n v="150"/>
    <n v="113"/>
    <n v="0.2467"/>
  </r>
  <r>
    <x v="513"/>
    <x v="38"/>
    <x v="27"/>
    <x v="2"/>
    <x v="243"/>
    <x v="5"/>
    <s v="Lisa Wood"/>
    <n v="500"/>
    <n v="440"/>
    <n v="0.12"/>
  </r>
  <r>
    <x v="514"/>
    <x v="15"/>
    <x v="15"/>
    <x v="3"/>
    <x v="447"/>
    <x v="9"/>
    <s v="Peter Walker"/>
    <n v="70"/>
    <n v="44"/>
    <n v="0.37140000000000001"/>
  </r>
  <r>
    <x v="515"/>
    <x v="31"/>
    <x v="23"/>
    <x v="0"/>
    <x v="448"/>
    <x v="10"/>
    <s v="Barbara McDevitt"/>
    <n v="250"/>
    <n v="73"/>
    <n v="0.70799999999999996"/>
  </r>
  <r>
    <x v="516"/>
    <x v="23"/>
    <x v="5"/>
    <x v="3"/>
    <x v="449"/>
    <x v="3"/>
    <s v="Helen Watt"/>
    <n v="50"/>
    <n v="34"/>
    <n v="0.32"/>
  </r>
  <r>
    <x v="517"/>
    <x v="45"/>
    <x v="33"/>
    <x v="0"/>
    <x v="91"/>
    <x v="0"/>
    <s v="Nicholas Timbrell"/>
    <n v="80"/>
    <n v="78"/>
    <n v="2.5000000000000001E-2"/>
  </r>
  <r>
    <x v="518"/>
    <x v="10"/>
    <x v="10"/>
    <x v="3"/>
    <x v="450"/>
    <x v="2"/>
    <s v="Stephen Burch"/>
    <n v="150"/>
    <n v="149"/>
    <n v="6.7000000000000002E-3"/>
  </r>
  <r>
    <x v="519"/>
    <x v="19"/>
    <x v="18"/>
    <x v="1"/>
    <x v="451"/>
    <x v="10"/>
    <s v="Kevin Styles"/>
    <n v="250"/>
    <n v="250"/>
    <n v="0"/>
  </r>
  <r>
    <x v="520"/>
    <x v="17"/>
    <x v="17"/>
    <x v="0"/>
    <x v="452"/>
    <x v="1"/>
    <s v="Margaret Philp"/>
    <n v="700"/>
    <n v="665"/>
    <n v="0.05"/>
  </r>
  <r>
    <x v="521"/>
    <x v="35"/>
    <x v="26"/>
    <x v="2"/>
    <x v="453"/>
    <x v="2"/>
    <s v="David Finnie"/>
    <n v="150"/>
    <n v="140"/>
    <n v="6.6699999999999995E-2"/>
  </r>
  <r>
    <x v="522"/>
    <x v="39"/>
    <x v="28"/>
    <x v="0"/>
    <x v="454"/>
    <x v="6"/>
    <s v="Martin Mishra"/>
    <n v="800"/>
    <n v="792"/>
    <n v="0.01"/>
  </r>
  <r>
    <x v="523"/>
    <x v="15"/>
    <x v="15"/>
    <x v="3"/>
    <x v="455"/>
    <x v="2"/>
    <s v="Alice Canning"/>
    <n v="150"/>
    <n v="138"/>
    <n v="0.08"/>
  </r>
  <r>
    <x v="524"/>
    <x v="13"/>
    <x v="13"/>
    <x v="0"/>
    <x v="456"/>
    <x v="4"/>
    <s v="Steven Green"/>
    <n v="30"/>
    <n v="23"/>
    <n v="0.23330000000000001"/>
  </r>
  <r>
    <x v="525"/>
    <x v="7"/>
    <x v="7"/>
    <x v="2"/>
    <x v="457"/>
    <x v="0"/>
    <s v="Paul Salmon"/>
    <n v="80"/>
    <n v="78"/>
    <n v="2.5000000000000001E-2"/>
  </r>
  <r>
    <x v="526"/>
    <x v="1"/>
    <x v="1"/>
    <x v="1"/>
    <x v="458"/>
    <x v="3"/>
    <s v="Kyle Anderson"/>
    <n v="50"/>
    <n v="49"/>
    <n v="0.02"/>
  </r>
  <r>
    <x v="527"/>
    <x v="34"/>
    <x v="25"/>
    <x v="0"/>
    <x v="459"/>
    <x v="10"/>
    <s v="Robert Harris"/>
    <n v="250"/>
    <n v="235"/>
    <n v="0.06"/>
  </r>
  <r>
    <x v="528"/>
    <x v="33"/>
    <x v="18"/>
    <x v="1"/>
    <x v="460"/>
    <x v="8"/>
    <s v="Shelley Lock"/>
    <n v="500"/>
    <n v="490"/>
    <n v="0.02"/>
  </r>
  <r>
    <x v="529"/>
    <x v="45"/>
    <x v="33"/>
    <x v="0"/>
    <x v="128"/>
    <x v="1"/>
    <s v="Ernie Dyer"/>
    <n v="700"/>
    <n v="525"/>
    <n v="0.25"/>
  </r>
  <r>
    <x v="530"/>
    <x v="39"/>
    <x v="28"/>
    <x v="0"/>
    <x v="33"/>
    <x v="0"/>
    <s v="Howard Jones"/>
    <n v="80"/>
    <n v="74"/>
    <n v="7.4999999999999997E-2"/>
  </r>
  <r>
    <x v="531"/>
    <x v="11"/>
    <x v="11"/>
    <x v="3"/>
    <x v="461"/>
    <x v="6"/>
    <s v="David Johnson"/>
    <n v="800"/>
    <n v="696"/>
    <n v="0.13"/>
  </r>
  <r>
    <x v="532"/>
    <x v="44"/>
    <x v="32"/>
    <x v="0"/>
    <x v="462"/>
    <x v="11"/>
    <s v="Constance Tidey"/>
    <n v="50"/>
    <n v="50"/>
    <n v="0"/>
  </r>
  <r>
    <x v="533"/>
    <x v="41"/>
    <x v="30"/>
    <x v="0"/>
    <x v="357"/>
    <x v="3"/>
    <s v="David Amos"/>
    <n v="50"/>
    <n v="50"/>
    <n v="0"/>
  </r>
  <r>
    <x v="534"/>
    <x v="24"/>
    <x v="20"/>
    <x v="0"/>
    <x v="463"/>
    <x v="10"/>
    <s v="Jacqueline Clamp"/>
    <n v="250"/>
    <n v="225"/>
    <n v="0.1"/>
  </r>
  <r>
    <x v="535"/>
    <x v="16"/>
    <x v="16"/>
    <x v="0"/>
    <x v="82"/>
    <x v="6"/>
    <s v="David Stewart"/>
    <n v="800"/>
    <n v="760"/>
    <n v="0.05"/>
  </r>
  <r>
    <x v="536"/>
    <x v="15"/>
    <x v="15"/>
    <x v="3"/>
    <x v="464"/>
    <x v="11"/>
    <s v="Tracy Stanley"/>
    <n v="50"/>
    <n v="49"/>
    <n v="0.02"/>
  </r>
  <r>
    <x v="537"/>
    <x v="27"/>
    <x v="21"/>
    <x v="0"/>
    <x v="465"/>
    <x v="8"/>
    <s v="Ryan Goad"/>
    <n v="500"/>
    <n v="495"/>
    <n v="0.01"/>
  </r>
  <r>
    <x v="538"/>
    <x v="23"/>
    <x v="5"/>
    <x v="3"/>
    <x v="177"/>
    <x v="10"/>
    <s v="Mark Searle"/>
    <n v="250"/>
    <n v="213"/>
    <n v="0.14799999999999999"/>
  </r>
  <r>
    <x v="539"/>
    <x v="43"/>
    <x v="18"/>
    <x v="1"/>
    <x v="466"/>
    <x v="1"/>
    <s v="Richard Hughes"/>
    <n v="700"/>
    <n v="693"/>
    <n v="0.01"/>
  </r>
  <r>
    <x v="540"/>
    <x v="13"/>
    <x v="13"/>
    <x v="0"/>
    <x v="467"/>
    <x v="4"/>
    <s v="Thomas Gordon"/>
    <n v="30"/>
    <n v="28"/>
    <n v="6.6699999999999995E-2"/>
  </r>
  <r>
    <x v="541"/>
    <x v="40"/>
    <x v="29"/>
    <x v="0"/>
    <x v="54"/>
    <x v="1"/>
    <s v="Janet Ward"/>
    <n v="700"/>
    <n v="518"/>
    <n v="0.26"/>
  </r>
  <r>
    <x v="542"/>
    <x v="6"/>
    <x v="6"/>
    <x v="2"/>
    <x v="468"/>
    <x v="8"/>
    <s v="William Lant"/>
    <n v="500"/>
    <n v="495"/>
    <n v="0.01"/>
  </r>
  <r>
    <x v="543"/>
    <x v="37"/>
    <x v="7"/>
    <x v="2"/>
    <x v="469"/>
    <x v="4"/>
    <s v="Brendon Dyer"/>
    <n v="30"/>
    <n v="21"/>
    <n v="0.3"/>
  </r>
  <r>
    <x v="544"/>
    <x v="25"/>
    <x v="18"/>
    <x v="1"/>
    <x v="38"/>
    <x v="7"/>
    <s v="Robert Arnold"/>
    <n v="1000"/>
    <n v="700"/>
    <n v="0.3"/>
  </r>
  <r>
    <x v="545"/>
    <x v="42"/>
    <x v="31"/>
    <x v="3"/>
    <x v="470"/>
    <x v="3"/>
    <s v="Rachel Oliver"/>
    <n v="50"/>
    <n v="32"/>
    <n v="0.36"/>
  </r>
  <r>
    <x v="546"/>
    <x v="14"/>
    <x v="14"/>
    <x v="0"/>
    <x v="471"/>
    <x v="6"/>
    <s v="Aidan Perrott"/>
    <n v="800"/>
    <n v="632"/>
    <n v="0.21"/>
  </r>
  <r>
    <x v="547"/>
    <x v="30"/>
    <x v="18"/>
    <x v="1"/>
    <x v="472"/>
    <x v="5"/>
    <s v="Matthew Crowe"/>
    <n v="500"/>
    <n v="450"/>
    <n v="0.1"/>
  </r>
  <r>
    <x v="548"/>
    <x v="2"/>
    <x v="2"/>
    <x v="2"/>
    <x v="473"/>
    <x v="3"/>
    <s v="Elizabeth Holloway"/>
    <n v="50"/>
    <n v="49"/>
    <n v="0.02"/>
  </r>
  <r>
    <x v="549"/>
    <x v="38"/>
    <x v="27"/>
    <x v="2"/>
    <x v="290"/>
    <x v="6"/>
    <s v="Roy Cooper"/>
    <n v="800"/>
    <n v="456"/>
    <n v="0.43"/>
  </r>
  <r>
    <x v="550"/>
    <x v="41"/>
    <x v="30"/>
    <x v="0"/>
    <x v="474"/>
    <x v="11"/>
    <s v="Marek Kwiatkowski"/>
    <n v="50"/>
    <n v="31"/>
    <n v="0.38"/>
  </r>
  <r>
    <x v="551"/>
    <x v="19"/>
    <x v="18"/>
    <x v="1"/>
    <x v="475"/>
    <x v="0"/>
    <s v="Lesleyann Pope"/>
    <n v="80"/>
    <n v="69"/>
    <n v="0.13750000000000001"/>
  </r>
  <r>
    <x v="552"/>
    <x v="32"/>
    <x v="24"/>
    <x v="0"/>
    <x v="476"/>
    <x v="0"/>
    <s v="Donald Barratt"/>
    <n v="80"/>
    <n v="70"/>
    <n v="0.125"/>
  </r>
  <r>
    <x v="553"/>
    <x v="3"/>
    <x v="3"/>
    <x v="0"/>
    <x v="477"/>
    <x v="10"/>
    <s v="Chloe Lyons"/>
    <n v="250"/>
    <n v="240"/>
    <n v="0.04"/>
  </r>
  <r>
    <x v="554"/>
    <x v="19"/>
    <x v="18"/>
    <x v="1"/>
    <x v="478"/>
    <x v="2"/>
    <s v="Kevin Styles"/>
    <n v="150"/>
    <n v="132"/>
    <n v="0.12"/>
  </r>
  <r>
    <x v="555"/>
    <x v="17"/>
    <x v="17"/>
    <x v="0"/>
    <x v="479"/>
    <x v="4"/>
    <s v="Nicholas Holloway"/>
    <n v="30"/>
    <n v="27"/>
    <n v="0.1"/>
  </r>
  <r>
    <x v="556"/>
    <x v="34"/>
    <x v="25"/>
    <x v="0"/>
    <x v="480"/>
    <x v="6"/>
    <s v="Emma Gibbons"/>
    <n v="800"/>
    <n v="624"/>
    <n v="0.22"/>
  </r>
  <r>
    <x v="557"/>
    <x v="29"/>
    <x v="18"/>
    <x v="1"/>
    <x v="239"/>
    <x v="9"/>
    <s v="Anthony Procter"/>
    <n v="70"/>
    <n v="52"/>
    <n v="0.2571"/>
  </r>
  <r>
    <x v="558"/>
    <x v="22"/>
    <x v="19"/>
    <x v="3"/>
    <x v="238"/>
    <x v="0"/>
    <s v="Steven Wood"/>
    <n v="80"/>
    <n v="77"/>
    <n v="3.7499999999999999E-2"/>
  </r>
  <r>
    <x v="559"/>
    <x v="6"/>
    <x v="6"/>
    <x v="2"/>
    <x v="481"/>
    <x v="4"/>
    <s v="Janet Ford"/>
    <n v="30"/>
    <n v="27"/>
    <n v="0.1"/>
  </r>
  <r>
    <x v="560"/>
    <x v="28"/>
    <x v="22"/>
    <x v="0"/>
    <x v="437"/>
    <x v="3"/>
    <s v="Golam Reid"/>
    <n v="50"/>
    <n v="47"/>
    <n v="0.06"/>
  </r>
  <r>
    <x v="561"/>
    <x v="45"/>
    <x v="33"/>
    <x v="0"/>
    <x v="361"/>
    <x v="5"/>
    <s v="Marie Whitfield"/>
    <n v="500"/>
    <n v="265"/>
    <n v="0.47"/>
  </r>
  <r>
    <x v="562"/>
    <x v="42"/>
    <x v="31"/>
    <x v="3"/>
    <x v="482"/>
    <x v="4"/>
    <s v="Stephen MacGregor"/>
    <n v="30"/>
    <n v="28"/>
    <n v="6.6699999999999995E-2"/>
  </r>
  <r>
    <x v="563"/>
    <x v="7"/>
    <x v="7"/>
    <x v="2"/>
    <x v="483"/>
    <x v="10"/>
    <s v="Richard Foy"/>
    <n v="250"/>
    <n v="240"/>
    <n v="0.04"/>
  </r>
  <r>
    <x v="564"/>
    <x v="38"/>
    <x v="27"/>
    <x v="2"/>
    <x v="14"/>
    <x v="3"/>
    <s v="Ian Grant"/>
    <n v="50"/>
    <n v="45"/>
    <n v="0.1"/>
  </r>
  <r>
    <x v="565"/>
    <x v="7"/>
    <x v="7"/>
    <x v="2"/>
    <x v="389"/>
    <x v="8"/>
    <s v="Richard Foy"/>
    <n v="500"/>
    <n v="490"/>
    <n v="0.02"/>
  </r>
  <r>
    <x v="566"/>
    <x v="29"/>
    <x v="18"/>
    <x v="1"/>
    <x v="484"/>
    <x v="4"/>
    <s v="Paul Hirst"/>
    <n v="30"/>
    <n v="29"/>
    <n v="3.3300000000000003E-2"/>
  </r>
  <r>
    <x v="567"/>
    <x v="27"/>
    <x v="21"/>
    <x v="0"/>
    <x v="485"/>
    <x v="11"/>
    <s v="Philip Tubbs"/>
    <n v="50"/>
    <n v="49"/>
    <n v="0.02"/>
  </r>
  <r>
    <x v="568"/>
    <x v="0"/>
    <x v="0"/>
    <x v="0"/>
    <x v="99"/>
    <x v="1"/>
    <s v="Alexander Hillier"/>
    <n v="700"/>
    <n v="665"/>
    <n v="0.05"/>
  </r>
  <r>
    <x v="569"/>
    <x v="44"/>
    <x v="32"/>
    <x v="0"/>
    <x v="486"/>
    <x v="6"/>
    <s v="Alan Grant"/>
    <n v="800"/>
    <n v="720"/>
    <n v="0.1"/>
  </r>
  <r>
    <x v="570"/>
    <x v="39"/>
    <x v="28"/>
    <x v="0"/>
    <x v="487"/>
    <x v="8"/>
    <s v="Penelope Freeland"/>
    <n v="500"/>
    <n v="500"/>
    <n v="0"/>
  </r>
  <r>
    <x v="571"/>
    <x v="19"/>
    <x v="18"/>
    <x v="1"/>
    <x v="199"/>
    <x v="6"/>
    <s v="Susan Toye"/>
    <n v="800"/>
    <n v="680"/>
    <n v="0.15"/>
  </r>
  <r>
    <x v="572"/>
    <x v="18"/>
    <x v="11"/>
    <x v="3"/>
    <x v="61"/>
    <x v="6"/>
    <s v="Delia Muhammad"/>
    <n v="800"/>
    <n v="480"/>
    <n v="0.4"/>
  </r>
  <r>
    <x v="573"/>
    <x v="9"/>
    <x v="9"/>
    <x v="0"/>
    <x v="208"/>
    <x v="1"/>
    <s v="Daniel Battersby"/>
    <n v="700"/>
    <n v="602"/>
    <n v="0.14000000000000001"/>
  </r>
  <r>
    <x v="574"/>
    <x v="28"/>
    <x v="22"/>
    <x v="0"/>
    <x v="488"/>
    <x v="10"/>
    <s v="Andrew Hirst"/>
    <n v="250"/>
    <n v="220"/>
    <n v="0.12"/>
  </r>
  <r>
    <x v="575"/>
    <x v="23"/>
    <x v="5"/>
    <x v="3"/>
    <x v="489"/>
    <x v="8"/>
    <s v="Abdul Amos"/>
    <n v="500"/>
    <n v="495"/>
    <n v="0.01"/>
  </r>
  <r>
    <x v="576"/>
    <x v="26"/>
    <x v="15"/>
    <x v="3"/>
    <x v="490"/>
    <x v="0"/>
    <s v="Rose Rowntree"/>
    <n v="80"/>
    <n v="71"/>
    <n v="0.1125"/>
  </r>
  <r>
    <x v="577"/>
    <x v="22"/>
    <x v="19"/>
    <x v="3"/>
    <x v="56"/>
    <x v="7"/>
    <s v="Roger Scott"/>
    <n v="1000"/>
    <n v="530"/>
    <n v="0.47"/>
  </r>
  <r>
    <x v="578"/>
    <x v="30"/>
    <x v="18"/>
    <x v="1"/>
    <x v="252"/>
    <x v="9"/>
    <s v="George Stevenson"/>
    <n v="70"/>
    <n v="65"/>
    <n v="7.1400000000000005E-2"/>
  </r>
  <r>
    <x v="579"/>
    <x v="38"/>
    <x v="27"/>
    <x v="2"/>
    <x v="491"/>
    <x v="3"/>
    <s v="Kevin Curtis"/>
    <n v="50"/>
    <n v="49"/>
    <n v="0.02"/>
  </r>
  <r>
    <x v="580"/>
    <x v="8"/>
    <x v="8"/>
    <x v="0"/>
    <x v="492"/>
    <x v="4"/>
    <s v="Claire Brooks"/>
    <n v="30"/>
    <n v="30"/>
    <n v="0"/>
  </r>
  <r>
    <x v="581"/>
    <x v="17"/>
    <x v="17"/>
    <x v="0"/>
    <x v="493"/>
    <x v="0"/>
    <s v="Stuart Anderson"/>
    <n v="80"/>
    <n v="69"/>
    <n v="0.13750000000000001"/>
  </r>
  <r>
    <x v="582"/>
    <x v="10"/>
    <x v="10"/>
    <x v="3"/>
    <x v="494"/>
    <x v="4"/>
    <s v="Mayank Ali"/>
    <n v="30"/>
    <n v="29"/>
    <n v="3.3300000000000003E-2"/>
  </r>
  <r>
    <x v="583"/>
    <x v="19"/>
    <x v="18"/>
    <x v="1"/>
    <x v="495"/>
    <x v="11"/>
    <s v="Kate Nash"/>
    <n v="50"/>
    <n v="43"/>
    <n v="0.14000000000000001"/>
  </r>
  <r>
    <x v="584"/>
    <x v="34"/>
    <x v="25"/>
    <x v="0"/>
    <x v="496"/>
    <x v="2"/>
    <s v="Penelope Norton"/>
    <n v="150"/>
    <n v="149"/>
    <n v="6.7000000000000002E-3"/>
  </r>
  <r>
    <x v="585"/>
    <x v="37"/>
    <x v="7"/>
    <x v="2"/>
    <x v="497"/>
    <x v="1"/>
    <s v="Denise Rodgers"/>
    <n v="700"/>
    <n v="574"/>
    <n v="0.18"/>
  </r>
  <r>
    <x v="586"/>
    <x v="27"/>
    <x v="21"/>
    <x v="0"/>
    <x v="498"/>
    <x v="1"/>
    <s v="Christopher Griffith"/>
    <n v="700"/>
    <n v="581"/>
    <n v="0.17"/>
  </r>
  <r>
    <x v="587"/>
    <x v="6"/>
    <x v="6"/>
    <x v="2"/>
    <x v="212"/>
    <x v="3"/>
    <s v="Peter Jago"/>
    <n v="50"/>
    <n v="46"/>
    <n v="0.08"/>
  </r>
  <r>
    <x v="588"/>
    <x v="31"/>
    <x v="23"/>
    <x v="0"/>
    <x v="375"/>
    <x v="7"/>
    <s v="Barbara McDevitt"/>
    <n v="1000"/>
    <n v="610"/>
    <n v="0.39"/>
  </r>
  <r>
    <x v="589"/>
    <x v="37"/>
    <x v="7"/>
    <x v="2"/>
    <x v="499"/>
    <x v="2"/>
    <s v="Jacqueline Green"/>
    <n v="150"/>
    <n v="147"/>
    <n v="0.02"/>
  </r>
  <r>
    <x v="590"/>
    <x v="35"/>
    <x v="26"/>
    <x v="2"/>
    <x v="500"/>
    <x v="1"/>
    <s v="Margaret Buck"/>
    <n v="700"/>
    <n v="602"/>
    <n v="0.14000000000000001"/>
  </r>
  <r>
    <x v="591"/>
    <x v="43"/>
    <x v="18"/>
    <x v="1"/>
    <x v="501"/>
    <x v="5"/>
    <s v="Jeremy Bannister"/>
    <n v="500"/>
    <n v="495"/>
    <n v="0.01"/>
  </r>
  <r>
    <x v="592"/>
    <x v="33"/>
    <x v="18"/>
    <x v="1"/>
    <x v="502"/>
    <x v="1"/>
    <s v="Richard Dewar"/>
    <n v="700"/>
    <n v="665"/>
    <n v="0.05"/>
  </r>
  <r>
    <x v="593"/>
    <x v="32"/>
    <x v="24"/>
    <x v="0"/>
    <x v="503"/>
    <x v="5"/>
    <s v="Donald Barratt"/>
    <n v="500"/>
    <n v="485"/>
    <n v="0.03"/>
  </r>
  <r>
    <x v="594"/>
    <x v="0"/>
    <x v="0"/>
    <x v="0"/>
    <x v="504"/>
    <x v="0"/>
    <s v="Zulfiqar Mirza"/>
    <n v="80"/>
    <n v="79"/>
    <n v="1.2500000000000001E-2"/>
  </r>
  <r>
    <x v="595"/>
    <x v="13"/>
    <x v="13"/>
    <x v="0"/>
    <x v="505"/>
    <x v="7"/>
    <s v="John Verma"/>
    <n v="1000"/>
    <n v="540"/>
    <n v="0.46"/>
  </r>
  <r>
    <x v="596"/>
    <x v="13"/>
    <x v="13"/>
    <x v="0"/>
    <x v="307"/>
    <x v="0"/>
    <s v="Maureen Reynolds"/>
    <n v="80"/>
    <n v="70"/>
    <n v="0.125"/>
  </r>
  <r>
    <x v="597"/>
    <x v="22"/>
    <x v="19"/>
    <x v="3"/>
    <x v="506"/>
    <x v="11"/>
    <s v="Martin Birch"/>
    <n v="50"/>
    <n v="49"/>
    <n v="0.02"/>
  </r>
  <r>
    <x v="598"/>
    <x v="39"/>
    <x v="28"/>
    <x v="0"/>
    <x v="507"/>
    <x v="0"/>
    <s v="Philip Sutherland"/>
    <n v="80"/>
    <n v="62"/>
    <n v="0.22500000000000001"/>
  </r>
  <r>
    <x v="599"/>
    <x v="5"/>
    <x v="5"/>
    <x v="3"/>
    <x v="508"/>
    <x v="2"/>
    <s v="Joanne Ripley"/>
    <n v="150"/>
    <n v="143"/>
    <n v="4.6699999999999998E-2"/>
  </r>
  <r>
    <x v="600"/>
    <x v="41"/>
    <x v="30"/>
    <x v="0"/>
    <x v="509"/>
    <x v="4"/>
    <s v="John Barnett"/>
    <n v="30"/>
    <n v="26"/>
    <n v="0.1333"/>
  </r>
  <r>
    <x v="601"/>
    <x v="46"/>
    <x v="34"/>
    <x v="2"/>
    <x v="406"/>
    <x v="10"/>
    <s v="Jason Edmund"/>
    <n v="250"/>
    <n v="248"/>
    <n v="8.0000000000000002E-3"/>
  </r>
  <r>
    <x v="602"/>
    <x v="32"/>
    <x v="24"/>
    <x v="0"/>
    <x v="37"/>
    <x v="3"/>
    <s v="Allyson Rush"/>
    <n v="50"/>
    <n v="44"/>
    <n v="0.12"/>
  </r>
  <r>
    <x v="603"/>
    <x v="14"/>
    <x v="14"/>
    <x v="0"/>
    <x v="510"/>
    <x v="10"/>
    <s v="Olivia Reynolds"/>
    <n v="250"/>
    <n v="173"/>
    <n v="0.308"/>
  </r>
  <r>
    <x v="604"/>
    <x v="10"/>
    <x v="10"/>
    <x v="3"/>
    <x v="511"/>
    <x v="7"/>
    <s v="Olive Foster"/>
    <n v="1000"/>
    <n v="850"/>
    <n v="0.15"/>
  </r>
  <r>
    <x v="605"/>
    <x v="36"/>
    <x v="5"/>
    <x v="3"/>
    <x v="512"/>
    <x v="3"/>
    <s v="Jonathan Will"/>
    <n v="50"/>
    <n v="40"/>
    <n v="0.2"/>
  </r>
  <r>
    <x v="606"/>
    <x v="45"/>
    <x v="33"/>
    <x v="0"/>
    <x v="513"/>
    <x v="10"/>
    <s v="Rachel Clayton"/>
    <n v="250"/>
    <n v="218"/>
    <n v="0.128"/>
  </r>
  <r>
    <x v="607"/>
    <x v="26"/>
    <x v="15"/>
    <x v="3"/>
    <x v="514"/>
    <x v="0"/>
    <s v="Nicholas Goude"/>
    <n v="80"/>
    <n v="79"/>
    <n v="1.2500000000000001E-2"/>
  </r>
  <r>
    <x v="608"/>
    <x v="30"/>
    <x v="18"/>
    <x v="1"/>
    <x v="515"/>
    <x v="11"/>
    <s v="John Bull"/>
    <n v="50"/>
    <n v="40"/>
    <n v="0.2"/>
  </r>
  <r>
    <x v="609"/>
    <x v="15"/>
    <x v="15"/>
    <x v="3"/>
    <x v="516"/>
    <x v="11"/>
    <s v="Jill Thompson"/>
    <n v="50"/>
    <n v="44"/>
    <n v="0.12"/>
  </r>
  <r>
    <x v="610"/>
    <x v="21"/>
    <x v="8"/>
    <x v="0"/>
    <x v="517"/>
    <x v="1"/>
    <s v="Susan Reay"/>
    <n v="700"/>
    <n v="553"/>
    <n v="0.21"/>
  </r>
  <r>
    <x v="611"/>
    <x v="9"/>
    <x v="9"/>
    <x v="0"/>
    <x v="518"/>
    <x v="9"/>
    <s v="Heather Murray"/>
    <n v="70"/>
    <n v="66"/>
    <n v="5.7099999999999998E-2"/>
  </r>
  <r>
    <x v="612"/>
    <x v="21"/>
    <x v="8"/>
    <x v="0"/>
    <x v="305"/>
    <x v="7"/>
    <s v="Robert Stocks"/>
    <n v="1000"/>
    <n v="920"/>
    <n v="0.08"/>
  </r>
  <r>
    <x v="613"/>
    <x v="6"/>
    <x v="6"/>
    <x v="2"/>
    <x v="519"/>
    <x v="3"/>
    <s v="Kevin Goad"/>
    <n v="50"/>
    <n v="50"/>
    <n v="0"/>
  </r>
  <r>
    <x v="614"/>
    <x v="12"/>
    <x v="12"/>
    <x v="3"/>
    <x v="124"/>
    <x v="9"/>
    <s v="Terence Jones"/>
    <n v="70"/>
    <n v="53"/>
    <n v="0.2429"/>
  </r>
  <r>
    <x v="615"/>
    <x v="29"/>
    <x v="18"/>
    <x v="1"/>
    <x v="520"/>
    <x v="7"/>
    <s v="Chandrakant Atkins"/>
    <n v="1000"/>
    <n v="780"/>
    <n v="0.22"/>
  </r>
  <r>
    <x v="616"/>
    <x v="22"/>
    <x v="19"/>
    <x v="3"/>
    <x v="521"/>
    <x v="1"/>
    <s v="James Gahagan"/>
    <n v="700"/>
    <n v="686"/>
    <n v="0.02"/>
  </r>
  <r>
    <x v="617"/>
    <x v="19"/>
    <x v="18"/>
    <x v="1"/>
    <x v="522"/>
    <x v="2"/>
    <s v="Kate Nash"/>
    <n v="150"/>
    <n v="108"/>
    <n v="0.28000000000000003"/>
  </r>
  <r>
    <x v="618"/>
    <x v="41"/>
    <x v="30"/>
    <x v="0"/>
    <x v="523"/>
    <x v="7"/>
    <s v="David Amos"/>
    <n v="1000"/>
    <n v="880"/>
    <n v="0.12"/>
  </r>
  <r>
    <x v="619"/>
    <x v="22"/>
    <x v="19"/>
    <x v="3"/>
    <x v="99"/>
    <x v="6"/>
    <s v="Roger Scott"/>
    <n v="800"/>
    <n v="560"/>
    <n v="0.3"/>
  </r>
  <r>
    <x v="620"/>
    <x v="22"/>
    <x v="19"/>
    <x v="3"/>
    <x v="524"/>
    <x v="7"/>
    <s v="Suzanna Davies"/>
    <n v="1000"/>
    <n v="930"/>
    <n v="7.0000000000000007E-2"/>
  </r>
  <r>
    <x v="621"/>
    <x v="0"/>
    <x v="0"/>
    <x v="0"/>
    <x v="2"/>
    <x v="1"/>
    <s v="May Wilmot"/>
    <n v="700"/>
    <n v="693"/>
    <n v="0.01"/>
  </r>
  <r>
    <x v="622"/>
    <x v="30"/>
    <x v="18"/>
    <x v="1"/>
    <x v="480"/>
    <x v="4"/>
    <s v="George Stevenson"/>
    <n v="30"/>
    <n v="26"/>
    <n v="0.1333"/>
  </r>
  <r>
    <x v="623"/>
    <x v="19"/>
    <x v="18"/>
    <x v="1"/>
    <x v="184"/>
    <x v="4"/>
    <s v="Kate Nash"/>
    <n v="30"/>
    <n v="29"/>
    <n v="3.3300000000000003E-2"/>
  </r>
  <r>
    <x v="624"/>
    <x v="25"/>
    <x v="18"/>
    <x v="1"/>
    <x v="525"/>
    <x v="4"/>
    <s v="Kirsty Amos"/>
    <n v="30"/>
    <n v="30"/>
    <n v="0"/>
  </r>
  <r>
    <x v="625"/>
    <x v="39"/>
    <x v="28"/>
    <x v="0"/>
    <x v="510"/>
    <x v="2"/>
    <s v="Roy Nunes"/>
    <n v="150"/>
    <n v="143"/>
    <n v="4.6699999999999998E-2"/>
  </r>
  <r>
    <x v="626"/>
    <x v="38"/>
    <x v="27"/>
    <x v="2"/>
    <x v="526"/>
    <x v="10"/>
    <s v="Simon Snape"/>
    <n v="250"/>
    <n v="208"/>
    <n v="0.16800000000000001"/>
  </r>
  <r>
    <x v="627"/>
    <x v="32"/>
    <x v="24"/>
    <x v="0"/>
    <x v="527"/>
    <x v="5"/>
    <s v="Christopher Hurren"/>
    <n v="500"/>
    <n v="455"/>
    <n v="0.09"/>
  </r>
  <r>
    <x v="628"/>
    <x v="27"/>
    <x v="21"/>
    <x v="0"/>
    <x v="528"/>
    <x v="10"/>
    <s v="Christopher Griffith"/>
    <n v="250"/>
    <n v="155"/>
    <n v="0.38"/>
  </r>
  <r>
    <x v="629"/>
    <x v="24"/>
    <x v="20"/>
    <x v="0"/>
    <x v="529"/>
    <x v="4"/>
    <s v="Paul Mannion"/>
    <n v="30"/>
    <n v="27"/>
    <n v="0.1"/>
  </r>
  <r>
    <x v="630"/>
    <x v="17"/>
    <x v="17"/>
    <x v="0"/>
    <x v="530"/>
    <x v="5"/>
    <s v="Lucy Downs"/>
    <n v="500"/>
    <n v="485"/>
    <n v="0.03"/>
  </r>
  <r>
    <x v="631"/>
    <x v="43"/>
    <x v="18"/>
    <x v="1"/>
    <x v="531"/>
    <x v="11"/>
    <s v="Richard Hughes"/>
    <n v="50"/>
    <n v="49"/>
    <n v="0.02"/>
  </r>
  <r>
    <x v="632"/>
    <x v="12"/>
    <x v="12"/>
    <x v="3"/>
    <x v="112"/>
    <x v="5"/>
    <s v="Austin Parsons"/>
    <n v="500"/>
    <n v="450"/>
    <n v="0.1"/>
  </r>
  <r>
    <x v="633"/>
    <x v="12"/>
    <x v="12"/>
    <x v="3"/>
    <x v="226"/>
    <x v="3"/>
    <s v="Ken Rogerson"/>
    <n v="50"/>
    <n v="49"/>
    <n v="0.02"/>
  </r>
  <r>
    <x v="634"/>
    <x v="30"/>
    <x v="18"/>
    <x v="1"/>
    <x v="194"/>
    <x v="2"/>
    <s v="Stephen Cohen"/>
    <n v="150"/>
    <n v="111"/>
    <n v="0.26"/>
  </r>
  <r>
    <x v="635"/>
    <x v="40"/>
    <x v="29"/>
    <x v="0"/>
    <x v="532"/>
    <x v="4"/>
    <s v="Jesus Timmins"/>
    <n v="30"/>
    <n v="29"/>
    <n v="3.3300000000000003E-2"/>
  </r>
  <r>
    <x v="636"/>
    <x v="28"/>
    <x v="22"/>
    <x v="0"/>
    <x v="533"/>
    <x v="3"/>
    <s v="Steven Bell"/>
    <n v="50"/>
    <n v="35"/>
    <n v="0.3"/>
  </r>
  <r>
    <x v="637"/>
    <x v="31"/>
    <x v="23"/>
    <x v="0"/>
    <x v="534"/>
    <x v="9"/>
    <s v="Gary Mistry"/>
    <n v="70"/>
    <n v="69"/>
    <n v="1.43E-2"/>
  </r>
  <r>
    <x v="638"/>
    <x v="6"/>
    <x v="6"/>
    <x v="2"/>
    <x v="535"/>
    <x v="10"/>
    <s v="Michael Wood"/>
    <n v="250"/>
    <n v="218"/>
    <n v="0.128"/>
  </r>
  <r>
    <x v="639"/>
    <x v="22"/>
    <x v="19"/>
    <x v="3"/>
    <x v="536"/>
    <x v="1"/>
    <s v="Suzanna Davies"/>
    <n v="700"/>
    <n v="672"/>
    <n v="0.04"/>
  </r>
  <r>
    <x v="640"/>
    <x v="42"/>
    <x v="31"/>
    <x v="3"/>
    <x v="43"/>
    <x v="7"/>
    <s v="Harold Lunn"/>
    <n v="1000"/>
    <n v="950"/>
    <n v="0.05"/>
  </r>
  <r>
    <x v="641"/>
    <x v="44"/>
    <x v="32"/>
    <x v="0"/>
    <x v="537"/>
    <x v="11"/>
    <s v="Kevin Ross"/>
    <n v="50"/>
    <n v="50"/>
    <n v="0"/>
  </r>
  <r>
    <x v="642"/>
    <x v="37"/>
    <x v="7"/>
    <x v="2"/>
    <x v="538"/>
    <x v="1"/>
    <s v="James Anthony"/>
    <n v="700"/>
    <n v="651"/>
    <n v="7.0000000000000007E-2"/>
  </r>
  <r>
    <x v="643"/>
    <x v="3"/>
    <x v="3"/>
    <x v="0"/>
    <x v="539"/>
    <x v="5"/>
    <s v="Anthony Rothery"/>
    <n v="500"/>
    <n v="465"/>
    <n v="7.0000000000000007E-2"/>
  </r>
  <r>
    <x v="644"/>
    <x v="22"/>
    <x v="19"/>
    <x v="3"/>
    <x v="540"/>
    <x v="11"/>
    <s v="Iftikhar Haywood"/>
    <n v="50"/>
    <n v="48"/>
    <n v="0.04"/>
  </r>
  <r>
    <x v="645"/>
    <x v="25"/>
    <x v="18"/>
    <x v="1"/>
    <x v="541"/>
    <x v="2"/>
    <s v="Nick Gee"/>
    <n v="150"/>
    <n v="144"/>
    <n v="0.04"/>
  </r>
  <r>
    <x v="646"/>
    <x v="20"/>
    <x v="13"/>
    <x v="0"/>
    <x v="542"/>
    <x v="3"/>
    <s v="Harold Charters"/>
    <n v="50"/>
    <n v="46"/>
    <n v="0.08"/>
  </r>
  <r>
    <x v="647"/>
    <x v="27"/>
    <x v="21"/>
    <x v="0"/>
    <x v="543"/>
    <x v="0"/>
    <s v="Caroline Eccles"/>
    <n v="80"/>
    <n v="70"/>
    <n v="0.125"/>
  </r>
  <r>
    <x v="648"/>
    <x v="30"/>
    <x v="18"/>
    <x v="1"/>
    <x v="544"/>
    <x v="6"/>
    <s v="Stephen Cohen"/>
    <n v="800"/>
    <n v="776"/>
    <n v="0.03"/>
  </r>
  <r>
    <x v="649"/>
    <x v="35"/>
    <x v="26"/>
    <x v="2"/>
    <x v="545"/>
    <x v="11"/>
    <s v="Shelley Mannix"/>
    <n v="50"/>
    <n v="47"/>
    <n v="0.06"/>
  </r>
  <r>
    <x v="650"/>
    <x v="11"/>
    <x v="11"/>
    <x v="3"/>
    <x v="546"/>
    <x v="11"/>
    <s v="Francis Hughes"/>
    <n v="50"/>
    <n v="50"/>
    <n v="0"/>
  </r>
  <r>
    <x v="651"/>
    <x v="9"/>
    <x v="9"/>
    <x v="0"/>
    <x v="87"/>
    <x v="11"/>
    <s v="Kelly Owen"/>
    <n v="50"/>
    <n v="48"/>
    <n v="0.04"/>
  </r>
  <r>
    <x v="652"/>
    <x v="4"/>
    <x v="4"/>
    <x v="3"/>
    <x v="133"/>
    <x v="3"/>
    <s v="James White"/>
    <n v="50"/>
    <n v="39"/>
    <n v="0.22"/>
  </r>
  <r>
    <x v="653"/>
    <x v="12"/>
    <x v="12"/>
    <x v="3"/>
    <x v="547"/>
    <x v="8"/>
    <s v="Michael Bell"/>
    <n v="500"/>
    <n v="500"/>
    <n v="0"/>
  </r>
  <r>
    <x v="654"/>
    <x v="25"/>
    <x v="18"/>
    <x v="1"/>
    <x v="452"/>
    <x v="9"/>
    <s v="David Rodrigues"/>
    <n v="70"/>
    <n v="64"/>
    <n v="8.5699999999999998E-2"/>
  </r>
  <r>
    <x v="655"/>
    <x v="24"/>
    <x v="20"/>
    <x v="0"/>
    <x v="145"/>
    <x v="8"/>
    <s v="Paul Sherwin"/>
    <n v="500"/>
    <n v="495"/>
    <n v="0.01"/>
  </r>
  <r>
    <x v="656"/>
    <x v="7"/>
    <x v="7"/>
    <x v="2"/>
    <x v="548"/>
    <x v="0"/>
    <s v="Richard Foy"/>
    <n v="80"/>
    <n v="70"/>
    <n v="0.125"/>
  </r>
  <r>
    <x v="657"/>
    <x v="3"/>
    <x v="3"/>
    <x v="0"/>
    <x v="194"/>
    <x v="4"/>
    <s v="George Sherwin"/>
    <n v="30"/>
    <n v="29"/>
    <n v="3.3300000000000003E-2"/>
  </r>
  <r>
    <x v="658"/>
    <x v="46"/>
    <x v="34"/>
    <x v="2"/>
    <x v="549"/>
    <x v="6"/>
    <s v="Julia Hammond"/>
    <n v="800"/>
    <n v="680"/>
    <n v="0.15"/>
  </r>
  <r>
    <x v="659"/>
    <x v="26"/>
    <x v="15"/>
    <x v="3"/>
    <x v="550"/>
    <x v="3"/>
    <s v="Ken Mishra"/>
    <n v="50"/>
    <n v="49"/>
    <n v="0.02"/>
  </r>
  <r>
    <x v="660"/>
    <x v="43"/>
    <x v="18"/>
    <x v="1"/>
    <x v="271"/>
    <x v="8"/>
    <s v="Amelia Scott"/>
    <n v="500"/>
    <n v="495"/>
    <n v="0.01"/>
  </r>
  <r>
    <x v="661"/>
    <x v="4"/>
    <x v="4"/>
    <x v="3"/>
    <x v="551"/>
    <x v="7"/>
    <s v="Stephen Neville"/>
    <n v="1000"/>
    <n v="510"/>
    <n v="0.49"/>
  </r>
  <r>
    <x v="662"/>
    <x v="7"/>
    <x v="7"/>
    <x v="2"/>
    <x v="272"/>
    <x v="8"/>
    <s v="Kevin McLauchlin"/>
    <n v="500"/>
    <n v="495"/>
    <n v="0.01"/>
  </r>
  <r>
    <x v="663"/>
    <x v="38"/>
    <x v="27"/>
    <x v="2"/>
    <x v="522"/>
    <x v="4"/>
    <s v="Simon Snape"/>
    <n v="30"/>
    <n v="26"/>
    <n v="0.1333"/>
  </r>
  <r>
    <x v="664"/>
    <x v="26"/>
    <x v="15"/>
    <x v="3"/>
    <x v="439"/>
    <x v="6"/>
    <s v="Alexander Uddin"/>
    <n v="800"/>
    <n v="656"/>
    <n v="0.18"/>
  </r>
  <r>
    <x v="665"/>
    <x v="21"/>
    <x v="8"/>
    <x v="0"/>
    <x v="552"/>
    <x v="2"/>
    <s v="Stephen Muhammad"/>
    <n v="150"/>
    <n v="141"/>
    <n v="0.06"/>
  </r>
  <r>
    <x v="666"/>
    <x v="1"/>
    <x v="1"/>
    <x v="1"/>
    <x v="553"/>
    <x v="0"/>
    <s v="Michael Patel"/>
    <n v="80"/>
    <n v="80"/>
    <n v="0"/>
  </r>
  <r>
    <x v="667"/>
    <x v="45"/>
    <x v="33"/>
    <x v="0"/>
    <x v="263"/>
    <x v="6"/>
    <s v="Nicholas Timbrell"/>
    <n v="800"/>
    <n v="784"/>
    <n v="0.02"/>
  </r>
  <r>
    <x v="668"/>
    <x v="10"/>
    <x v="10"/>
    <x v="3"/>
    <x v="554"/>
    <x v="6"/>
    <s v="Olive Foster"/>
    <n v="800"/>
    <n v="776"/>
    <n v="0.03"/>
  </r>
  <r>
    <x v="669"/>
    <x v="24"/>
    <x v="20"/>
    <x v="0"/>
    <x v="86"/>
    <x v="9"/>
    <s v="John Gunter"/>
    <n v="70"/>
    <n v="69"/>
    <n v="1.43E-2"/>
  </r>
  <r>
    <x v="670"/>
    <x v="46"/>
    <x v="34"/>
    <x v="2"/>
    <x v="555"/>
    <x v="6"/>
    <s v="Bruce McPhee"/>
    <n v="800"/>
    <n v="632"/>
    <n v="0.21"/>
  </r>
  <r>
    <x v="671"/>
    <x v="4"/>
    <x v="4"/>
    <x v="3"/>
    <x v="556"/>
    <x v="8"/>
    <s v="Robert Faulkner"/>
    <n v="500"/>
    <n v="500"/>
    <n v="0"/>
  </r>
  <r>
    <x v="672"/>
    <x v="1"/>
    <x v="1"/>
    <x v="1"/>
    <x v="557"/>
    <x v="8"/>
    <s v="Nick Blacklock"/>
    <n v="500"/>
    <n v="490"/>
    <n v="0.02"/>
  </r>
  <r>
    <x v="673"/>
    <x v="6"/>
    <x v="6"/>
    <x v="2"/>
    <x v="558"/>
    <x v="9"/>
    <s v="Rachel Howard"/>
    <n v="70"/>
    <n v="64"/>
    <n v="8.5699999999999998E-2"/>
  </r>
  <r>
    <x v="674"/>
    <x v="44"/>
    <x v="32"/>
    <x v="0"/>
    <x v="399"/>
    <x v="11"/>
    <s v="Kevin Ross"/>
    <n v="50"/>
    <n v="50"/>
    <n v="0"/>
  </r>
  <r>
    <x v="675"/>
    <x v="44"/>
    <x v="32"/>
    <x v="0"/>
    <x v="559"/>
    <x v="3"/>
    <s v="Constance Tidey"/>
    <n v="50"/>
    <n v="48"/>
    <n v="0.04"/>
  </r>
  <r>
    <x v="676"/>
    <x v="34"/>
    <x v="25"/>
    <x v="0"/>
    <x v="560"/>
    <x v="5"/>
    <s v="John Curtis"/>
    <n v="500"/>
    <n v="495"/>
    <n v="0.01"/>
  </r>
  <r>
    <x v="677"/>
    <x v="39"/>
    <x v="28"/>
    <x v="0"/>
    <x v="561"/>
    <x v="6"/>
    <s v="Catherine Gagg"/>
    <n v="800"/>
    <n v="760"/>
    <n v="0.05"/>
  </r>
  <r>
    <x v="678"/>
    <x v="29"/>
    <x v="18"/>
    <x v="1"/>
    <x v="562"/>
    <x v="9"/>
    <s v="Anthony Procter"/>
    <n v="70"/>
    <n v="65"/>
    <n v="7.1400000000000005E-2"/>
  </r>
  <r>
    <x v="679"/>
    <x v="15"/>
    <x v="15"/>
    <x v="3"/>
    <x v="274"/>
    <x v="9"/>
    <s v="Colin Patel"/>
    <n v="70"/>
    <n v="67"/>
    <n v="4.2900000000000001E-2"/>
  </r>
  <r>
    <x v="680"/>
    <x v="33"/>
    <x v="18"/>
    <x v="1"/>
    <x v="445"/>
    <x v="8"/>
    <s v="Robert Tattersall"/>
    <n v="500"/>
    <n v="490"/>
    <n v="0.02"/>
  </r>
  <r>
    <x v="681"/>
    <x v="0"/>
    <x v="0"/>
    <x v="0"/>
    <x v="532"/>
    <x v="2"/>
    <s v="Diane Batty"/>
    <n v="150"/>
    <n v="147"/>
    <n v="0.02"/>
  </r>
  <r>
    <x v="682"/>
    <x v="45"/>
    <x v="33"/>
    <x v="0"/>
    <x v="455"/>
    <x v="8"/>
    <s v="Brenda Lightfoot"/>
    <n v="500"/>
    <n v="500"/>
    <n v="0"/>
  </r>
  <r>
    <x v="683"/>
    <x v="30"/>
    <x v="18"/>
    <x v="1"/>
    <x v="563"/>
    <x v="4"/>
    <s v="Stephen Cohen"/>
    <n v="30"/>
    <n v="28"/>
    <n v="6.6699999999999995E-2"/>
  </r>
  <r>
    <x v="684"/>
    <x v="26"/>
    <x v="15"/>
    <x v="3"/>
    <x v="564"/>
    <x v="6"/>
    <s v="Ken Mishra"/>
    <n v="800"/>
    <n v="600"/>
    <n v="0.25"/>
  </r>
  <r>
    <x v="685"/>
    <x v="22"/>
    <x v="19"/>
    <x v="3"/>
    <x v="565"/>
    <x v="6"/>
    <s v="James Gahagan"/>
    <n v="800"/>
    <n v="552"/>
    <n v="0.31"/>
  </r>
  <r>
    <x v="686"/>
    <x v="20"/>
    <x v="13"/>
    <x v="0"/>
    <x v="442"/>
    <x v="11"/>
    <s v="Abu Moore"/>
    <n v="50"/>
    <n v="46"/>
    <n v="0.08"/>
  </r>
  <r>
    <x v="687"/>
    <x v="44"/>
    <x v="32"/>
    <x v="0"/>
    <x v="566"/>
    <x v="4"/>
    <s v="Geoffrey Shiner"/>
    <n v="30"/>
    <n v="29"/>
    <n v="3.3300000000000003E-2"/>
  </r>
  <r>
    <x v="688"/>
    <x v="45"/>
    <x v="33"/>
    <x v="0"/>
    <x v="567"/>
    <x v="6"/>
    <s v="Frank Murray"/>
    <n v="800"/>
    <n v="680"/>
    <n v="0.15"/>
  </r>
  <r>
    <x v="689"/>
    <x v="5"/>
    <x v="5"/>
    <x v="3"/>
    <x v="568"/>
    <x v="8"/>
    <s v="Joanne Ripley"/>
    <n v="500"/>
    <n v="495"/>
    <n v="0.01"/>
  </r>
  <r>
    <x v="690"/>
    <x v="23"/>
    <x v="5"/>
    <x v="3"/>
    <x v="569"/>
    <x v="10"/>
    <s v="Wolfgang Carvalho"/>
    <n v="250"/>
    <n v="205"/>
    <n v="0.18"/>
  </r>
  <r>
    <x v="691"/>
    <x v="17"/>
    <x v="17"/>
    <x v="0"/>
    <x v="570"/>
    <x v="3"/>
    <s v="Noel Bull"/>
    <n v="50"/>
    <n v="48"/>
    <n v="0.04"/>
  </r>
  <r>
    <x v="692"/>
    <x v="34"/>
    <x v="25"/>
    <x v="0"/>
    <x v="571"/>
    <x v="0"/>
    <s v="Robert Harris"/>
    <n v="80"/>
    <n v="78"/>
    <n v="2.5000000000000001E-2"/>
  </r>
  <r>
    <x v="693"/>
    <x v="9"/>
    <x v="9"/>
    <x v="0"/>
    <x v="572"/>
    <x v="6"/>
    <s v="Daniel Battersby"/>
    <n v="800"/>
    <n v="552"/>
    <n v="0.31"/>
  </r>
  <r>
    <x v="694"/>
    <x v="40"/>
    <x v="29"/>
    <x v="0"/>
    <x v="573"/>
    <x v="8"/>
    <s v="Peter Thompson"/>
    <n v="500"/>
    <n v="495"/>
    <n v="0.01"/>
  </r>
  <r>
    <x v="695"/>
    <x v="25"/>
    <x v="18"/>
    <x v="1"/>
    <x v="561"/>
    <x v="7"/>
    <s v="Robert Arnold"/>
    <n v="1000"/>
    <n v="1000"/>
    <n v="0"/>
  </r>
  <r>
    <x v="696"/>
    <x v="6"/>
    <x v="6"/>
    <x v="2"/>
    <x v="136"/>
    <x v="3"/>
    <s v="Lloyd Norton"/>
    <n v="50"/>
    <n v="43"/>
    <n v="0.14000000000000001"/>
  </r>
  <r>
    <x v="697"/>
    <x v="36"/>
    <x v="5"/>
    <x v="3"/>
    <x v="574"/>
    <x v="10"/>
    <s v="Glenys Raymond"/>
    <n v="250"/>
    <n v="250"/>
    <n v="0"/>
  </r>
  <r>
    <x v="698"/>
    <x v="41"/>
    <x v="30"/>
    <x v="0"/>
    <x v="575"/>
    <x v="4"/>
    <s v="Marek Kwiatkowski"/>
    <n v="30"/>
    <n v="23"/>
    <n v="0.23330000000000001"/>
  </r>
  <r>
    <x v="699"/>
    <x v="10"/>
    <x v="10"/>
    <x v="3"/>
    <x v="576"/>
    <x v="8"/>
    <s v="John Jenkins"/>
    <n v="500"/>
    <n v="490"/>
    <n v="0.02"/>
  </r>
  <r>
    <x v="700"/>
    <x v="2"/>
    <x v="2"/>
    <x v="2"/>
    <x v="231"/>
    <x v="5"/>
    <s v="Cheryl Tubbs"/>
    <n v="500"/>
    <n v="425"/>
    <n v="0.15"/>
  </r>
  <r>
    <x v="701"/>
    <x v="45"/>
    <x v="33"/>
    <x v="0"/>
    <x v="577"/>
    <x v="10"/>
    <s v="Rachel Clayton"/>
    <n v="250"/>
    <n v="223"/>
    <n v="0.108"/>
  </r>
  <r>
    <x v="702"/>
    <x v="29"/>
    <x v="18"/>
    <x v="1"/>
    <x v="578"/>
    <x v="1"/>
    <s v="Heather Beck"/>
    <n v="700"/>
    <n v="693"/>
    <n v="0.01"/>
  </r>
  <r>
    <x v="703"/>
    <x v="19"/>
    <x v="18"/>
    <x v="1"/>
    <x v="542"/>
    <x v="2"/>
    <s v="Lesleyann Pope"/>
    <n v="150"/>
    <n v="147"/>
    <n v="0.02"/>
  </r>
  <r>
    <x v="704"/>
    <x v="36"/>
    <x v="5"/>
    <x v="3"/>
    <x v="197"/>
    <x v="4"/>
    <s v="Glenys Raymond"/>
    <n v="30"/>
    <n v="26"/>
    <n v="0.1333"/>
  </r>
  <r>
    <x v="705"/>
    <x v="40"/>
    <x v="29"/>
    <x v="0"/>
    <x v="579"/>
    <x v="4"/>
    <s v="Raymond Denning"/>
    <n v="30"/>
    <n v="29"/>
    <n v="3.3300000000000003E-2"/>
  </r>
  <r>
    <x v="706"/>
    <x v="23"/>
    <x v="5"/>
    <x v="3"/>
    <x v="580"/>
    <x v="2"/>
    <s v="Mark Searle"/>
    <n v="150"/>
    <n v="105"/>
    <n v="0.3"/>
  </r>
  <r>
    <x v="707"/>
    <x v="1"/>
    <x v="1"/>
    <x v="1"/>
    <x v="581"/>
    <x v="11"/>
    <s v="Michael Patel"/>
    <n v="50"/>
    <n v="50"/>
    <n v="0"/>
  </r>
  <r>
    <x v="708"/>
    <x v="44"/>
    <x v="32"/>
    <x v="0"/>
    <x v="582"/>
    <x v="6"/>
    <s v="Nicola Hewitt"/>
    <n v="800"/>
    <n v="480"/>
    <n v="0.4"/>
  </r>
  <r>
    <x v="709"/>
    <x v="38"/>
    <x v="27"/>
    <x v="2"/>
    <x v="583"/>
    <x v="8"/>
    <s v="Simon Snape"/>
    <n v="500"/>
    <n v="500"/>
    <n v="0"/>
  </r>
  <r>
    <x v="710"/>
    <x v="1"/>
    <x v="1"/>
    <x v="1"/>
    <x v="221"/>
    <x v="3"/>
    <s v="Nick Blacklock"/>
    <n v="50"/>
    <n v="40"/>
    <n v="0.2"/>
  </r>
  <r>
    <x v="711"/>
    <x v="19"/>
    <x v="18"/>
    <x v="1"/>
    <x v="406"/>
    <x v="7"/>
    <s v="Susan Toye"/>
    <n v="1000"/>
    <n v="620"/>
    <n v="0.38"/>
  </r>
  <r>
    <x v="712"/>
    <x v="0"/>
    <x v="0"/>
    <x v="0"/>
    <x v="520"/>
    <x v="3"/>
    <s v="Rita Hill"/>
    <n v="50"/>
    <n v="50"/>
    <n v="0"/>
  </r>
  <r>
    <x v="713"/>
    <x v="11"/>
    <x v="11"/>
    <x v="3"/>
    <x v="308"/>
    <x v="2"/>
    <s v="Roy Johnson"/>
    <n v="150"/>
    <n v="98"/>
    <n v="0.34670000000000001"/>
  </r>
  <r>
    <x v="714"/>
    <x v="39"/>
    <x v="28"/>
    <x v="0"/>
    <x v="584"/>
    <x v="1"/>
    <s v="Paul Long"/>
    <n v="700"/>
    <n v="700"/>
    <n v="0"/>
  </r>
  <r>
    <x v="715"/>
    <x v="12"/>
    <x v="12"/>
    <x v="3"/>
    <x v="585"/>
    <x v="3"/>
    <s v="Irene Skiba"/>
    <n v="50"/>
    <n v="37"/>
    <n v="0.26"/>
  </r>
  <r>
    <x v="716"/>
    <x v="10"/>
    <x v="10"/>
    <x v="3"/>
    <x v="10"/>
    <x v="4"/>
    <s v="John Jenkins"/>
    <n v="30"/>
    <n v="29"/>
    <n v="3.3300000000000003E-2"/>
  </r>
  <r>
    <x v="717"/>
    <x v="0"/>
    <x v="0"/>
    <x v="0"/>
    <x v="586"/>
    <x v="1"/>
    <s v="Zulfiqar Mirza"/>
    <n v="700"/>
    <n v="679"/>
    <n v="0.03"/>
  </r>
  <r>
    <x v="718"/>
    <x v="7"/>
    <x v="7"/>
    <x v="2"/>
    <x v="587"/>
    <x v="8"/>
    <s v="Kevin McLauchlin"/>
    <n v="500"/>
    <n v="495"/>
    <n v="0.01"/>
  </r>
  <r>
    <x v="719"/>
    <x v="1"/>
    <x v="1"/>
    <x v="1"/>
    <x v="588"/>
    <x v="11"/>
    <s v="David Shiner"/>
    <n v="50"/>
    <n v="36"/>
    <n v="0.28000000000000003"/>
  </r>
  <r>
    <x v="720"/>
    <x v="45"/>
    <x v="33"/>
    <x v="0"/>
    <x v="589"/>
    <x v="3"/>
    <s v="Frank Murray"/>
    <n v="50"/>
    <n v="48"/>
    <n v="0.04"/>
  </r>
  <r>
    <x v="721"/>
    <x v="8"/>
    <x v="8"/>
    <x v="0"/>
    <x v="244"/>
    <x v="5"/>
    <s v="Nicola Williams"/>
    <n v="500"/>
    <n v="475"/>
    <n v="0.05"/>
  </r>
  <r>
    <x v="722"/>
    <x v="40"/>
    <x v="29"/>
    <x v="0"/>
    <x v="255"/>
    <x v="3"/>
    <s v="Marie Hewitt"/>
    <n v="50"/>
    <n v="43"/>
    <n v="0.14000000000000001"/>
  </r>
  <r>
    <x v="723"/>
    <x v="38"/>
    <x v="27"/>
    <x v="2"/>
    <x v="590"/>
    <x v="10"/>
    <s v="Ronald Rowlands"/>
    <n v="250"/>
    <n v="235"/>
    <n v="0.06"/>
  </r>
  <r>
    <x v="724"/>
    <x v="27"/>
    <x v="21"/>
    <x v="0"/>
    <x v="92"/>
    <x v="11"/>
    <s v="Melanie Fletcher"/>
    <n v="50"/>
    <n v="43"/>
    <n v="0.14000000000000001"/>
  </r>
  <r>
    <x v="725"/>
    <x v="37"/>
    <x v="7"/>
    <x v="2"/>
    <x v="591"/>
    <x v="4"/>
    <s v="Denise Rodgers"/>
    <n v="30"/>
    <n v="26"/>
    <n v="0.1333"/>
  </r>
  <r>
    <x v="726"/>
    <x v="7"/>
    <x v="7"/>
    <x v="2"/>
    <x v="592"/>
    <x v="9"/>
    <s v="Stephen Carlin"/>
    <n v="70"/>
    <n v="53"/>
    <n v="0.2429"/>
  </r>
  <r>
    <x v="727"/>
    <x v="15"/>
    <x v="15"/>
    <x v="3"/>
    <x v="593"/>
    <x v="2"/>
    <s v="Peter Walker"/>
    <n v="150"/>
    <n v="149"/>
    <n v="6.7000000000000002E-3"/>
  </r>
  <r>
    <x v="728"/>
    <x v="28"/>
    <x v="22"/>
    <x v="0"/>
    <x v="594"/>
    <x v="10"/>
    <s v="Michael Toy"/>
    <n v="250"/>
    <n v="228"/>
    <n v="8.7999999999999995E-2"/>
  </r>
  <r>
    <x v="729"/>
    <x v="27"/>
    <x v="21"/>
    <x v="0"/>
    <x v="595"/>
    <x v="9"/>
    <s v="Philip Tubbs"/>
    <n v="70"/>
    <n v="64"/>
    <n v="8.5699999999999998E-2"/>
  </r>
  <r>
    <x v="730"/>
    <x v="3"/>
    <x v="3"/>
    <x v="0"/>
    <x v="7"/>
    <x v="4"/>
    <s v="Ian McCartan"/>
    <n v="30"/>
    <n v="27"/>
    <n v="0.1"/>
  </r>
  <r>
    <x v="731"/>
    <x v="20"/>
    <x v="13"/>
    <x v="0"/>
    <x v="596"/>
    <x v="6"/>
    <s v="Emma Westbrook"/>
    <n v="800"/>
    <n v="648"/>
    <n v="0.19"/>
  </r>
  <r>
    <x v="732"/>
    <x v="29"/>
    <x v="18"/>
    <x v="1"/>
    <x v="54"/>
    <x v="4"/>
    <s v="Paul Hirst"/>
    <n v="30"/>
    <n v="30"/>
    <n v="0"/>
  </r>
  <r>
    <x v="733"/>
    <x v="21"/>
    <x v="8"/>
    <x v="0"/>
    <x v="597"/>
    <x v="6"/>
    <s v="Susan Goude"/>
    <n v="800"/>
    <n v="488"/>
    <n v="0.39"/>
  </r>
  <r>
    <x v="734"/>
    <x v="13"/>
    <x v="13"/>
    <x v="0"/>
    <x v="598"/>
    <x v="1"/>
    <s v="Steven Green"/>
    <n v="700"/>
    <n v="546"/>
    <n v="0.22"/>
  </r>
  <r>
    <x v="735"/>
    <x v="43"/>
    <x v="18"/>
    <x v="1"/>
    <x v="599"/>
    <x v="10"/>
    <s v="Marie Foster"/>
    <n v="250"/>
    <n v="248"/>
    <n v="8.0000000000000002E-3"/>
  </r>
  <r>
    <x v="736"/>
    <x v="16"/>
    <x v="16"/>
    <x v="0"/>
    <x v="600"/>
    <x v="10"/>
    <s v="Rachel Blane"/>
    <n v="250"/>
    <n v="243"/>
    <n v="2.8000000000000001E-2"/>
  </r>
  <r>
    <x v="737"/>
    <x v="10"/>
    <x v="10"/>
    <x v="3"/>
    <x v="601"/>
    <x v="3"/>
    <s v="Olive Foster"/>
    <n v="50"/>
    <n v="49"/>
    <n v="0.02"/>
  </r>
  <r>
    <x v="738"/>
    <x v="43"/>
    <x v="18"/>
    <x v="1"/>
    <x v="602"/>
    <x v="10"/>
    <s v="Barry Baldwin"/>
    <n v="250"/>
    <n v="250"/>
    <n v="0"/>
  </r>
  <r>
    <x v="739"/>
    <x v="3"/>
    <x v="3"/>
    <x v="0"/>
    <x v="168"/>
    <x v="3"/>
    <s v="Mark Buntain"/>
    <n v="50"/>
    <n v="47"/>
    <n v="0.06"/>
  </r>
  <r>
    <x v="740"/>
    <x v="25"/>
    <x v="18"/>
    <x v="1"/>
    <x v="348"/>
    <x v="1"/>
    <s v="Nick Gee"/>
    <n v="700"/>
    <n v="644"/>
    <n v="0.08"/>
  </r>
  <r>
    <x v="741"/>
    <x v="12"/>
    <x v="12"/>
    <x v="3"/>
    <x v="238"/>
    <x v="8"/>
    <s v="Susan Passey"/>
    <n v="500"/>
    <n v="495"/>
    <n v="0.01"/>
  </r>
  <r>
    <x v="742"/>
    <x v="18"/>
    <x v="11"/>
    <x v="3"/>
    <x v="594"/>
    <x v="1"/>
    <s v="Francis Walsh"/>
    <n v="700"/>
    <n v="644"/>
    <n v="0.08"/>
  </r>
  <r>
    <x v="743"/>
    <x v="13"/>
    <x v="13"/>
    <x v="0"/>
    <x v="603"/>
    <x v="1"/>
    <s v="Frances Weller"/>
    <n v="700"/>
    <n v="651"/>
    <n v="7.0000000000000007E-2"/>
  </r>
  <r>
    <x v="744"/>
    <x v="12"/>
    <x v="12"/>
    <x v="3"/>
    <x v="604"/>
    <x v="6"/>
    <s v="Susan Dixon"/>
    <n v="800"/>
    <n v="752"/>
    <n v="0.06"/>
  </r>
  <r>
    <x v="745"/>
    <x v="27"/>
    <x v="21"/>
    <x v="0"/>
    <x v="605"/>
    <x v="10"/>
    <s v="Barry Smith"/>
    <n v="250"/>
    <n v="233"/>
    <n v="6.8000000000000005E-2"/>
  </r>
  <r>
    <x v="746"/>
    <x v="9"/>
    <x v="9"/>
    <x v="0"/>
    <x v="87"/>
    <x v="6"/>
    <s v="Victoria Sherwin"/>
    <n v="800"/>
    <n v="480"/>
    <n v="0.4"/>
  </r>
  <r>
    <x v="747"/>
    <x v="9"/>
    <x v="9"/>
    <x v="0"/>
    <x v="606"/>
    <x v="7"/>
    <s v="Daniel Battersby"/>
    <n v="1000"/>
    <n v="810"/>
    <n v="0.19"/>
  </r>
  <r>
    <x v="748"/>
    <x v="37"/>
    <x v="7"/>
    <x v="2"/>
    <x v="607"/>
    <x v="6"/>
    <s v="Phillip Clarke"/>
    <n v="800"/>
    <n v="552"/>
    <n v="0.31"/>
  </r>
  <r>
    <x v="749"/>
    <x v="37"/>
    <x v="7"/>
    <x v="2"/>
    <x v="608"/>
    <x v="11"/>
    <s v="James Anthony"/>
    <n v="50"/>
    <n v="48"/>
    <n v="0.04"/>
  </r>
  <r>
    <x v="750"/>
    <x v="36"/>
    <x v="5"/>
    <x v="3"/>
    <x v="609"/>
    <x v="9"/>
    <s v="Glenys Raymond"/>
    <n v="70"/>
    <n v="70"/>
    <n v="0"/>
  </r>
  <r>
    <x v="751"/>
    <x v="4"/>
    <x v="4"/>
    <x v="3"/>
    <x v="84"/>
    <x v="7"/>
    <s v="Susan Luker"/>
    <n v="1000"/>
    <n v="930"/>
    <n v="7.0000000000000007E-2"/>
  </r>
  <r>
    <x v="752"/>
    <x v="24"/>
    <x v="20"/>
    <x v="0"/>
    <x v="610"/>
    <x v="10"/>
    <s v="John Gunter"/>
    <n v="250"/>
    <n v="250"/>
    <n v="0"/>
  </r>
  <r>
    <x v="753"/>
    <x v="5"/>
    <x v="5"/>
    <x v="3"/>
    <x v="611"/>
    <x v="1"/>
    <s v="Ronald Butler"/>
    <n v="700"/>
    <n v="469"/>
    <n v="0.33"/>
  </r>
  <r>
    <x v="754"/>
    <x v="44"/>
    <x v="32"/>
    <x v="0"/>
    <x v="467"/>
    <x v="9"/>
    <s v="Bruce Neville"/>
    <n v="70"/>
    <n v="69"/>
    <n v="1.43E-2"/>
  </r>
  <r>
    <x v="755"/>
    <x v="14"/>
    <x v="14"/>
    <x v="0"/>
    <x v="612"/>
    <x v="1"/>
    <s v="Martin Timmins"/>
    <n v="700"/>
    <n v="630"/>
    <n v="0.1"/>
  </r>
  <r>
    <x v="756"/>
    <x v="11"/>
    <x v="11"/>
    <x v="3"/>
    <x v="613"/>
    <x v="0"/>
    <s v="Tessa Morrow"/>
    <n v="80"/>
    <n v="78"/>
    <n v="2.5000000000000001E-2"/>
  </r>
  <r>
    <x v="757"/>
    <x v="37"/>
    <x v="7"/>
    <x v="2"/>
    <x v="614"/>
    <x v="3"/>
    <s v="Phillip Clarke"/>
    <n v="50"/>
    <n v="49"/>
    <n v="0.02"/>
  </r>
  <r>
    <x v="758"/>
    <x v="35"/>
    <x v="26"/>
    <x v="2"/>
    <x v="615"/>
    <x v="7"/>
    <s v="Antony Westlake"/>
    <n v="1000"/>
    <n v="750"/>
    <n v="0.25"/>
  </r>
  <r>
    <x v="759"/>
    <x v="20"/>
    <x v="13"/>
    <x v="0"/>
    <x v="616"/>
    <x v="3"/>
    <s v="Susan Carley"/>
    <n v="50"/>
    <n v="37"/>
    <n v="0.26"/>
  </r>
  <r>
    <x v="760"/>
    <x v="31"/>
    <x v="23"/>
    <x v="0"/>
    <x v="617"/>
    <x v="4"/>
    <s v="Anthony Connolly"/>
    <n v="30"/>
    <n v="28"/>
    <n v="6.6699999999999995E-2"/>
  </r>
  <r>
    <x v="761"/>
    <x v="36"/>
    <x v="5"/>
    <x v="3"/>
    <x v="618"/>
    <x v="8"/>
    <s v="Michelle Murray"/>
    <n v="500"/>
    <n v="500"/>
    <n v="0"/>
  </r>
  <r>
    <x v="762"/>
    <x v="10"/>
    <x v="10"/>
    <x v="3"/>
    <x v="619"/>
    <x v="4"/>
    <s v="Martin Gee"/>
    <n v="30"/>
    <n v="29"/>
    <n v="3.3300000000000003E-2"/>
  </r>
  <r>
    <x v="763"/>
    <x v="33"/>
    <x v="18"/>
    <x v="1"/>
    <x v="620"/>
    <x v="2"/>
    <s v="James Stephen"/>
    <n v="150"/>
    <n v="110"/>
    <n v="0.26669999999999999"/>
  </r>
  <r>
    <x v="764"/>
    <x v="9"/>
    <x v="9"/>
    <x v="0"/>
    <x v="621"/>
    <x v="9"/>
    <s v="John Craig"/>
    <n v="70"/>
    <n v="50"/>
    <n v="0.28570000000000001"/>
  </r>
  <r>
    <x v="765"/>
    <x v="24"/>
    <x v="20"/>
    <x v="0"/>
    <x v="622"/>
    <x v="6"/>
    <s v="David Townsend"/>
    <n v="800"/>
    <n v="760"/>
    <n v="0.05"/>
  </r>
  <r>
    <x v="766"/>
    <x v="32"/>
    <x v="24"/>
    <x v="0"/>
    <x v="623"/>
    <x v="9"/>
    <s v="Danny Grant"/>
    <n v="70"/>
    <n v="68"/>
    <n v="2.86E-2"/>
  </r>
  <r>
    <x v="767"/>
    <x v="7"/>
    <x v="7"/>
    <x v="2"/>
    <x v="624"/>
    <x v="7"/>
    <s v="Paul Skiba"/>
    <n v="1000"/>
    <n v="960"/>
    <n v="0.04"/>
  </r>
  <r>
    <x v="768"/>
    <x v="21"/>
    <x v="8"/>
    <x v="0"/>
    <x v="625"/>
    <x v="0"/>
    <s v="Susan Goude"/>
    <n v="80"/>
    <n v="80"/>
    <n v="0"/>
  </r>
  <r>
    <x v="769"/>
    <x v="40"/>
    <x v="29"/>
    <x v="0"/>
    <x v="626"/>
    <x v="6"/>
    <s v="Paul Munday"/>
    <n v="800"/>
    <n v="776"/>
    <n v="0.03"/>
  </r>
  <r>
    <x v="770"/>
    <x v="26"/>
    <x v="15"/>
    <x v="3"/>
    <x v="627"/>
    <x v="6"/>
    <s v="Basil Bell"/>
    <n v="800"/>
    <n v="560"/>
    <n v="0.3"/>
  </r>
  <r>
    <x v="771"/>
    <x v="21"/>
    <x v="8"/>
    <x v="0"/>
    <x v="628"/>
    <x v="11"/>
    <s v="Robert Reed"/>
    <n v="50"/>
    <n v="46"/>
    <n v="0.08"/>
  </r>
  <r>
    <x v="772"/>
    <x v="29"/>
    <x v="18"/>
    <x v="1"/>
    <x v="515"/>
    <x v="9"/>
    <s v="Ellen Lillie"/>
    <n v="70"/>
    <n v="57"/>
    <n v="0.1857"/>
  </r>
  <r>
    <x v="773"/>
    <x v="20"/>
    <x v="13"/>
    <x v="0"/>
    <x v="279"/>
    <x v="0"/>
    <s v="Isla Parsons"/>
    <n v="80"/>
    <n v="78"/>
    <n v="2.5000000000000001E-2"/>
  </r>
  <r>
    <x v="774"/>
    <x v="16"/>
    <x v="16"/>
    <x v="0"/>
    <x v="629"/>
    <x v="0"/>
    <s v="Christopher Martin"/>
    <n v="80"/>
    <n v="78"/>
    <n v="2.5000000000000001E-2"/>
  </r>
  <r>
    <x v="775"/>
    <x v="34"/>
    <x v="25"/>
    <x v="0"/>
    <x v="630"/>
    <x v="10"/>
    <s v="Alison Younger"/>
    <n v="250"/>
    <n v="250"/>
    <n v="0"/>
  </r>
  <r>
    <x v="776"/>
    <x v="25"/>
    <x v="18"/>
    <x v="1"/>
    <x v="631"/>
    <x v="4"/>
    <s v="Xun Simms"/>
    <n v="30"/>
    <n v="29"/>
    <n v="3.3300000000000003E-2"/>
  </r>
  <r>
    <x v="777"/>
    <x v="16"/>
    <x v="16"/>
    <x v="0"/>
    <x v="557"/>
    <x v="11"/>
    <s v="Nick Denny"/>
    <n v="50"/>
    <n v="33"/>
    <n v="0.34"/>
  </r>
  <r>
    <x v="778"/>
    <x v="32"/>
    <x v="24"/>
    <x v="0"/>
    <x v="632"/>
    <x v="7"/>
    <s v="David Dorey"/>
    <n v="1000"/>
    <n v="880"/>
    <n v="0.12"/>
  </r>
  <r>
    <x v="779"/>
    <x v="15"/>
    <x v="15"/>
    <x v="3"/>
    <x v="33"/>
    <x v="5"/>
    <s v="Peter Walker"/>
    <n v="500"/>
    <n v="305"/>
    <n v="0.39"/>
  </r>
  <r>
    <x v="780"/>
    <x v="34"/>
    <x v="25"/>
    <x v="0"/>
    <x v="317"/>
    <x v="1"/>
    <s v="Robert Harris"/>
    <n v="700"/>
    <n v="665"/>
    <n v="0.05"/>
  </r>
  <r>
    <x v="781"/>
    <x v="45"/>
    <x v="33"/>
    <x v="0"/>
    <x v="633"/>
    <x v="5"/>
    <s v="David Romero"/>
    <n v="500"/>
    <n v="100"/>
    <n v="0.8"/>
  </r>
  <r>
    <x v="782"/>
    <x v="17"/>
    <x v="17"/>
    <x v="0"/>
    <x v="634"/>
    <x v="8"/>
    <s v="Marcus Jacob"/>
    <n v="500"/>
    <n v="500"/>
    <n v="0"/>
  </r>
  <r>
    <x v="783"/>
    <x v="5"/>
    <x v="5"/>
    <x v="3"/>
    <x v="635"/>
    <x v="0"/>
    <s v="Phillip Humphreys"/>
    <n v="80"/>
    <n v="65"/>
    <n v="0.1875"/>
  </r>
  <r>
    <x v="784"/>
    <x v="30"/>
    <x v="18"/>
    <x v="1"/>
    <x v="494"/>
    <x v="1"/>
    <s v="Robert Salisbury"/>
    <n v="700"/>
    <n v="651"/>
    <n v="7.0000000000000007E-2"/>
  </r>
  <r>
    <x v="785"/>
    <x v="23"/>
    <x v="5"/>
    <x v="3"/>
    <x v="532"/>
    <x v="2"/>
    <s v="Mark Searle"/>
    <n v="150"/>
    <n v="141"/>
    <n v="0.06"/>
  </r>
  <r>
    <x v="786"/>
    <x v="23"/>
    <x v="5"/>
    <x v="3"/>
    <x v="37"/>
    <x v="10"/>
    <s v="Donald Higgs"/>
    <n v="250"/>
    <n v="240"/>
    <n v="0.04"/>
  </r>
  <r>
    <x v="787"/>
    <x v="5"/>
    <x v="5"/>
    <x v="3"/>
    <x v="636"/>
    <x v="9"/>
    <s v="Edward Jenkins"/>
    <n v="70"/>
    <n v="57"/>
    <n v="0.1857"/>
  </r>
  <r>
    <x v="788"/>
    <x v="29"/>
    <x v="18"/>
    <x v="1"/>
    <x v="178"/>
    <x v="8"/>
    <s v="Ron Goodman"/>
    <n v="500"/>
    <n v="495"/>
    <n v="0.01"/>
  </r>
  <r>
    <x v="789"/>
    <x v="22"/>
    <x v="19"/>
    <x v="3"/>
    <x v="637"/>
    <x v="4"/>
    <s v="Martin Birch"/>
    <n v="30"/>
    <n v="29"/>
    <n v="3.3300000000000003E-2"/>
  </r>
  <r>
    <x v="790"/>
    <x v="33"/>
    <x v="18"/>
    <x v="1"/>
    <x v="432"/>
    <x v="1"/>
    <s v="Saffron Cruse"/>
    <n v="700"/>
    <n v="595"/>
    <n v="0.15"/>
  </r>
  <r>
    <x v="791"/>
    <x v="28"/>
    <x v="22"/>
    <x v="0"/>
    <x v="387"/>
    <x v="10"/>
    <s v="Andrew Hirst"/>
    <n v="250"/>
    <n v="213"/>
    <n v="0.14799999999999999"/>
  </r>
  <r>
    <x v="792"/>
    <x v="11"/>
    <x v="11"/>
    <x v="3"/>
    <x v="638"/>
    <x v="2"/>
    <s v="David Johnson"/>
    <n v="150"/>
    <n v="129"/>
    <n v="0.14000000000000001"/>
  </r>
  <r>
    <x v="793"/>
    <x v="22"/>
    <x v="19"/>
    <x v="3"/>
    <x v="378"/>
    <x v="4"/>
    <s v="Mark Brook"/>
    <n v="30"/>
    <n v="29"/>
    <n v="3.3300000000000003E-2"/>
  </r>
  <r>
    <x v="794"/>
    <x v="0"/>
    <x v="0"/>
    <x v="0"/>
    <x v="639"/>
    <x v="11"/>
    <s v="Zulfiqar Mirza"/>
    <n v="50"/>
    <n v="49"/>
    <n v="0.02"/>
  </r>
  <r>
    <x v="795"/>
    <x v="27"/>
    <x v="21"/>
    <x v="0"/>
    <x v="231"/>
    <x v="5"/>
    <s v="Joanne Sayer"/>
    <n v="500"/>
    <n v="370"/>
    <n v="0.26"/>
  </r>
  <r>
    <x v="796"/>
    <x v="1"/>
    <x v="1"/>
    <x v="1"/>
    <x v="640"/>
    <x v="4"/>
    <s v="Michael Patel"/>
    <n v="30"/>
    <n v="26"/>
    <n v="0.1333"/>
  </r>
  <r>
    <x v="797"/>
    <x v="24"/>
    <x v="20"/>
    <x v="0"/>
    <x v="47"/>
    <x v="10"/>
    <s v="Paul Mannion"/>
    <n v="250"/>
    <n v="243"/>
    <n v="2.8000000000000001E-2"/>
  </r>
  <r>
    <x v="798"/>
    <x v="5"/>
    <x v="5"/>
    <x v="3"/>
    <x v="370"/>
    <x v="7"/>
    <s v="Fatima James"/>
    <n v="1000"/>
    <n v="700"/>
    <n v="0.3"/>
  </r>
  <r>
    <x v="799"/>
    <x v="33"/>
    <x v="18"/>
    <x v="1"/>
    <x v="641"/>
    <x v="11"/>
    <s v="Patricia Sewell"/>
    <n v="50"/>
    <n v="43"/>
    <n v="0.14000000000000001"/>
  </r>
  <r>
    <x v="800"/>
    <x v="38"/>
    <x v="27"/>
    <x v="2"/>
    <x v="642"/>
    <x v="6"/>
    <s v="Lisa Wood"/>
    <n v="800"/>
    <n v="440"/>
    <n v="0.45"/>
  </r>
  <r>
    <x v="801"/>
    <x v="8"/>
    <x v="8"/>
    <x v="0"/>
    <x v="643"/>
    <x v="0"/>
    <s v="Claire Brooks"/>
    <n v="80"/>
    <n v="80"/>
    <n v="0"/>
  </r>
  <r>
    <x v="802"/>
    <x v="25"/>
    <x v="18"/>
    <x v="1"/>
    <x v="12"/>
    <x v="9"/>
    <s v="David Rodrigues"/>
    <n v="70"/>
    <n v="63"/>
    <n v="0.1"/>
  </r>
  <r>
    <x v="803"/>
    <x v="13"/>
    <x v="13"/>
    <x v="0"/>
    <x v="552"/>
    <x v="1"/>
    <s v="John Verma"/>
    <n v="700"/>
    <n v="672"/>
    <n v="0.04"/>
  </r>
  <r>
    <x v="804"/>
    <x v="2"/>
    <x v="2"/>
    <x v="2"/>
    <x v="644"/>
    <x v="8"/>
    <s v="Stephen Smith"/>
    <n v="500"/>
    <n v="490"/>
    <n v="0.02"/>
  </r>
  <r>
    <x v="805"/>
    <x v="24"/>
    <x v="20"/>
    <x v="0"/>
    <x v="645"/>
    <x v="6"/>
    <s v="David Townsend"/>
    <n v="800"/>
    <n v="592"/>
    <n v="0.26"/>
  </r>
  <r>
    <x v="806"/>
    <x v="24"/>
    <x v="20"/>
    <x v="0"/>
    <x v="62"/>
    <x v="3"/>
    <s v="John Gunter"/>
    <n v="50"/>
    <n v="46"/>
    <n v="0.08"/>
  </r>
  <r>
    <x v="807"/>
    <x v="6"/>
    <x v="6"/>
    <x v="2"/>
    <x v="646"/>
    <x v="11"/>
    <s v="Claire Storey"/>
    <n v="50"/>
    <n v="50"/>
    <n v="0"/>
  </r>
  <r>
    <x v="808"/>
    <x v="30"/>
    <x v="18"/>
    <x v="1"/>
    <x v="59"/>
    <x v="11"/>
    <s v="Robert Salisbury"/>
    <n v="50"/>
    <n v="48"/>
    <n v="0.04"/>
  </r>
  <r>
    <x v="809"/>
    <x v="4"/>
    <x v="4"/>
    <x v="3"/>
    <x v="47"/>
    <x v="11"/>
    <s v="Susan Luker"/>
    <n v="50"/>
    <n v="47"/>
    <n v="0.06"/>
  </r>
  <r>
    <x v="810"/>
    <x v="6"/>
    <x v="6"/>
    <x v="2"/>
    <x v="647"/>
    <x v="9"/>
    <s v="Peter Jago"/>
    <n v="70"/>
    <n v="63"/>
    <n v="0.1"/>
  </r>
  <r>
    <x v="811"/>
    <x v="27"/>
    <x v="21"/>
    <x v="0"/>
    <x v="648"/>
    <x v="10"/>
    <s v="Rory Bullion"/>
    <n v="250"/>
    <n v="243"/>
    <n v="2.8000000000000001E-2"/>
  </r>
  <r>
    <x v="812"/>
    <x v="33"/>
    <x v="18"/>
    <x v="1"/>
    <x v="649"/>
    <x v="8"/>
    <s v="John Osborne"/>
    <n v="500"/>
    <n v="500"/>
    <n v="0"/>
  </r>
  <r>
    <x v="813"/>
    <x v="16"/>
    <x v="16"/>
    <x v="0"/>
    <x v="650"/>
    <x v="8"/>
    <s v="Rachel Blane"/>
    <n v="500"/>
    <n v="495"/>
    <n v="0.01"/>
  </r>
  <r>
    <x v="814"/>
    <x v="36"/>
    <x v="5"/>
    <x v="3"/>
    <x v="30"/>
    <x v="6"/>
    <s v="Paul Power"/>
    <n v="800"/>
    <n v="648"/>
    <n v="0.19"/>
  </r>
  <r>
    <x v="815"/>
    <x v="38"/>
    <x v="27"/>
    <x v="2"/>
    <x v="651"/>
    <x v="4"/>
    <s v="Naeem Perry"/>
    <n v="30"/>
    <n v="20"/>
    <n v="0.33329999999999999"/>
  </r>
  <r>
    <x v="816"/>
    <x v="23"/>
    <x v="5"/>
    <x v="3"/>
    <x v="652"/>
    <x v="1"/>
    <s v="Abdul Amos"/>
    <n v="700"/>
    <n v="462"/>
    <n v="0.34"/>
  </r>
  <r>
    <x v="817"/>
    <x v="45"/>
    <x v="33"/>
    <x v="0"/>
    <x v="72"/>
    <x v="4"/>
    <s v="Roy Connelly"/>
    <n v="30"/>
    <n v="29"/>
    <n v="3.3300000000000003E-2"/>
  </r>
  <r>
    <x v="818"/>
    <x v="24"/>
    <x v="20"/>
    <x v="0"/>
    <x v="491"/>
    <x v="9"/>
    <s v="John Gunter"/>
    <n v="70"/>
    <n v="66"/>
    <n v="5.7099999999999998E-2"/>
  </r>
  <r>
    <x v="819"/>
    <x v="45"/>
    <x v="33"/>
    <x v="0"/>
    <x v="653"/>
    <x v="7"/>
    <s v="Rachel Clayton"/>
    <n v="1000"/>
    <n v="690"/>
    <n v="0.31"/>
  </r>
  <r>
    <x v="820"/>
    <x v="37"/>
    <x v="7"/>
    <x v="2"/>
    <x v="654"/>
    <x v="9"/>
    <s v="Brendon Dyer"/>
    <n v="70"/>
    <n v="69"/>
    <n v="1.43E-2"/>
  </r>
  <r>
    <x v="821"/>
    <x v="31"/>
    <x v="23"/>
    <x v="0"/>
    <x v="187"/>
    <x v="4"/>
    <s v="Hin Bragg"/>
    <n v="30"/>
    <n v="27"/>
    <n v="0.1"/>
  </r>
  <r>
    <x v="822"/>
    <x v="36"/>
    <x v="5"/>
    <x v="3"/>
    <x v="277"/>
    <x v="10"/>
    <s v="Craig Johnson"/>
    <n v="250"/>
    <n v="225"/>
    <n v="0.1"/>
  </r>
  <r>
    <x v="823"/>
    <x v="38"/>
    <x v="27"/>
    <x v="2"/>
    <x v="655"/>
    <x v="8"/>
    <s v="Simon Snape"/>
    <n v="500"/>
    <n v="500"/>
    <n v="0"/>
  </r>
  <r>
    <x v="824"/>
    <x v="20"/>
    <x v="13"/>
    <x v="0"/>
    <x v="656"/>
    <x v="11"/>
    <s v="Isla Parsons"/>
    <n v="50"/>
    <n v="45"/>
    <n v="0.1"/>
  </r>
  <r>
    <x v="825"/>
    <x v="27"/>
    <x v="21"/>
    <x v="0"/>
    <x v="657"/>
    <x v="2"/>
    <s v="Ketan Bryan"/>
    <n v="150"/>
    <n v="137"/>
    <n v="8.6699999999999999E-2"/>
  </r>
  <r>
    <x v="826"/>
    <x v="3"/>
    <x v="3"/>
    <x v="0"/>
    <x v="140"/>
    <x v="5"/>
    <s v="Ian McCartan"/>
    <n v="500"/>
    <n v="455"/>
    <n v="0.09"/>
  </r>
  <r>
    <x v="827"/>
    <x v="21"/>
    <x v="8"/>
    <x v="0"/>
    <x v="658"/>
    <x v="8"/>
    <s v="Robert Reed"/>
    <n v="500"/>
    <n v="500"/>
    <n v="0"/>
  </r>
  <r>
    <x v="828"/>
    <x v="26"/>
    <x v="15"/>
    <x v="3"/>
    <x v="457"/>
    <x v="1"/>
    <s v="Kenneth Bullion"/>
    <n v="700"/>
    <n v="644"/>
    <n v="0.08"/>
  </r>
  <r>
    <x v="829"/>
    <x v="23"/>
    <x v="5"/>
    <x v="3"/>
    <x v="659"/>
    <x v="2"/>
    <s v="Donald Higgs"/>
    <n v="150"/>
    <n v="123"/>
    <n v="0.18"/>
  </r>
  <r>
    <x v="830"/>
    <x v="0"/>
    <x v="0"/>
    <x v="0"/>
    <x v="660"/>
    <x v="5"/>
    <s v="Rita Hill"/>
    <n v="500"/>
    <n v="475"/>
    <n v="0.05"/>
  </r>
  <r>
    <x v="831"/>
    <x v="40"/>
    <x v="29"/>
    <x v="0"/>
    <x v="661"/>
    <x v="7"/>
    <s v="Noel Hardy"/>
    <n v="1000"/>
    <n v="750"/>
    <n v="0.25"/>
  </r>
  <r>
    <x v="832"/>
    <x v="15"/>
    <x v="15"/>
    <x v="3"/>
    <x v="98"/>
    <x v="2"/>
    <s v="Kyle Walter"/>
    <n v="150"/>
    <n v="150"/>
    <n v="0"/>
  </r>
  <r>
    <x v="833"/>
    <x v="40"/>
    <x v="29"/>
    <x v="0"/>
    <x v="662"/>
    <x v="9"/>
    <s v="Gillian Rodrigues"/>
    <n v="70"/>
    <n v="63"/>
    <n v="0.1"/>
  </r>
  <r>
    <x v="834"/>
    <x v="16"/>
    <x v="16"/>
    <x v="0"/>
    <x v="663"/>
    <x v="9"/>
    <s v="Stephen Nolan"/>
    <n v="70"/>
    <n v="57"/>
    <n v="0.1857"/>
  </r>
  <r>
    <x v="835"/>
    <x v="27"/>
    <x v="21"/>
    <x v="0"/>
    <x v="664"/>
    <x v="2"/>
    <s v="Nicola Rea"/>
    <n v="150"/>
    <n v="143"/>
    <n v="4.6699999999999998E-2"/>
  </r>
  <r>
    <x v="836"/>
    <x v="1"/>
    <x v="1"/>
    <x v="1"/>
    <x v="665"/>
    <x v="4"/>
    <s v="Robin Hall"/>
    <n v="30"/>
    <n v="27"/>
    <n v="0.1"/>
  </r>
  <r>
    <x v="837"/>
    <x v="28"/>
    <x v="22"/>
    <x v="0"/>
    <x v="666"/>
    <x v="6"/>
    <s v="Peter Allan"/>
    <n v="800"/>
    <n v="648"/>
    <n v="0.19"/>
  </r>
  <r>
    <x v="838"/>
    <x v="34"/>
    <x v="25"/>
    <x v="0"/>
    <x v="667"/>
    <x v="7"/>
    <s v="Penelope Norton"/>
    <n v="1000"/>
    <n v="970"/>
    <n v="0.03"/>
  </r>
  <r>
    <x v="839"/>
    <x v="35"/>
    <x v="26"/>
    <x v="2"/>
    <x v="668"/>
    <x v="9"/>
    <s v="David Finnie"/>
    <n v="70"/>
    <n v="67"/>
    <n v="4.2900000000000001E-2"/>
  </r>
  <r>
    <x v="840"/>
    <x v="26"/>
    <x v="15"/>
    <x v="3"/>
    <x v="558"/>
    <x v="7"/>
    <s v="Pauline Pope"/>
    <n v="1000"/>
    <n v="890"/>
    <n v="0.11"/>
  </r>
  <r>
    <x v="841"/>
    <x v="30"/>
    <x v="18"/>
    <x v="1"/>
    <x v="312"/>
    <x v="1"/>
    <s v="Barbara Turner"/>
    <n v="700"/>
    <n v="476"/>
    <n v="0.32"/>
  </r>
  <r>
    <x v="842"/>
    <x v="17"/>
    <x v="17"/>
    <x v="0"/>
    <x v="460"/>
    <x v="9"/>
    <s v="Lucy Downs"/>
    <n v="70"/>
    <n v="52"/>
    <n v="0.2571"/>
  </r>
  <r>
    <x v="843"/>
    <x v="26"/>
    <x v="15"/>
    <x v="3"/>
    <x v="669"/>
    <x v="1"/>
    <s v="Alexander Uddin"/>
    <n v="700"/>
    <n v="686"/>
    <n v="0.02"/>
  </r>
  <r>
    <x v="844"/>
    <x v="30"/>
    <x v="18"/>
    <x v="1"/>
    <x v="670"/>
    <x v="7"/>
    <s v="Simon Hirst"/>
    <n v="1000"/>
    <n v="640"/>
    <n v="0.36"/>
  </r>
  <r>
    <x v="845"/>
    <x v="26"/>
    <x v="15"/>
    <x v="3"/>
    <x v="671"/>
    <x v="5"/>
    <s v="Rose Rowntree"/>
    <n v="500"/>
    <n v="440"/>
    <n v="0.12"/>
  </r>
  <r>
    <x v="846"/>
    <x v="12"/>
    <x v="12"/>
    <x v="3"/>
    <x v="360"/>
    <x v="0"/>
    <s v="Ken Rogerson"/>
    <n v="80"/>
    <n v="75"/>
    <n v="6.25E-2"/>
  </r>
  <r>
    <x v="847"/>
    <x v="3"/>
    <x v="3"/>
    <x v="0"/>
    <x v="187"/>
    <x v="2"/>
    <s v="Chloe Lyons"/>
    <n v="150"/>
    <n v="144"/>
    <n v="0.04"/>
  </r>
  <r>
    <x v="848"/>
    <x v="46"/>
    <x v="34"/>
    <x v="2"/>
    <x v="66"/>
    <x v="4"/>
    <s v="Ram Mathews"/>
    <n v="30"/>
    <n v="26"/>
    <n v="0.1333"/>
  </r>
  <r>
    <x v="849"/>
    <x v="26"/>
    <x v="15"/>
    <x v="3"/>
    <x v="672"/>
    <x v="0"/>
    <s v="Nicholas Goude"/>
    <n v="80"/>
    <n v="74"/>
    <n v="7.4999999999999997E-2"/>
  </r>
  <r>
    <x v="850"/>
    <x v="23"/>
    <x v="5"/>
    <x v="3"/>
    <x v="673"/>
    <x v="10"/>
    <s v="Glenys Wright"/>
    <n v="250"/>
    <n v="245"/>
    <n v="0.02"/>
  </r>
  <r>
    <x v="851"/>
    <x v="24"/>
    <x v="20"/>
    <x v="0"/>
    <x v="674"/>
    <x v="7"/>
    <s v="Paul Sherwin"/>
    <n v="1000"/>
    <n v="940"/>
    <n v="0.06"/>
  </r>
  <r>
    <x v="852"/>
    <x v="40"/>
    <x v="29"/>
    <x v="0"/>
    <x v="675"/>
    <x v="3"/>
    <s v="Paul Drage"/>
    <n v="50"/>
    <n v="50"/>
    <n v="0"/>
  </r>
  <r>
    <x v="853"/>
    <x v="12"/>
    <x v="12"/>
    <x v="3"/>
    <x v="674"/>
    <x v="3"/>
    <s v="Terence Jones"/>
    <n v="50"/>
    <n v="46"/>
    <n v="0.08"/>
  </r>
  <r>
    <x v="854"/>
    <x v="45"/>
    <x v="33"/>
    <x v="0"/>
    <x v="354"/>
    <x v="1"/>
    <s v="Peter Kelly"/>
    <n v="700"/>
    <n v="665"/>
    <n v="0.05"/>
  </r>
  <r>
    <x v="855"/>
    <x v="21"/>
    <x v="8"/>
    <x v="0"/>
    <x v="676"/>
    <x v="7"/>
    <s v="Robert Stocks"/>
    <n v="1000"/>
    <n v="950"/>
    <n v="0.05"/>
  </r>
  <r>
    <x v="856"/>
    <x v="31"/>
    <x v="23"/>
    <x v="0"/>
    <x v="677"/>
    <x v="2"/>
    <s v="Barbara McDevitt"/>
    <n v="150"/>
    <n v="135"/>
    <n v="0.1"/>
  </r>
  <r>
    <x v="857"/>
    <x v="25"/>
    <x v="18"/>
    <x v="1"/>
    <x v="286"/>
    <x v="4"/>
    <s v="Robert Arnold"/>
    <n v="30"/>
    <n v="29"/>
    <n v="3.3300000000000003E-2"/>
  </r>
  <r>
    <x v="858"/>
    <x v="40"/>
    <x v="29"/>
    <x v="0"/>
    <x v="366"/>
    <x v="10"/>
    <s v="Baljinder Anderson"/>
    <n v="250"/>
    <n v="243"/>
    <n v="2.8000000000000001E-2"/>
  </r>
  <r>
    <x v="859"/>
    <x v="26"/>
    <x v="15"/>
    <x v="3"/>
    <x v="678"/>
    <x v="4"/>
    <s v="David Gow"/>
    <n v="30"/>
    <n v="29"/>
    <n v="3.3300000000000003E-2"/>
  </r>
  <r>
    <x v="860"/>
    <x v="23"/>
    <x v="5"/>
    <x v="3"/>
    <x v="679"/>
    <x v="5"/>
    <s v="Mark Searle"/>
    <n v="500"/>
    <n v="490"/>
    <n v="0.02"/>
  </r>
  <r>
    <x v="861"/>
    <x v="1"/>
    <x v="1"/>
    <x v="1"/>
    <x v="680"/>
    <x v="1"/>
    <s v="Robin Hall"/>
    <n v="700"/>
    <n v="686"/>
    <n v="0.02"/>
  </r>
  <r>
    <x v="862"/>
    <x v="18"/>
    <x v="11"/>
    <x v="3"/>
    <x v="681"/>
    <x v="0"/>
    <s v="Colin Lima"/>
    <n v="80"/>
    <n v="75"/>
    <n v="6.25E-2"/>
  </r>
  <r>
    <x v="863"/>
    <x v="11"/>
    <x v="11"/>
    <x v="3"/>
    <x v="603"/>
    <x v="10"/>
    <s v="Francis Hughes"/>
    <n v="250"/>
    <n v="223"/>
    <n v="0.108"/>
  </r>
  <r>
    <x v="864"/>
    <x v="21"/>
    <x v="8"/>
    <x v="0"/>
    <x v="682"/>
    <x v="5"/>
    <s v="Robert Stocks"/>
    <n v="500"/>
    <n v="480"/>
    <n v="0.04"/>
  </r>
  <r>
    <x v="865"/>
    <x v="15"/>
    <x v="15"/>
    <x v="3"/>
    <x v="683"/>
    <x v="11"/>
    <s v="Kenneth Walter"/>
    <n v="50"/>
    <n v="50"/>
    <n v="0"/>
  </r>
  <r>
    <x v="866"/>
    <x v="23"/>
    <x v="5"/>
    <x v="3"/>
    <x v="411"/>
    <x v="3"/>
    <s v="Donald Higgs"/>
    <n v="50"/>
    <n v="42"/>
    <n v="0.16"/>
  </r>
  <r>
    <x v="867"/>
    <x v="1"/>
    <x v="1"/>
    <x v="1"/>
    <x v="684"/>
    <x v="4"/>
    <s v="Michael Patel"/>
    <n v="30"/>
    <n v="21"/>
    <n v="0.3"/>
  </r>
  <r>
    <x v="868"/>
    <x v="33"/>
    <x v="18"/>
    <x v="1"/>
    <x v="685"/>
    <x v="8"/>
    <s v="Gillan Clark"/>
    <n v="500"/>
    <n v="500"/>
    <n v="0"/>
  </r>
  <r>
    <x v="869"/>
    <x v="33"/>
    <x v="18"/>
    <x v="1"/>
    <x v="686"/>
    <x v="6"/>
    <s v="John Osborne"/>
    <n v="800"/>
    <n v="632"/>
    <n v="0.21"/>
  </r>
  <r>
    <x v="870"/>
    <x v="26"/>
    <x v="15"/>
    <x v="3"/>
    <x v="687"/>
    <x v="11"/>
    <s v="Michelle Hunter"/>
    <n v="50"/>
    <n v="46"/>
    <n v="0.08"/>
  </r>
  <r>
    <x v="871"/>
    <x v="23"/>
    <x v="5"/>
    <x v="3"/>
    <x v="108"/>
    <x v="3"/>
    <s v="Glenys Wright"/>
    <n v="50"/>
    <n v="48"/>
    <n v="0.04"/>
  </r>
  <r>
    <x v="872"/>
    <x v="29"/>
    <x v="18"/>
    <x v="1"/>
    <x v="79"/>
    <x v="6"/>
    <s v="Colin Matthews"/>
    <n v="800"/>
    <n v="528"/>
    <n v="0.34"/>
  </r>
  <r>
    <x v="873"/>
    <x v="34"/>
    <x v="25"/>
    <x v="0"/>
    <x v="200"/>
    <x v="11"/>
    <s v="John Curtis"/>
    <n v="50"/>
    <n v="47"/>
    <n v="0.06"/>
  </r>
  <r>
    <x v="874"/>
    <x v="36"/>
    <x v="5"/>
    <x v="3"/>
    <x v="688"/>
    <x v="2"/>
    <s v="Glenys Raymond"/>
    <n v="150"/>
    <n v="129"/>
    <n v="0.14000000000000001"/>
  </r>
  <r>
    <x v="875"/>
    <x v="38"/>
    <x v="27"/>
    <x v="2"/>
    <x v="689"/>
    <x v="1"/>
    <s v="Stuart Brown"/>
    <n v="700"/>
    <n v="581"/>
    <n v="0.17"/>
  </r>
  <r>
    <x v="876"/>
    <x v="36"/>
    <x v="5"/>
    <x v="3"/>
    <x v="690"/>
    <x v="4"/>
    <s v="Craig Johnson"/>
    <n v="30"/>
    <n v="27"/>
    <n v="0.1"/>
  </r>
  <r>
    <x v="877"/>
    <x v="26"/>
    <x v="15"/>
    <x v="3"/>
    <x v="691"/>
    <x v="0"/>
    <s v="Nicholas Goude"/>
    <n v="80"/>
    <n v="75"/>
    <n v="6.25E-2"/>
  </r>
  <r>
    <x v="878"/>
    <x v="26"/>
    <x v="15"/>
    <x v="3"/>
    <x v="692"/>
    <x v="6"/>
    <s v="Basil Bell"/>
    <n v="800"/>
    <n v="736"/>
    <n v="0.08"/>
  </r>
  <r>
    <x v="879"/>
    <x v="22"/>
    <x v="19"/>
    <x v="3"/>
    <x v="286"/>
    <x v="7"/>
    <s v="Mark Brook"/>
    <n v="1000"/>
    <n v="880"/>
    <n v="0.12"/>
  </r>
  <r>
    <x v="880"/>
    <x v="14"/>
    <x v="14"/>
    <x v="0"/>
    <x v="693"/>
    <x v="3"/>
    <s v="Aidan Perrott"/>
    <n v="50"/>
    <n v="48"/>
    <n v="0.04"/>
  </r>
  <r>
    <x v="881"/>
    <x v="37"/>
    <x v="7"/>
    <x v="2"/>
    <x v="67"/>
    <x v="11"/>
    <s v="Brendon Dyer"/>
    <n v="50"/>
    <n v="49"/>
    <n v="0.02"/>
  </r>
  <r>
    <x v="882"/>
    <x v="6"/>
    <x v="6"/>
    <x v="2"/>
    <x v="237"/>
    <x v="4"/>
    <s v="Jacqueline Swaine"/>
    <n v="30"/>
    <n v="27"/>
    <n v="0.1"/>
  </r>
  <r>
    <x v="883"/>
    <x v="13"/>
    <x v="13"/>
    <x v="0"/>
    <x v="694"/>
    <x v="7"/>
    <s v="Deanna Wang"/>
    <n v="1000"/>
    <n v="850"/>
    <n v="0.15"/>
  </r>
  <r>
    <x v="884"/>
    <x v="38"/>
    <x v="27"/>
    <x v="2"/>
    <x v="139"/>
    <x v="7"/>
    <s v="Brendon Sykes"/>
    <n v="1000"/>
    <n v="560"/>
    <n v="0.44"/>
  </r>
  <r>
    <x v="885"/>
    <x v="18"/>
    <x v="11"/>
    <x v="3"/>
    <x v="380"/>
    <x v="4"/>
    <s v="Colin Lima"/>
    <n v="30"/>
    <n v="25"/>
    <n v="0.16669999999999999"/>
  </r>
  <r>
    <x v="886"/>
    <x v="15"/>
    <x v="15"/>
    <x v="3"/>
    <x v="524"/>
    <x v="3"/>
    <s v="April Childs"/>
    <n v="50"/>
    <n v="46"/>
    <n v="0.08"/>
  </r>
  <r>
    <x v="887"/>
    <x v="37"/>
    <x v="7"/>
    <x v="2"/>
    <x v="695"/>
    <x v="5"/>
    <s v="Andrew Harris"/>
    <n v="500"/>
    <n v="305"/>
    <n v="0.39"/>
  </r>
  <r>
    <x v="888"/>
    <x v="42"/>
    <x v="31"/>
    <x v="3"/>
    <x v="696"/>
    <x v="11"/>
    <s v="Trudi Griffin"/>
    <n v="50"/>
    <n v="48"/>
    <n v="0.04"/>
  </r>
  <r>
    <x v="889"/>
    <x v="16"/>
    <x v="16"/>
    <x v="0"/>
    <x v="581"/>
    <x v="5"/>
    <s v="Maureen Haymes"/>
    <n v="500"/>
    <n v="435"/>
    <n v="0.13"/>
  </r>
  <r>
    <x v="890"/>
    <x v="3"/>
    <x v="3"/>
    <x v="0"/>
    <x v="697"/>
    <x v="8"/>
    <s v="Ian McCartan"/>
    <n v="500"/>
    <n v="500"/>
    <n v="0"/>
  </r>
  <r>
    <x v="891"/>
    <x v="29"/>
    <x v="18"/>
    <x v="1"/>
    <x v="250"/>
    <x v="9"/>
    <s v="Rita Jenkins"/>
    <n v="70"/>
    <n v="66"/>
    <n v="5.7099999999999998E-2"/>
  </r>
  <r>
    <x v="892"/>
    <x v="4"/>
    <x v="4"/>
    <x v="3"/>
    <x v="698"/>
    <x v="9"/>
    <s v="William Martin"/>
    <n v="70"/>
    <n v="70"/>
    <n v="0"/>
  </r>
  <r>
    <x v="893"/>
    <x v="11"/>
    <x v="11"/>
    <x v="3"/>
    <x v="699"/>
    <x v="0"/>
    <s v="Gillian Harris"/>
    <n v="80"/>
    <n v="79"/>
    <n v="1.2500000000000001E-2"/>
  </r>
  <r>
    <x v="894"/>
    <x v="27"/>
    <x v="21"/>
    <x v="0"/>
    <x v="442"/>
    <x v="4"/>
    <s v="Caroline Eccles"/>
    <n v="30"/>
    <n v="28"/>
    <n v="6.6699999999999995E-2"/>
  </r>
  <r>
    <x v="895"/>
    <x v="27"/>
    <x v="21"/>
    <x v="0"/>
    <x v="620"/>
    <x v="5"/>
    <s v="Christopher Griffith"/>
    <n v="500"/>
    <n v="485"/>
    <n v="0.03"/>
  </r>
  <r>
    <x v="896"/>
    <x v="39"/>
    <x v="28"/>
    <x v="0"/>
    <x v="671"/>
    <x v="9"/>
    <s v="Martin Mishra"/>
    <n v="70"/>
    <n v="67"/>
    <n v="4.2900000000000001E-2"/>
  </r>
  <r>
    <x v="897"/>
    <x v="34"/>
    <x v="25"/>
    <x v="0"/>
    <x v="700"/>
    <x v="2"/>
    <s v="James Carley"/>
    <n v="150"/>
    <n v="143"/>
    <n v="4.6699999999999998E-2"/>
  </r>
  <r>
    <x v="898"/>
    <x v="4"/>
    <x v="4"/>
    <x v="3"/>
    <x v="701"/>
    <x v="7"/>
    <s v="William Martin"/>
    <n v="1000"/>
    <n v="570"/>
    <n v="0.43"/>
  </r>
  <r>
    <x v="899"/>
    <x v="31"/>
    <x v="23"/>
    <x v="0"/>
    <x v="218"/>
    <x v="10"/>
    <s v="David Grey"/>
    <n v="250"/>
    <n v="235"/>
    <n v="0.06"/>
  </r>
  <r>
    <x v="900"/>
    <x v="41"/>
    <x v="30"/>
    <x v="0"/>
    <x v="702"/>
    <x v="6"/>
    <s v="Valerie Pereira"/>
    <n v="800"/>
    <n v="760"/>
    <n v="0.05"/>
  </r>
  <r>
    <x v="901"/>
    <x v="20"/>
    <x v="13"/>
    <x v="0"/>
    <x v="227"/>
    <x v="4"/>
    <s v="William Collins"/>
    <n v="30"/>
    <n v="23"/>
    <n v="0.23330000000000001"/>
  </r>
  <r>
    <x v="902"/>
    <x v="30"/>
    <x v="18"/>
    <x v="1"/>
    <x v="135"/>
    <x v="4"/>
    <s v="Ian Coates"/>
    <n v="30"/>
    <n v="26"/>
    <n v="0.1333"/>
  </r>
  <r>
    <x v="903"/>
    <x v="5"/>
    <x v="5"/>
    <x v="3"/>
    <x v="703"/>
    <x v="9"/>
    <s v="Phillip Humphreys"/>
    <n v="70"/>
    <n v="57"/>
    <n v="0.1857"/>
  </r>
  <r>
    <x v="904"/>
    <x v="3"/>
    <x v="3"/>
    <x v="0"/>
    <x v="297"/>
    <x v="6"/>
    <s v="Francis Hall"/>
    <n v="800"/>
    <n v="512"/>
    <n v="0.36"/>
  </r>
  <r>
    <x v="905"/>
    <x v="4"/>
    <x v="4"/>
    <x v="3"/>
    <x v="704"/>
    <x v="8"/>
    <s v="Stephen Neville"/>
    <n v="500"/>
    <n v="500"/>
    <n v="0"/>
  </r>
  <r>
    <x v="906"/>
    <x v="33"/>
    <x v="18"/>
    <x v="1"/>
    <x v="705"/>
    <x v="1"/>
    <s v="Robert Tattersall"/>
    <n v="700"/>
    <n v="609"/>
    <n v="0.13"/>
  </r>
  <r>
    <x v="907"/>
    <x v="40"/>
    <x v="29"/>
    <x v="0"/>
    <x v="516"/>
    <x v="3"/>
    <s v="Paul Munday"/>
    <n v="50"/>
    <n v="48"/>
    <n v="0.04"/>
  </r>
  <r>
    <x v="908"/>
    <x v="33"/>
    <x v="18"/>
    <x v="1"/>
    <x v="706"/>
    <x v="4"/>
    <s v="Arthur Carley"/>
    <n v="30"/>
    <n v="26"/>
    <n v="0.1333"/>
  </r>
  <r>
    <x v="909"/>
    <x v="37"/>
    <x v="7"/>
    <x v="2"/>
    <x v="707"/>
    <x v="8"/>
    <s v="Jacqueline Green"/>
    <n v="500"/>
    <n v="500"/>
    <n v="0"/>
  </r>
  <r>
    <x v="910"/>
    <x v="10"/>
    <x v="10"/>
    <x v="3"/>
    <x v="708"/>
    <x v="6"/>
    <s v="John Jenkins"/>
    <n v="800"/>
    <n v="664"/>
    <n v="0.17"/>
  </r>
  <r>
    <x v="911"/>
    <x v="44"/>
    <x v="32"/>
    <x v="0"/>
    <x v="709"/>
    <x v="1"/>
    <s v="Geoffrey Shiner"/>
    <n v="700"/>
    <n v="679"/>
    <n v="0.03"/>
  </r>
  <r>
    <x v="912"/>
    <x v="19"/>
    <x v="18"/>
    <x v="1"/>
    <x v="585"/>
    <x v="10"/>
    <s v="Heather Donald"/>
    <n v="250"/>
    <n v="198"/>
    <n v="0.20799999999999999"/>
  </r>
  <r>
    <x v="913"/>
    <x v="38"/>
    <x v="27"/>
    <x v="2"/>
    <x v="710"/>
    <x v="8"/>
    <s v="Naeem Perry"/>
    <n v="500"/>
    <n v="500"/>
    <n v="0"/>
  </r>
  <r>
    <x v="914"/>
    <x v="8"/>
    <x v="8"/>
    <x v="0"/>
    <x v="711"/>
    <x v="8"/>
    <s v="Ian Borowski"/>
    <n v="500"/>
    <n v="500"/>
    <n v="0"/>
  </r>
  <r>
    <x v="915"/>
    <x v="37"/>
    <x v="7"/>
    <x v="2"/>
    <x v="453"/>
    <x v="5"/>
    <s v="James Anthony"/>
    <n v="500"/>
    <n v="450"/>
    <n v="0.1"/>
  </r>
  <r>
    <x v="916"/>
    <x v="27"/>
    <x v="21"/>
    <x v="0"/>
    <x v="712"/>
    <x v="4"/>
    <s v="Caroline Eccles"/>
    <n v="30"/>
    <n v="29"/>
    <n v="3.3300000000000003E-2"/>
  </r>
  <r>
    <x v="917"/>
    <x v="29"/>
    <x v="18"/>
    <x v="1"/>
    <x v="713"/>
    <x v="8"/>
    <s v="Colin Matthews"/>
    <n v="500"/>
    <n v="500"/>
    <n v="0"/>
  </r>
  <r>
    <x v="918"/>
    <x v="9"/>
    <x v="9"/>
    <x v="0"/>
    <x v="714"/>
    <x v="10"/>
    <s v="John Craig"/>
    <n v="250"/>
    <n v="225"/>
    <n v="0.1"/>
  </r>
  <r>
    <x v="919"/>
    <x v="0"/>
    <x v="0"/>
    <x v="0"/>
    <x v="715"/>
    <x v="0"/>
    <s v="Darren Brooks"/>
    <n v="80"/>
    <n v="78"/>
    <n v="2.5000000000000001E-2"/>
  </r>
  <r>
    <x v="920"/>
    <x v="3"/>
    <x v="3"/>
    <x v="0"/>
    <x v="115"/>
    <x v="11"/>
    <s v="Mark Buntain"/>
    <n v="50"/>
    <n v="32"/>
    <n v="0.36"/>
  </r>
  <r>
    <x v="921"/>
    <x v="45"/>
    <x v="33"/>
    <x v="0"/>
    <x v="716"/>
    <x v="11"/>
    <s v="Peter Kelly"/>
    <n v="50"/>
    <n v="41"/>
    <n v="0.18"/>
  </r>
  <r>
    <x v="922"/>
    <x v="2"/>
    <x v="2"/>
    <x v="2"/>
    <x v="717"/>
    <x v="9"/>
    <s v="Elizabeth Holloway"/>
    <n v="70"/>
    <n v="60"/>
    <n v="0.1429"/>
  </r>
  <r>
    <x v="923"/>
    <x v="15"/>
    <x v="15"/>
    <x v="3"/>
    <x v="718"/>
    <x v="9"/>
    <s v="Peter Walker"/>
    <n v="70"/>
    <n v="69"/>
    <n v="1.43E-2"/>
  </r>
  <r>
    <x v="924"/>
    <x v="8"/>
    <x v="8"/>
    <x v="0"/>
    <x v="719"/>
    <x v="5"/>
    <s v="Ian Borowski"/>
    <n v="500"/>
    <n v="490"/>
    <n v="0.02"/>
  </r>
  <r>
    <x v="925"/>
    <x v="15"/>
    <x v="15"/>
    <x v="3"/>
    <x v="720"/>
    <x v="9"/>
    <s v="Kenneth Walter"/>
    <n v="70"/>
    <n v="69"/>
    <n v="1.43E-2"/>
  </r>
  <r>
    <x v="926"/>
    <x v="17"/>
    <x v="17"/>
    <x v="0"/>
    <x v="721"/>
    <x v="7"/>
    <s v="Nicholas Holloway"/>
    <n v="1000"/>
    <n v="640"/>
    <n v="0.36"/>
  </r>
  <r>
    <x v="927"/>
    <x v="10"/>
    <x v="10"/>
    <x v="3"/>
    <x v="94"/>
    <x v="7"/>
    <s v="Mary Mitchell"/>
    <n v="1000"/>
    <n v="1000"/>
    <n v="0"/>
  </r>
  <r>
    <x v="928"/>
    <x v="39"/>
    <x v="28"/>
    <x v="0"/>
    <x v="722"/>
    <x v="0"/>
    <s v="Catherine Gagg"/>
    <n v="80"/>
    <n v="70"/>
    <n v="0.125"/>
  </r>
  <r>
    <x v="929"/>
    <x v="6"/>
    <x v="6"/>
    <x v="2"/>
    <x v="723"/>
    <x v="2"/>
    <s v="Rachel Howard"/>
    <n v="150"/>
    <n v="135"/>
    <n v="0.1"/>
  </r>
  <r>
    <x v="930"/>
    <x v="32"/>
    <x v="24"/>
    <x v="0"/>
    <x v="275"/>
    <x v="1"/>
    <s v="Allyson Parker"/>
    <n v="700"/>
    <n v="623"/>
    <n v="0.11"/>
  </r>
  <r>
    <x v="931"/>
    <x v="14"/>
    <x v="14"/>
    <x v="0"/>
    <x v="724"/>
    <x v="10"/>
    <s v="Alexander Rowntree"/>
    <n v="250"/>
    <n v="245"/>
    <n v="0.02"/>
  </r>
  <r>
    <x v="932"/>
    <x v="41"/>
    <x v="30"/>
    <x v="0"/>
    <x v="508"/>
    <x v="5"/>
    <s v="Marek Kwiatkowski"/>
    <n v="500"/>
    <n v="500"/>
    <n v="0"/>
  </r>
  <r>
    <x v="933"/>
    <x v="27"/>
    <x v="21"/>
    <x v="0"/>
    <x v="681"/>
    <x v="1"/>
    <s v="Melanie Fletcher"/>
    <n v="700"/>
    <n v="700"/>
    <n v="0"/>
  </r>
  <r>
    <x v="934"/>
    <x v="17"/>
    <x v="17"/>
    <x v="0"/>
    <x v="725"/>
    <x v="5"/>
    <s v="Thomas Davies"/>
    <n v="500"/>
    <n v="480"/>
    <n v="0.04"/>
  </r>
  <r>
    <x v="935"/>
    <x v="17"/>
    <x v="17"/>
    <x v="0"/>
    <x v="633"/>
    <x v="10"/>
    <s v="Lucy Downs"/>
    <n v="250"/>
    <n v="243"/>
    <n v="2.8000000000000001E-2"/>
  </r>
  <r>
    <x v="936"/>
    <x v="7"/>
    <x v="7"/>
    <x v="2"/>
    <x v="62"/>
    <x v="7"/>
    <s v="Emily Brierley"/>
    <n v="1000"/>
    <n v="950"/>
    <n v="0.05"/>
  </r>
  <r>
    <x v="937"/>
    <x v="20"/>
    <x v="13"/>
    <x v="0"/>
    <x v="140"/>
    <x v="11"/>
    <s v="David Hubble"/>
    <n v="50"/>
    <n v="47"/>
    <n v="0.06"/>
  </r>
  <r>
    <x v="938"/>
    <x v="29"/>
    <x v="18"/>
    <x v="1"/>
    <x v="726"/>
    <x v="4"/>
    <s v="Chandrakant Atkins"/>
    <n v="30"/>
    <n v="27"/>
    <n v="0.1"/>
  </r>
  <r>
    <x v="939"/>
    <x v="39"/>
    <x v="28"/>
    <x v="0"/>
    <x v="310"/>
    <x v="4"/>
    <s v="Roy Nunes"/>
    <n v="30"/>
    <n v="29"/>
    <n v="3.3300000000000003E-2"/>
  </r>
  <r>
    <x v="940"/>
    <x v="44"/>
    <x v="32"/>
    <x v="0"/>
    <x v="727"/>
    <x v="0"/>
    <s v="Dell Lockwood"/>
    <n v="80"/>
    <n v="76"/>
    <n v="0.05"/>
  </r>
  <r>
    <x v="941"/>
    <x v="44"/>
    <x v="32"/>
    <x v="0"/>
    <x v="706"/>
    <x v="9"/>
    <s v="Alan Grant"/>
    <n v="70"/>
    <n v="69"/>
    <n v="1.43E-2"/>
  </r>
  <r>
    <x v="942"/>
    <x v="19"/>
    <x v="18"/>
    <x v="1"/>
    <x v="513"/>
    <x v="0"/>
    <s v="Richard Anderson"/>
    <n v="80"/>
    <n v="76"/>
    <n v="0.05"/>
  </r>
  <r>
    <x v="943"/>
    <x v="13"/>
    <x v="13"/>
    <x v="0"/>
    <x v="591"/>
    <x v="5"/>
    <s v="Richard McGrath"/>
    <n v="500"/>
    <n v="430"/>
    <n v="0.14000000000000001"/>
  </r>
  <r>
    <x v="944"/>
    <x v="17"/>
    <x v="17"/>
    <x v="0"/>
    <x v="728"/>
    <x v="4"/>
    <s v="Stuart Anderson"/>
    <n v="30"/>
    <n v="28"/>
    <n v="6.6699999999999995E-2"/>
  </r>
  <r>
    <x v="945"/>
    <x v="26"/>
    <x v="15"/>
    <x v="3"/>
    <x v="729"/>
    <x v="3"/>
    <s v="Rose Rowntree"/>
    <n v="50"/>
    <n v="45"/>
    <n v="0.1"/>
  </r>
  <r>
    <x v="946"/>
    <x v="26"/>
    <x v="15"/>
    <x v="3"/>
    <x v="730"/>
    <x v="9"/>
    <s v="Rachel Deignan"/>
    <n v="70"/>
    <n v="57"/>
    <n v="0.1857"/>
  </r>
  <r>
    <x v="947"/>
    <x v="38"/>
    <x v="27"/>
    <x v="2"/>
    <x v="478"/>
    <x v="7"/>
    <s v="Simon Snape"/>
    <n v="1000"/>
    <n v="730"/>
    <n v="0.27"/>
  </r>
  <r>
    <x v="948"/>
    <x v="35"/>
    <x v="26"/>
    <x v="2"/>
    <x v="731"/>
    <x v="7"/>
    <s v="Russell Thorley"/>
    <n v="1000"/>
    <n v="710"/>
    <n v="0.28999999999999998"/>
  </r>
  <r>
    <x v="949"/>
    <x v="8"/>
    <x v="8"/>
    <x v="0"/>
    <x v="732"/>
    <x v="5"/>
    <s v="Philip Dewar"/>
    <n v="500"/>
    <n v="500"/>
    <n v="0"/>
  </r>
  <r>
    <x v="950"/>
    <x v="35"/>
    <x v="26"/>
    <x v="2"/>
    <x v="733"/>
    <x v="1"/>
    <s v="Shelley Mannix"/>
    <n v="700"/>
    <n v="693"/>
    <n v="0.01"/>
  </r>
  <r>
    <x v="951"/>
    <x v="30"/>
    <x v="18"/>
    <x v="1"/>
    <x v="734"/>
    <x v="0"/>
    <s v="Barbara Turner"/>
    <n v="80"/>
    <n v="56"/>
    <n v="0.3"/>
  </r>
  <r>
    <x v="952"/>
    <x v="23"/>
    <x v="5"/>
    <x v="3"/>
    <x v="57"/>
    <x v="4"/>
    <s v="Mark Searle"/>
    <n v="30"/>
    <n v="27"/>
    <n v="0.1"/>
  </r>
  <r>
    <x v="953"/>
    <x v="37"/>
    <x v="7"/>
    <x v="2"/>
    <x v="735"/>
    <x v="9"/>
    <s v="Malcolm Griffith"/>
    <n v="70"/>
    <n v="67"/>
    <n v="4.2900000000000001E-2"/>
  </r>
  <r>
    <x v="954"/>
    <x v="30"/>
    <x v="18"/>
    <x v="1"/>
    <x v="102"/>
    <x v="11"/>
    <s v="Robert Salisbury"/>
    <n v="50"/>
    <n v="33"/>
    <n v="0.34"/>
  </r>
  <r>
    <x v="955"/>
    <x v="42"/>
    <x v="31"/>
    <x v="3"/>
    <x v="568"/>
    <x v="0"/>
    <s v="Harold Lunn"/>
    <n v="80"/>
    <n v="78"/>
    <n v="2.5000000000000001E-2"/>
  </r>
  <r>
    <x v="956"/>
    <x v="7"/>
    <x v="7"/>
    <x v="2"/>
    <x v="736"/>
    <x v="3"/>
    <s v="Gillian Allnutt"/>
    <n v="50"/>
    <n v="49"/>
    <n v="0.02"/>
  </r>
  <r>
    <x v="957"/>
    <x v="31"/>
    <x v="23"/>
    <x v="0"/>
    <x v="23"/>
    <x v="0"/>
    <s v="Gary Mistry"/>
    <n v="80"/>
    <n v="69"/>
    <n v="0.13750000000000001"/>
  </r>
  <r>
    <x v="958"/>
    <x v="45"/>
    <x v="33"/>
    <x v="0"/>
    <x v="737"/>
    <x v="11"/>
    <s v="Ernie Dyer"/>
    <n v="50"/>
    <n v="32"/>
    <n v="0.36"/>
  </r>
  <r>
    <x v="959"/>
    <x v="7"/>
    <x v="7"/>
    <x v="2"/>
    <x v="200"/>
    <x v="7"/>
    <s v="Stephen Carlin"/>
    <n v="1000"/>
    <n v="580"/>
    <n v="0.42"/>
  </r>
  <r>
    <x v="960"/>
    <x v="39"/>
    <x v="28"/>
    <x v="0"/>
    <x v="348"/>
    <x v="1"/>
    <s v="Howard Jones"/>
    <n v="700"/>
    <n v="609"/>
    <n v="0.13"/>
  </r>
  <r>
    <x v="961"/>
    <x v="27"/>
    <x v="21"/>
    <x v="0"/>
    <x v="107"/>
    <x v="5"/>
    <s v="Caroline Eccles"/>
    <n v="500"/>
    <n v="480"/>
    <n v="0.04"/>
  </r>
  <r>
    <x v="962"/>
    <x v="13"/>
    <x v="13"/>
    <x v="0"/>
    <x v="738"/>
    <x v="11"/>
    <s v="David Isaacs"/>
    <n v="50"/>
    <n v="45"/>
    <n v="0.1"/>
  </r>
  <r>
    <x v="963"/>
    <x v="15"/>
    <x v="15"/>
    <x v="3"/>
    <x v="739"/>
    <x v="3"/>
    <s v="Neil McAvoy"/>
    <n v="50"/>
    <n v="37"/>
    <n v="0.26"/>
  </r>
  <r>
    <x v="964"/>
    <x v="21"/>
    <x v="8"/>
    <x v="0"/>
    <x v="740"/>
    <x v="5"/>
    <s v="Johanna Collins"/>
    <n v="500"/>
    <n v="455"/>
    <n v="0.09"/>
  </r>
  <r>
    <x v="965"/>
    <x v="9"/>
    <x v="9"/>
    <x v="0"/>
    <x v="741"/>
    <x v="11"/>
    <s v="Jodie Fairhurst"/>
    <n v="50"/>
    <n v="43"/>
    <n v="0.14000000000000001"/>
  </r>
  <r>
    <x v="966"/>
    <x v="8"/>
    <x v="8"/>
    <x v="0"/>
    <x v="76"/>
    <x v="7"/>
    <s v="Ian Borowski"/>
    <n v="1000"/>
    <n v="780"/>
    <n v="0.22"/>
  </r>
  <r>
    <x v="967"/>
    <x v="41"/>
    <x v="30"/>
    <x v="0"/>
    <x v="742"/>
    <x v="7"/>
    <s v="David Amos"/>
    <n v="1000"/>
    <n v="670"/>
    <n v="0.33"/>
  </r>
  <r>
    <x v="968"/>
    <x v="1"/>
    <x v="1"/>
    <x v="1"/>
    <x v="743"/>
    <x v="0"/>
    <s v="Jordan Andrews"/>
    <n v="80"/>
    <n v="77"/>
    <n v="3.7499999999999999E-2"/>
  </r>
  <r>
    <x v="969"/>
    <x v="7"/>
    <x v="7"/>
    <x v="2"/>
    <x v="744"/>
    <x v="4"/>
    <s v="Ryan Pearce"/>
    <n v="30"/>
    <n v="29"/>
    <n v="3.3300000000000003E-2"/>
  </r>
  <r>
    <x v="970"/>
    <x v="26"/>
    <x v="15"/>
    <x v="3"/>
    <x v="597"/>
    <x v="10"/>
    <s v="Ken Mishra"/>
    <n v="250"/>
    <n v="225"/>
    <n v="0.1"/>
  </r>
  <r>
    <x v="971"/>
    <x v="24"/>
    <x v="20"/>
    <x v="0"/>
    <x v="639"/>
    <x v="10"/>
    <s v="Jacqueline Clamp"/>
    <n v="250"/>
    <n v="228"/>
    <n v="8.7999999999999995E-2"/>
  </r>
  <r>
    <x v="972"/>
    <x v="40"/>
    <x v="29"/>
    <x v="0"/>
    <x v="379"/>
    <x v="10"/>
    <s v="Paul Drage"/>
    <n v="250"/>
    <n v="225"/>
    <n v="0.1"/>
  </r>
  <r>
    <x v="973"/>
    <x v="40"/>
    <x v="29"/>
    <x v="0"/>
    <x v="51"/>
    <x v="4"/>
    <s v="Paul Munday"/>
    <n v="30"/>
    <n v="28"/>
    <n v="6.6699999999999995E-2"/>
  </r>
  <r>
    <x v="974"/>
    <x v="1"/>
    <x v="1"/>
    <x v="1"/>
    <x v="745"/>
    <x v="0"/>
    <s v="Alison Storey"/>
    <n v="80"/>
    <n v="72"/>
    <n v="0.1"/>
  </r>
  <r>
    <x v="975"/>
    <x v="36"/>
    <x v="5"/>
    <x v="3"/>
    <x v="647"/>
    <x v="9"/>
    <s v="Jonathan Will"/>
    <n v="70"/>
    <n v="62"/>
    <n v="0.1143"/>
  </r>
  <r>
    <x v="976"/>
    <x v="16"/>
    <x v="16"/>
    <x v="0"/>
    <x v="746"/>
    <x v="11"/>
    <s v="Christopher Lloyd"/>
    <n v="50"/>
    <n v="31"/>
    <n v="0.38"/>
  </r>
  <r>
    <x v="977"/>
    <x v="31"/>
    <x v="23"/>
    <x v="0"/>
    <x v="747"/>
    <x v="10"/>
    <s v="Valerie Brown"/>
    <n v="250"/>
    <n v="190"/>
    <n v="0.24"/>
  </r>
  <r>
    <x v="978"/>
    <x v="12"/>
    <x v="12"/>
    <x v="3"/>
    <x v="748"/>
    <x v="0"/>
    <s v="Michael Bell"/>
    <n v="80"/>
    <n v="78"/>
    <n v="2.5000000000000001E-2"/>
  </r>
  <r>
    <x v="979"/>
    <x v="15"/>
    <x v="15"/>
    <x v="3"/>
    <x v="749"/>
    <x v="1"/>
    <s v="Selwyn Kitching"/>
    <n v="700"/>
    <n v="651"/>
    <n v="7.0000000000000007E-2"/>
  </r>
  <r>
    <x v="980"/>
    <x v="40"/>
    <x v="29"/>
    <x v="0"/>
    <x v="750"/>
    <x v="0"/>
    <s v="Raymond Denning"/>
    <n v="80"/>
    <n v="70"/>
    <n v="0.125"/>
  </r>
  <r>
    <x v="981"/>
    <x v="33"/>
    <x v="18"/>
    <x v="1"/>
    <x v="272"/>
    <x v="9"/>
    <s v="Saffron Cruse"/>
    <n v="70"/>
    <n v="64"/>
    <n v="8.5699999999999998E-2"/>
  </r>
  <r>
    <x v="982"/>
    <x v="14"/>
    <x v="14"/>
    <x v="0"/>
    <x v="751"/>
    <x v="4"/>
    <s v="Martin Timmins"/>
    <n v="30"/>
    <n v="30"/>
    <n v="0"/>
  </r>
  <r>
    <x v="983"/>
    <x v="18"/>
    <x v="11"/>
    <x v="3"/>
    <x v="689"/>
    <x v="8"/>
    <s v="Stuart Hunter"/>
    <n v="500"/>
    <n v="490"/>
    <n v="0.02"/>
  </r>
  <r>
    <x v="984"/>
    <x v="27"/>
    <x v="21"/>
    <x v="0"/>
    <x v="752"/>
    <x v="2"/>
    <s v="Barry Smith"/>
    <n v="150"/>
    <n v="138"/>
    <n v="0.08"/>
  </r>
  <r>
    <x v="985"/>
    <x v="35"/>
    <x v="26"/>
    <x v="2"/>
    <x v="753"/>
    <x v="10"/>
    <s v="David Finnie"/>
    <n v="250"/>
    <n v="235"/>
    <n v="0.06"/>
  </r>
  <r>
    <x v="986"/>
    <x v="5"/>
    <x v="5"/>
    <x v="3"/>
    <x v="754"/>
    <x v="8"/>
    <s v="Edward Jenkins"/>
    <n v="500"/>
    <n v="500"/>
    <n v="0"/>
  </r>
  <r>
    <x v="987"/>
    <x v="13"/>
    <x v="13"/>
    <x v="0"/>
    <x v="755"/>
    <x v="6"/>
    <s v="Frances Weller"/>
    <n v="800"/>
    <n v="616"/>
    <n v="0.23"/>
  </r>
  <r>
    <x v="988"/>
    <x v="45"/>
    <x v="33"/>
    <x v="0"/>
    <x v="322"/>
    <x v="6"/>
    <s v="Brenda Lightfoot"/>
    <n v="800"/>
    <n v="664"/>
    <n v="0.17"/>
  </r>
  <r>
    <x v="989"/>
    <x v="20"/>
    <x v="13"/>
    <x v="0"/>
    <x v="756"/>
    <x v="8"/>
    <s v="Fiona Johnson"/>
    <n v="500"/>
    <n v="500"/>
    <n v="0"/>
  </r>
  <r>
    <x v="990"/>
    <x v="45"/>
    <x v="33"/>
    <x v="0"/>
    <x v="606"/>
    <x v="3"/>
    <s v="Roy Connelly"/>
    <n v="50"/>
    <n v="46"/>
    <n v="0.08"/>
  </r>
  <r>
    <x v="991"/>
    <x v="5"/>
    <x v="5"/>
    <x v="3"/>
    <x v="757"/>
    <x v="2"/>
    <s v="Caroline Gee"/>
    <n v="150"/>
    <n v="138"/>
    <n v="0.08"/>
  </r>
  <r>
    <x v="992"/>
    <x v="36"/>
    <x v="5"/>
    <x v="3"/>
    <x v="758"/>
    <x v="4"/>
    <s v="Michelle Murray"/>
    <n v="30"/>
    <n v="28"/>
    <n v="6.6699999999999995E-2"/>
  </r>
  <r>
    <x v="993"/>
    <x v="38"/>
    <x v="27"/>
    <x v="2"/>
    <x v="759"/>
    <x v="11"/>
    <s v="Brendon Sykes"/>
    <n v="50"/>
    <n v="49"/>
    <n v="0.02"/>
  </r>
  <r>
    <x v="994"/>
    <x v="30"/>
    <x v="18"/>
    <x v="1"/>
    <x v="760"/>
    <x v="4"/>
    <s v="Andrew Jones"/>
    <n v="30"/>
    <n v="29"/>
    <n v="3.3300000000000003E-2"/>
  </r>
  <r>
    <x v="995"/>
    <x v="18"/>
    <x v="11"/>
    <x v="3"/>
    <x v="288"/>
    <x v="10"/>
    <s v="Paul Benton"/>
    <n v="250"/>
    <n v="238"/>
    <n v="4.8000000000000001E-2"/>
  </r>
  <r>
    <x v="996"/>
    <x v="3"/>
    <x v="3"/>
    <x v="0"/>
    <x v="603"/>
    <x v="0"/>
    <s v="Mark Holmes"/>
    <n v="80"/>
    <n v="80"/>
    <n v="0"/>
  </r>
  <r>
    <x v="997"/>
    <x v="27"/>
    <x v="21"/>
    <x v="0"/>
    <x v="761"/>
    <x v="8"/>
    <s v="Christopher Griffith"/>
    <n v="500"/>
    <n v="495"/>
    <n v="0.01"/>
  </r>
  <r>
    <x v="998"/>
    <x v="10"/>
    <x v="10"/>
    <x v="3"/>
    <x v="282"/>
    <x v="2"/>
    <s v="Carol Cormack"/>
    <n v="150"/>
    <n v="146"/>
    <n v="2.6700000000000002E-2"/>
  </r>
  <r>
    <x v="999"/>
    <x v="34"/>
    <x v="25"/>
    <x v="0"/>
    <x v="762"/>
    <x v="0"/>
    <s v="Andrew Phillips"/>
    <n v="80"/>
    <n v="70"/>
    <n v="0.125"/>
  </r>
  <r>
    <x v="1000"/>
    <x v="0"/>
    <x v="0"/>
    <x v="0"/>
    <x v="315"/>
    <x v="7"/>
    <s v="Rita Hill"/>
    <n v="1000"/>
    <n v="970"/>
    <n v="0.03"/>
  </r>
  <r>
    <x v="1001"/>
    <x v="33"/>
    <x v="18"/>
    <x v="1"/>
    <x v="763"/>
    <x v="7"/>
    <s v="Saffron Cruse"/>
    <n v="1000"/>
    <n v="690"/>
    <n v="0.31"/>
  </r>
  <r>
    <x v="1002"/>
    <x v="1"/>
    <x v="1"/>
    <x v="1"/>
    <x v="764"/>
    <x v="3"/>
    <s v="Alison Storey"/>
    <n v="50"/>
    <n v="43"/>
    <n v="0.14000000000000001"/>
  </r>
  <r>
    <x v="1003"/>
    <x v="28"/>
    <x v="22"/>
    <x v="0"/>
    <x v="676"/>
    <x v="7"/>
    <s v="Steven Bell"/>
    <n v="1000"/>
    <n v="650"/>
    <n v="0.35"/>
  </r>
  <r>
    <x v="1004"/>
    <x v="27"/>
    <x v="21"/>
    <x v="0"/>
    <x v="542"/>
    <x v="7"/>
    <s v="Rory Bullion"/>
    <n v="1000"/>
    <n v="520"/>
    <n v="0.48"/>
  </r>
  <r>
    <x v="1005"/>
    <x v="0"/>
    <x v="0"/>
    <x v="0"/>
    <x v="454"/>
    <x v="2"/>
    <s v="Zulfiqar Mirza"/>
    <n v="150"/>
    <n v="149"/>
    <n v="6.7000000000000002E-3"/>
  </r>
  <r>
    <x v="1006"/>
    <x v="43"/>
    <x v="18"/>
    <x v="1"/>
    <x v="185"/>
    <x v="1"/>
    <s v="Derek Anderson"/>
    <n v="700"/>
    <n v="665"/>
    <n v="0.05"/>
  </r>
  <r>
    <x v="1007"/>
    <x v="33"/>
    <x v="18"/>
    <x v="1"/>
    <x v="765"/>
    <x v="1"/>
    <s v="Gary Acheampong"/>
    <n v="700"/>
    <n v="560"/>
    <n v="0.2"/>
  </r>
  <r>
    <x v="1008"/>
    <x v="23"/>
    <x v="5"/>
    <x v="3"/>
    <x v="766"/>
    <x v="3"/>
    <s v="Abdul Amos"/>
    <n v="50"/>
    <n v="44"/>
    <n v="0.12"/>
  </r>
  <r>
    <x v="1009"/>
    <x v="33"/>
    <x v="18"/>
    <x v="1"/>
    <x v="767"/>
    <x v="7"/>
    <s v="James Scott"/>
    <n v="1000"/>
    <n v="760"/>
    <n v="0.24"/>
  </r>
  <r>
    <x v="1010"/>
    <x v="25"/>
    <x v="18"/>
    <x v="1"/>
    <x v="768"/>
    <x v="10"/>
    <s v="Nicola Wright"/>
    <n v="250"/>
    <n v="228"/>
    <n v="8.7999999999999995E-2"/>
  </r>
  <r>
    <x v="1011"/>
    <x v="17"/>
    <x v="17"/>
    <x v="0"/>
    <x v="769"/>
    <x v="10"/>
    <s v="Lucy Downs"/>
    <n v="250"/>
    <n v="248"/>
    <n v="8.0000000000000002E-3"/>
  </r>
  <r>
    <x v="1012"/>
    <x v="35"/>
    <x v="26"/>
    <x v="2"/>
    <x v="770"/>
    <x v="3"/>
    <s v="Paul Puri"/>
    <n v="50"/>
    <n v="39"/>
    <n v="0.22"/>
  </r>
  <r>
    <x v="1013"/>
    <x v="44"/>
    <x v="32"/>
    <x v="0"/>
    <x v="246"/>
    <x v="10"/>
    <s v="Kevin Ross"/>
    <n v="250"/>
    <n v="248"/>
    <n v="8.0000000000000002E-3"/>
  </r>
  <r>
    <x v="1014"/>
    <x v="39"/>
    <x v="28"/>
    <x v="0"/>
    <x v="771"/>
    <x v="10"/>
    <s v="Paul Long"/>
    <n v="250"/>
    <n v="250"/>
    <n v="0"/>
  </r>
  <r>
    <x v="1015"/>
    <x v="19"/>
    <x v="18"/>
    <x v="1"/>
    <x v="772"/>
    <x v="3"/>
    <s v="John Hetherington"/>
    <n v="50"/>
    <n v="48"/>
    <n v="0.04"/>
  </r>
  <r>
    <x v="1016"/>
    <x v="32"/>
    <x v="24"/>
    <x v="0"/>
    <x v="773"/>
    <x v="7"/>
    <s v="Ian Christian"/>
    <n v="1000"/>
    <n v="590"/>
    <n v="0.41"/>
  </r>
  <r>
    <x v="1017"/>
    <x v="8"/>
    <x v="8"/>
    <x v="0"/>
    <x v="179"/>
    <x v="0"/>
    <s v="Nicola Williams"/>
    <n v="80"/>
    <n v="76"/>
    <n v="0.05"/>
  </r>
  <r>
    <x v="1018"/>
    <x v="6"/>
    <x v="6"/>
    <x v="2"/>
    <x v="620"/>
    <x v="5"/>
    <s v="Rachel Howard"/>
    <n v="500"/>
    <n v="480"/>
    <n v="0.04"/>
  </r>
  <r>
    <x v="1019"/>
    <x v="28"/>
    <x v="22"/>
    <x v="0"/>
    <x v="265"/>
    <x v="6"/>
    <s v="Michael Toy"/>
    <n v="800"/>
    <n v="720"/>
    <n v="0.1"/>
  </r>
  <r>
    <x v="1020"/>
    <x v="10"/>
    <x v="10"/>
    <x v="3"/>
    <x v="626"/>
    <x v="9"/>
    <s v="Alan Procter"/>
    <n v="70"/>
    <n v="69"/>
    <n v="1.43E-2"/>
  </r>
  <r>
    <x v="1021"/>
    <x v="13"/>
    <x v="13"/>
    <x v="0"/>
    <x v="774"/>
    <x v="9"/>
    <s v="Deanna Wang"/>
    <n v="70"/>
    <n v="60"/>
    <n v="0.1429"/>
  </r>
  <r>
    <x v="1022"/>
    <x v="46"/>
    <x v="34"/>
    <x v="2"/>
    <x v="775"/>
    <x v="3"/>
    <s v="Richard James"/>
    <n v="50"/>
    <n v="44"/>
    <n v="0.12"/>
  </r>
  <r>
    <x v="1023"/>
    <x v="42"/>
    <x v="31"/>
    <x v="3"/>
    <x v="776"/>
    <x v="0"/>
    <s v="Ian Baker"/>
    <n v="80"/>
    <n v="74"/>
    <n v="7.4999999999999997E-2"/>
  </r>
  <r>
    <x v="1024"/>
    <x v="17"/>
    <x v="17"/>
    <x v="0"/>
    <x v="23"/>
    <x v="9"/>
    <s v="Nicholas Holloway"/>
    <n v="70"/>
    <n v="68"/>
    <n v="2.86E-2"/>
  </r>
  <r>
    <x v="1025"/>
    <x v="45"/>
    <x v="33"/>
    <x v="0"/>
    <x v="367"/>
    <x v="9"/>
    <s v="Rachel Clayton"/>
    <n v="70"/>
    <n v="66"/>
    <n v="5.7099999999999998E-2"/>
  </r>
  <r>
    <x v="1026"/>
    <x v="37"/>
    <x v="7"/>
    <x v="2"/>
    <x v="341"/>
    <x v="2"/>
    <s v="Jeremy Morrow"/>
    <n v="150"/>
    <n v="144"/>
    <n v="0.04"/>
  </r>
  <r>
    <x v="1027"/>
    <x v="12"/>
    <x v="12"/>
    <x v="3"/>
    <x v="777"/>
    <x v="9"/>
    <s v="Irene Skiba"/>
    <n v="70"/>
    <n v="65"/>
    <n v="7.1400000000000005E-2"/>
  </r>
  <r>
    <x v="1028"/>
    <x v="23"/>
    <x v="5"/>
    <x v="3"/>
    <x v="221"/>
    <x v="7"/>
    <s v="Abdul Amos"/>
    <n v="1000"/>
    <n v="630"/>
    <n v="0.37"/>
  </r>
  <r>
    <x v="1029"/>
    <x v="28"/>
    <x v="22"/>
    <x v="0"/>
    <x v="778"/>
    <x v="2"/>
    <s v="Michael Toy"/>
    <n v="150"/>
    <n v="113"/>
    <n v="0.2467"/>
  </r>
  <r>
    <x v="1030"/>
    <x v="32"/>
    <x v="24"/>
    <x v="0"/>
    <x v="779"/>
    <x v="8"/>
    <s v="Allyson Parker"/>
    <n v="500"/>
    <n v="490"/>
    <n v="0.02"/>
  </r>
  <r>
    <x v="1031"/>
    <x v="19"/>
    <x v="18"/>
    <x v="1"/>
    <x v="780"/>
    <x v="3"/>
    <s v="Derek Harris"/>
    <n v="50"/>
    <n v="46"/>
    <n v="0.08"/>
  </r>
  <r>
    <x v="1032"/>
    <x v="41"/>
    <x v="30"/>
    <x v="0"/>
    <x v="303"/>
    <x v="1"/>
    <s v="Valerie Pereira"/>
    <n v="700"/>
    <n v="672"/>
    <n v="0.04"/>
  </r>
  <r>
    <x v="1033"/>
    <x v="17"/>
    <x v="17"/>
    <x v="0"/>
    <x v="532"/>
    <x v="11"/>
    <s v="Lucy Downs"/>
    <n v="50"/>
    <n v="48"/>
    <n v="0.04"/>
  </r>
  <r>
    <x v="1034"/>
    <x v="26"/>
    <x v="15"/>
    <x v="3"/>
    <x v="781"/>
    <x v="8"/>
    <s v="Steven Douglas"/>
    <n v="500"/>
    <n v="490"/>
    <n v="0.02"/>
  </r>
  <r>
    <x v="1035"/>
    <x v="35"/>
    <x v="26"/>
    <x v="2"/>
    <x v="227"/>
    <x v="9"/>
    <s v="Paul Puri"/>
    <n v="70"/>
    <n v="58"/>
    <n v="0.1714"/>
  </r>
  <r>
    <x v="1036"/>
    <x v="31"/>
    <x v="23"/>
    <x v="0"/>
    <x v="383"/>
    <x v="9"/>
    <s v="Barbara McDevitt"/>
    <n v="70"/>
    <n v="60"/>
    <n v="0.1429"/>
  </r>
  <r>
    <x v="1037"/>
    <x v="38"/>
    <x v="27"/>
    <x v="2"/>
    <x v="782"/>
    <x v="6"/>
    <s v="Nicola Nathan"/>
    <n v="800"/>
    <n v="688"/>
    <n v="0.14000000000000001"/>
  </r>
  <r>
    <x v="1038"/>
    <x v="27"/>
    <x v="21"/>
    <x v="0"/>
    <x v="783"/>
    <x v="10"/>
    <s v="Rory Bullion"/>
    <n v="250"/>
    <n v="155"/>
    <n v="0.38"/>
  </r>
  <r>
    <x v="1039"/>
    <x v="14"/>
    <x v="14"/>
    <x v="0"/>
    <x v="784"/>
    <x v="1"/>
    <s v="Sarah Chadwick"/>
    <n v="700"/>
    <n v="504"/>
    <n v="0.28000000000000003"/>
  </r>
  <r>
    <x v="1040"/>
    <x v="27"/>
    <x v="21"/>
    <x v="0"/>
    <x v="597"/>
    <x v="1"/>
    <s v="Rory Bullion"/>
    <n v="700"/>
    <n v="511"/>
    <n v="0.27"/>
  </r>
  <r>
    <x v="1041"/>
    <x v="2"/>
    <x v="2"/>
    <x v="2"/>
    <x v="3"/>
    <x v="10"/>
    <s v="Richard Kay"/>
    <n v="250"/>
    <n v="250"/>
    <n v="0"/>
  </r>
  <r>
    <x v="1042"/>
    <x v="39"/>
    <x v="28"/>
    <x v="0"/>
    <x v="785"/>
    <x v="3"/>
    <s v="Roy Lloyd"/>
    <n v="50"/>
    <n v="50"/>
    <n v="0"/>
  </r>
  <r>
    <x v="1043"/>
    <x v="9"/>
    <x v="9"/>
    <x v="0"/>
    <x v="236"/>
    <x v="2"/>
    <s v="Victoria Sherwin"/>
    <n v="150"/>
    <n v="135"/>
    <n v="0.1"/>
  </r>
  <r>
    <x v="1044"/>
    <x v="3"/>
    <x v="3"/>
    <x v="0"/>
    <x v="786"/>
    <x v="9"/>
    <s v="Ian McCartan"/>
    <n v="70"/>
    <n v="68"/>
    <n v="2.86E-2"/>
  </r>
  <r>
    <x v="1045"/>
    <x v="29"/>
    <x v="18"/>
    <x v="1"/>
    <x v="497"/>
    <x v="7"/>
    <s v="Ellen Lillie"/>
    <n v="1000"/>
    <n v="680"/>
    <n v="0.32"/>
  </r>
  <r>
    <x v="1046"/>
    <x v="34"/>
    <x v="25"/>
    <x v="0"/>
    <x v="631"/>
    <x v="9"/>
    <s v="James Carley"/>
    <n v="70"/>
    <n v="65"/>
    <n v="7.1400000000000005E-2"/>
  </r>
  <r>
    <x v="1047"/>
    <x v="28"/>
    <x v="22"/>
    <x v="0"/>
    <x v="20"/>
    <x v="6"/>
    <s v="Michael Toy"/>
    <n v="800"/>
    <n v="488"/>
    <n v="0.39"/>
  </r>
  <r>
    <x v="1048"/>
    <x v="25"/>
    <x v="18"/>
    <x v="1"/>
    <x v="787"/>
    <x v="4"/>
    <s v="Xun Simms"/>
    <n v="30"/>
    <n v="27"/>
    <n v="0.1"/>
  </r>
  <r>
    <x v="1049"/>
    <x v="6"/>
    <x v="6"/>
    <x v="2"/>
    <x v="252"/>
    <x v="6"/>
    <s v="Lloyd Norton"/>
    <n v="800"/>
    <n v="448"/>
    <n v="0.44"/>
  </r>
  <r>
    <x v="1050"/>
    <x v="35"/>
    <x v="26"/>
    <x v="2"/>
    <x v="788"/>
    <x v="4"/>
    <s v="Ronald Curtis"/>
    <n v="30"/>
    <n v="29"/>
    <n v="3.3300000000000003E-2"/>
  </r>
  <r>
    <x v="1051"/>
    <x v="38"/>
    <x v="27"/>
    <x v="2"/>
    <x v="789"/>
    <x v="1"/>
    <s v="Stuart Brown"/>
    <n v="700"/>
    <n v="651"/>
    <n v="7.0000000000000007E-2"/>
  </r>
  <r>
    <x v="1052"/>
    <x v="35"/>
    <x v="26"/>
    <x v="2"/>
    <x v="790"/>
    <x v="5"/>
    <s v="Ronald Curtis"/>
    <n v="500"/>
    <n v="470"/>
    <n v="0.06"/>
  </r>
  <r>
    <x v="1053"/>
    <x v="19"/>
    <x v="18"/>
    <x v="1"/>
    <x v="509"/>
    <x v="9"/>
    <s v="Susan Toye"/>
    <n v="70"/>
    <n v="67"/>
    <n v="4.2900000000000001E-2"/>
  </r>
  <r>
    <x v="1054"/>
    <x v="27"/>
    <x v="21"/>
    <x v="0"/>
    <x v="135"/>
    <x v="1"/>
    <s v="Ketan Bryan"/>
    <n v="700"/>
    <n v="637"/>
    <n v="0.09"/>
  </r>
  <r>
    <x v="1055"/>
    <x v="1"/>
    <x v="1"/>
    <x v="1"/>
    <x v="791"/>
    <x v="7"/>
    <s v="Jordan Andrews"/>
    <n v="1000"/>
    <n v="680"/>
    <n v="0.32"/>
  </r>
  <r>
    <x v="1056"/>
    <x v="22"/>
    <x v="19"/>
    <x v="3"/>
    <x v="792"/>
    <x v="1"/>
    <s v="Mark Brook"/>
    <n v="700"/>
    <n v="693"/>
    <n v="0.01"/>
  </r>
  <r>
    <x v="1057"/>
    <x v="7"/>
    <x v="7"/>
    <x v="2"/>
    <x v="517"/>
    <x v="8"/>
    <s v="Paul Salmon"/>
    <n v="500"/>
    <n v="495"/>
    <n v="0.01"/>
  </r>
  <r>
    <x v="1058"/>
    <x v="46"/>
    <x v="34"/>
    <x v="2"/>
    <x v="793"/>
    <x v="3"/>
    <s v="Karen Hopewell"/>
    <n v="50"/>
    <n v="46"/>
    <n v="0.08"/>
  </r>
  <r>
    <x v="1059"/>
    <x v="1"/>
    <x v="1"/>
    <x v="1"/>
    <x v="326"/>
    <x v="11"/>
    <s v="Alison Storey"/>
    <n v="50"/>
    <n v="49"/>
    <n v="0.02"/>
  </r>
  <r>
    <x v="1060"/>
    <x v="26"/>
    <x v="15"/>
    <x v="3"/>
    <x v="794"/>
    <x v="5"/>
    <s v="Ken Mishra"/>
    <n v="500"/>
    <n v="455"/>
    <n v="0.09"/>
  </r>
  <r>
    <x v="1061"/>
    <x v="9"/>
    <x v="9"/>
    <x v="0"/>
    <x v="795"/>
    <x v="8"/>
    <s v="Daniel Battersby"/>
    <n v="500"/>
    <n v="490"/>
    <n v="0.02"/>
  </r>
  <r>
    <x v="1062"/>
    <x v="1"/>
    <x v="1"/>
    <x v="1"/>
    <x v="513"/>
    <x v="11"/>
    <s v="Jordan Andrews"/>
    <n v="50"/>
    <n v="47"/>
    <n v="0.06"/>
  </r>
  <r>
    <x v="1063"/>
    <x v="14"/>
    <x v="14"/>
    <x v="0"/>
    <x v="447"/>
    <x v="1"/>
    <s v="David Walker"/>
    <n v="700"/>
    <n v="665"/>
    <n v="0.05"/>
  </r>
  <r>
    <x v="1064"/>
    <x v="7"/>
    <x v="7"/>
    <x v="2"/>
    <x v="0"/>
    <x v="11"/>
    <s v="Stephen Carlin"/>
    <n v="50"/>
    <n v="43"/>
    <n v="0.14000000000000001"/>
  </r>
  <r>
    <x v="1065"/>
    <x v="8"/>
    <x v="8"/>
    <x v="0"/>
    <x v="584"/>
    <x v="10"/>
    <s v="Claire Brooks"/>
    <n v="250"/>
    <n v="243"/>
    <n v="2.8000000000000001E-2"/>
  </r>
  <r>
    <x v="1066"/>
    <x v="24"/>
    <x v="20"/>
    <x v="0"/>
    <x v="768"/>
    <x v="0"/>
    <s v="Natasha Carvalho"/>
    <n v="80"/>
    <n v="79"/>
    <n v="1.2500000000000001E-2"/>
  </r>
  <r>
    <x v="1067"/>
    <x v="17"/>
    <x v="17"/>
    <x v="0"/>
    <x v="52"/>
    <x v="10"/>
    <s v="Marcus Jacob"/>
    <n v="250"/>
    <n v="230"/>
    <n v="0.08"/>
  </r>
  <r>
    <x v="1068"/>
    <x v="1"/>
    <x v="1"/>
    <x v="1"/>
    <x v="796"/>
    <x v="9"/>
    <s v="James Hammond"/>
    <n v="70"/>
    <n v="67"/>
    <n v="4.2900000000000001E-2"/>
  </r>
  <r>
    <x v="1069"/>
    <x v="13"/>
    <x v="13"/>
    <x v="0"/>
    <x v="797"/>
    <x v="10"/>
    <s v="Rebecca Delo"/>
    <n v="250"/>
    <n v="213"/>
    <n v="0.14799999999999999"/>
  </r>
  <r>
    <x v="1070"/>
    <x v="16"/>
    <x v="16"/>
    <x v="0"/>
    <x v="798"/>
    <x v="0"/>
    <s v="Nick Denny"/>
    <n v="80"/>
    <n v="79"/>
    <n v="1.2500000000000001E-2"/>
  </r>
  <r>
    <x v="1071"/>
    <x v="34"/>
    <x v="25"/>
    <x v="0"/>
    <x v="559"/>
    <x v="7"/>
    <s v="Gwyn Taylor"/>
    <n v="1000"/>
    <n v="700"/>
    <n v="0.3"/>
  </r>
  <r>
    <x v="1072"/>
    <x v="36"/>
    <x v="5"/>
    <x v="3"/>
    <x v="799"/>
    <x v="5"/>
    <s v="Jonathan Will"/>
    <n v="500"/>
    <n v="445"/>
    <n v="0.11"/>
  </r>
  <r>
    <x v="1073"/>
    <x v="18"/>
    <x v="11"/>
    <x v="3"/>
    <x v="224"/>
    <x v="11"/>
    <s v="Delia Muhammad"/>
    <n v="50"/>
    <n v="47"/>
    <n v="0.06"/>
  </r>
  <r>
    <x v="1074"/>
    <x v="39"/>
    <x v="28"/>
    <x v="0"/>
    <x v="800"/>
    <x v="2"/>
    <s v="Philip Sutherland"/>
    <n v="150"/>
    <n v="131"/>
    <n v="0.12670000000000001"/>
  </r>
  <r>
    <x v="1075"/>
    <x v="39"/>
    <x v="28"/>
    <x v="0"/>
    <x v="801"/>
    <x v="1"/>
    <s v="Paul Long"/>
    <n v="700"/>
    <n v="616"/>
    <n v="0.12"/>
  </r>
  <r>
    <x v="1076"/>
    <x v="26"/>
    <x v="15"/>
    <x v="3"/>
    <x v="34"/>
    <x v="3"/>
    <s v="Basil Bell"/>
    <n v="50"/>
    <n v="46"/>
    <n v="0.08"/>
  </r>
  <r>
    <x v="1077"/>
    <x v="22"/>
    <x v="19"/>
    <x v="3"/>
    <x v="321"/>
    <x v="5"/>
    <s v="Steven Wood"/>
    <n v="500"/>
    <n v="480"/>
    <n v="0.04"/>
  </r>
  <r>
    <x v="1078"/>
    <x v="15"/>
    <x v="15"/>
    <x v="3"/>
    <x v="497"/>
    <x v="11"/>
    <s v="Tracy Stanley"/>
    <n v="50"/>
    <n v="47"/>
    <n v="0.06"/>
  </r>
  <r>
    <x v="1079"/>
    <x v="8"/>
    <x v="8"/>
    <x v="0"/>
    <x v="802"/>
    <x v="2"/>
    <s v="Francis Godden"/>
    <n v="150"/>
    <n v="146"/>
    <n v="2.6700000000000002E-2"/>
  </r>
  <r>
    <x v="1080"/>
    <x v="27"/>
    <x v="21"/>
    <x v="0"/>
    <x v="803"/>
    <x v="9"/>
    <s v="Nicole Ford"/>
    <n v="70"/>
    <n v="67"/>
    <n v="4.2900000000000001E-2"/>
  </r>
  <r>
    <x v="1081"/>
    <x v="22"/>
    <x v="19"/>
    <x v="3"/>
    <x v="29"/>
    <x v="8"/>
    <s v="Mark Towey"/>
    <n v="500"/>
    <n v="495"/>
    <n v="0.01"/>
  </r>
  <r>
    <x v="1082"/>
    <x v="12"/>
    <x v="12"/>
    <x v="3"/>
    <x v="615"/>
    <x v="9"/>
    <s v="Ken Rogerson"/>
    <n v="70"/>
    <n v="57"/>
    <n v="0.1857"/>
  </r>
  <r>
    <x v="1083"/>
    <x v="41"/>
    <x v="30"/>
    <x v="0"/>
    <x v="721"/>
    <x v="11"/>
    <s v="Basil Bain"/>
    <n v="50"/>
    <n v="47"/>
    <n v="0.06"/>
  </r>
  <r>
    <x v="1084"/>
    <x v="39"/>
    <x v="28"/>
    <x v="0"/>
    <x v="647"/>
    <x v="2"/>
    <s v="Howard Jones"/>
    <n v="150"/>
    <n v="125"/>
    <n v="0.16669999999999999"/>
  </r>
  <r>
    <x v="1085"/>
    <x v="4"/>
    <x v="4"/>
    <x v="3"/>
    <x v="456"/>
    <x v="3"/>
    <s v="William Martin"/>
    <n v="50"/>
    <n v="34"/>
    <n v="0.32"/>
  </r>
  <r>
    <x v="1086"/>
    <x v="5"/>
    <x v="5"/>
    <x v="3"/>
    <x v="316"/>
    <x v="1"/>
    <s v="Alastair Mills"/>
    <n v="700"/>
    <n v="539"/>
    <n v="0.23"/>
  </r>
  <r>
    <x v="1087"/>
    <x v="46"/>
    <x v="34"/>
    <x v="2"/>
    <x v="804"/>
    <x v="1"/>
    <s v="Jason Edmund"/>
    <n v="700"/>
    <n v="693"/>
    <n v="0.01"/>
  </r>
  <r>
    <x v="1088"/>
    <x v="0"/>
    <x v="0"/>
    <x v="0"/>
    <x v="805"/>
    <x v="2"/>
    <s v="Rita Hill"/>
    <n v="150"/>
    <n v="147"/>
    <n v="0.02"/>
  </r>
  <r>
    <x v="1089"/>
    <x v="32"/>
    <x v="24"/>
    <x v="0"/>
    <x v="806"/>
    <x v="11"/>
    <s v="Julia Ferguson"/>
    <n v="50"/>
    <n v="42"/>
    <n v="0.16"/>
  </r>
  <r>
    <x v="1090"/>
    <x v="3"/>
    <x v="3"/>
    <x v="0"/>
    <x v="807"/>
    <x v="11"/>
    <s v="Bryan Mason"/>
    <n v="50"/>
    <n v="44"/>
    <n v="0.12"/>
  </r>
  <r>
    <x v="1091"/>
    <x v="20"/>
    <x v="13"/>
    <x v="0"/>
    <x v="433"/>
    <x v="11"/>
    <s v="Susan Carley"/>
    <n v="50"/>
    <n v="49"/>
    <n v="0.02"/>
  </r>
  <r>
    <x v="1092"/>
    <x v="0"/>
    <x v="0"/>
    <x v="0"/>
    <x v="199"/>
    <x v="0"/>
    <s v="Dermot Bailey"/>
    <n v="80"/>
    <n v="78"/>
    <n v="2.5000000000000001E-2"/>
  </r>
  <r>
    <x v="1093"/>
    <x v="43"/>
    <x v="18"/>
    <x v="1"/>
    <x v="808"/>
    <x v="11"/>
    <s v="Heather McGill"/>
    <n v="50"/>
    <n v="48"/>
    <n v="0.04"/>
  </r>
  <r>
    <x v="1094"/>
    <x v="30"/>
    <x v="18"/>
    <x v="1"/>
    <x v="23"/>
    <x v="2"/>
    <s v="Simon Hirst"/>
    <n v="150"/>
    <n v="147"/>
    <n v="0.02"/>
  </r>
  <r>
    <x v="1095"/>
    <x v="8"/>
    <x v="8"/>
    <x v="0"/>
    <x v="809"/>
    <x v="7"/>
    <s v="Nicola Williams"/>
    <n v="1000"/>
    <n v="620"/>
    <n v="0.38"/>
  </r>
  <r>
    <x v="1096"/>
    <x v="24"/>
    <x v="20"/>
    <x v="0"/>
    <x v="23"/>
    <x v="8"/>
    <s v="John Gunter"/>
    <n v="500"/>
    <n v="495"/>
    <n v="0.01"/>
  </r>
  <r>
    <x v="1097"/>
    <x v="36"/>
    <x v="5"/>
    <x v="3"/>
    <x v="810"/>
    <x v="11"/>
    <s v="Jonathan Will"/>
    <n v="50"/>
    <n v="47"/>
    <n v="0.06"/>
  </r>
  <r>
    <x v="1098"/>
    <x v="26"/>
    <x v="15"/>
    <x v="3"/>
    <x v="811"/>
    <x v="6"/>
    <s v="David Gow"/>
    <n v="800"/>
    <n v="744"/>
    <n v="7.0000000000000007E-2"/>
  </r>
  <r>
    <x v="1099"/>
    <x v="7"/>
    <x v="7"/>
    <x v="2"/>
    <x v="354"/>
    <x v="5"/>
    <s v="Richard Allnutt"/>
    <n v="500"/>
    <n v="490"/>
    <n v="0.02"/>
  </r>
  <r>
    <x v="1100"/>
    <x v="32"/>
    <x v="24"/>
    <x v="0"/>
    <x v="754"/>
    <x v="6"/>
    <s v="Donald Barratt"/>
    <n v="800"/>
    <n v="576"/>
    <n v="0.28000000000000003"/>
  </r>
  <r>
    <x v="1101"/>
    <x v="27"/>
    <x v="21"/>
    <x v="0"/>
    <x v="776"/>
    <x v="5"/>
    <s v="Darren Webb"/>
    <n v="500"/>
    <n v="455"/>
    <n v="0.09"/>
  </r>
  <r>
    <x v="1102"/>
    <x v="38"/>
    <x v="27"/>
    <x v="2"/>
    <x v="812"/>
    <x v="2"/>
    <s v="Ronald Rowlands"/>
    <n v="150"/>
    <n v="135"/>
    <n v="0.1"/>
  </r>
  <r>
    <x v="1103"/>
    <x v="0"/>
    <x v="0"/>
    <x v="0"/>
    <x v="813"/>
    <x v="8"/>
    <s v="Darren Brooks"/>
    <n v="500"/>
    <n v="490"/>
    <n v="0.02"/>
  </r>
  <r>
    <x v="1104"/>
    <x v="42"/>
    <x v="31"/>
    <x v="3"/>
    <x v="814"/>
    <x v="8"/>
    <s v="Valerie Hook"/>
    <n v="500"/>
    <n v="495"/>
    <n v="0.01"/>
  </r>
  <r>
    <x v="1105"/>
    <x v="9"/>
    <x v="9"/>
    <x v="0"/>
    <x v="815"/>
    <x v="11"/>
    <s v="Danny Brooks"/>
    <n v="50"/>
    <n v="45"/>
    <n v="0.1"/>
  </r>
  <r>
    <x v="1106"/>
    <x v="37"/>
    <x v="7"/>
    <x v="2"/>
    <x v="816"/>
    <x v="4"/>
    <s v="James Anthony"/>
    <n v="30"/>
    <n v="28"/>
    <n v="6.6699999999999995E-2"/>
  </r>
  <r>
    <x v="1107"/>
    <x v="44"/>
    <x v="32"/>
    <x v="0"/>
    <x v="24"/>
    <x v="6"/>
    <s v="Kevin Ross"/>
    <n v="800"/>
    <n v="472"/>
    <n v="0.41"/>
  </r>
  <r>
    <x v="1108"/>
    <x v="27"/>
    <x v="21"/>
    <x v="0"/>
    <x v="643"/>
    <x v="7"/>
    <s v="Ketan Bryan"/>
    <n v="1000"/>
    <n v="680"/>
    <n v="0.32"/>
  </r>
  <r>
    <x v="1109"/>
    <x v="24"/>
    <x v="20"/>
    <x v="0"/>
    <x v="334"/>
    <x v="2"/>
    <s v="Jacqueline Clamp"/>
    <n v="150"/>
    <n v="150"/>
    <n v="0"/>
  </r>
  <r>
    <x v="1110"/>
    <x v="38"/>
    <x v="27"/>
    <x v="2"/>
    <x v="71"/>
    <x v="4"/>
    <s v="Ian Grant"/>
    <n v="30"/>
    <n v="28"/>
    <n v="6.6699999999999995E-2"/>
  </r>
  <r>
    <x v="1111"/>
    <x v="7"/>
    <x v="7"/>
    <x v="2"/>
    <x v="219"/>
    <x v="5"/>
    <s v="Richard Foy"/>
    <n v="500"/>
    <n v="450"/>
    <n v="0.1"/>
  </r>
  <r>
    <x v="1112"/>
    <x v="34"/>
    <x v="25"/>
    <x v="0"/>
    <x v="354"/>
    <x v="2"/>
    <s v="Gwyn Taylor"/>
    <n v="150"/>
    <n v="149"/>
    <n v="6.7000000000000002E-3"/>
  </r>
  <r>
    <x v="1113"/>
    <x v="7"/>
    <x v="7"/>
    <x v="2"/>
    <x v="817"/>
    <x v="0"/>
    <s v="Timothy Younger"/>
    <n v="80"/>
    <n v="53"/>
    <n v="0.33750000000000002"/>
  </r>
  <r>
    <x v="1114"/>
    <x v="0"/>
    <x v="0"/>
    <x v="0"/>
    <x v="503"/>
    <x v="5"/>
    <s v="Alexander Hillier"/>
    <n v="500"/>
    <n v="480"/>
    <n v="0.04"/>
  </r>
  <r>
    <x v="1115"/>
    <x v="2"/>
    <x v="2"/>
    <x v="2"/>
    <x v="818"/>
    <x v="5"/>
    <s v="Zoe Munday"/>
    <n v="500"/>
    <n v="495"/>
    <n v="0.01"/>
  </r>
  <r>
    <x v="1116"/>
    <x v="0"/>
    <x v="0"/>
    <x v="0"/>
    <x v="819"/>
    <x v="11"/>
    <s v="Diane Batty"/>
    <n v="50"/>
    <n v="48"/>
    <n v="0.04"/>
  </r>
  <r>
    <x v="1117"/>
    <x v="35"/>
    <x v="26"/>
    <x v="2"/>
    <x v="274"/>
    <x v="3"/>
    <s v="Lisa Manning"/>
    <n v="50"/>
    <n v="45"/>
    <n v="0.1"/>
  </r>
  <r>
    <x v="1118"/>
    <x v="38"/>
    <x v="27"/>
    <x v="2"/>
    <x v="820"/>
    <x v="0"/>
    <s v="Nicola Nathan"/>
    <n v="80"/>
    <n v="74"/>
    <n v="7.4999999999999997E-2"/>
  </r>
  <r>
    <x v="1119"/>
    <x v="28"/>
    <x v="22"/>
    <x v="0"/>
    <x v="368"/>
    <x v="6"/>
    <s v="Steven Bell"/>
    <n v="800"/>
    <n v="592"/>
    <n v="0.26"/>
  </r>
  <r>
    <x v="1120"/>
    <x v="20"/>
    <x v="13"/>
    <x v="0"/>
    <x v="821"/>
    <x v="0"/>
    <s v="John Bond"/>
    <n v="80"/>
    <n v="74"/>
    <n v="7.4999999999999997E-2"/>
  </r>
  <r>
    <x v="1121"/>
    <x v="24"/>
    <x v="20"/>
    <x v="0"/>
    <x v="822"/>
    <x v="4"/>
    <s v="John Gunter"/>
    <n v="30"/>
    <n v="20"/>
    <n v="0.33329999999999999"/>
  </r>
  <r>
    <x v="1122"/>
    <x v="6"/>
    <x v="6"/>
    <x v="2"/>
    <x v="823"/>
    <x v="2"/>
    <s v="Christopher Cresswell"/>
    <n v="150"/>
    <n v="138"/>
    <n v="0.08"/>
  </r>
  <r>
    <x v="1123"/>
    <x v="9"/>
    <x v="9"/>
    <x v="0"/>
    <x v="824"/>
    <x v="4"/>
    <s v="Victoria Sherwin"/>
    <n v="30"/>
    <n v="30"/>
    <n v="0"/>
  </r>
  <r>
    <x v="1124"/>
    <x v="31"/>
    <x v="23"/>
    <x v="0"/>
    <x v="825"/>
    <x v="10"/>
    <s v="Anthony Connolly"/>
    <n v="250"/>
    <n v="225"/>
    <n v="0.1"/>
  </r>
  <r>
    <x v="1125"/>
    <x v="0"/>
    <x v="0"/>
    <x v="0"/>
    <x v="696"/>
    <x v="2"/>
    <s v="Zulfiqar Mirza"/>
    <n v="150"/>
    <n v="143"/>
    <n v="4.6699999999999998E-2"/>
  </r>
  <r>
    <x v="1126"/>
    <x v="34"/>
    <x v="25"/>
    <x v="0"/>
    <x v="497"/>
    <x v="1"/>
    <s v="Robert Harris"/>
    <n v="700"/>
    <n v="679"/>
    <n v="0.03"/>
  </r>
  <r>
    <x v="1127"/>
    <x v="45"/>
    <x v="33"/>
    <x v="0"/>
    <x v="252"/>
    <x v="8"/>
    <s v="Frank Murray"/>
    <n v="500"/>
    <n v="495"/>
    <n v="0.01"/>
  </r>
  <r>
    <x v="1128"/>
    <x v="25"/>
    <x v="18"/>
    <x v="1"/>
    <x v="411"/>
    <x v="5"/>
    <s v="Ronnette Stocks"/>
    <n v="500"/>
    <n v="400"/>
    <n v="0.2"/>
  </r>
  <r>
    <x v="1129"/>
    <x v="19"/>
    <x v="18"/>
    <x v="1"/>
    <x v="728"/>
    <x v="3"/>
    <s v="Richard Anderson"/>
    <n v="50"/>
    <n v="48"/>
    <n v="0.04"/>
  </r>
  <r>
    <x v="1130"/>
    <x v="13"/>
    <x v="13"/>
    <x v="0"/>
    <x v="621"/>
    <x v="4"/>
    <s v="Steven Green"/>
    <n v="30"/>
    <n v="19"/>
    <n v="0.36670000000000003"/>
  </r>
  <r>
    <x v="1131"/>
    <x v="24"/>
    <x v="20"/>
    <x v="0"/>
    <x v="117"/>
    <x v="4"/>
    <s v="Jacqueline Clamp"/>
    <n v="30"/>
    <n v="22"/>
    <n v="0.26669999999999999"/>
  </r>
  <r>
    <x v="1132"/>
    <x v="3"/>
    <x v="3"/>
    <x v="0"/>
    <x v="826"/>
    <x v="8"/>
    <s v="David Philp"/>
    <n v="500"/>
    <n v="500"/>
    <n v="0"/>
  </r>
  <r>
    <x v="1133"/>
    <x v="25"/>
    <x v="18"/>
    <x v="1"/>
    <x v="42"/>
    <x v="3"/>
    <s v="Nicola Wright"/>
    <n v="50"/>
    <n v="50"/>
    <n v="0"/>
  </r>
  <r>
    <x v="1134"/>
    <x v="22"/>
    <x v="19"/>
    <x v="3"/>
    <x v="208"/>
    <x v="11"/>
    <s v="Kevin Long"/>
    <n v="50"/>
    <n v="50"/>
    <n v="0"/>
  </r>
  <r>
    <x v="1135"/>
    <x v="29"/>
    <x v="18"/>
    <x v="1"/>
    <x v="827"/>
    <x v="7"/>
    <s v="Rita Jenkins"/>
    <n v="1000"/>
    <n v="710"/>
    <n v="0.28999999999999998"/>
  </r>
  <r>
    <x v="1136"/>
    <x v="24"/>
    <x v="20"/>
    <x v="0"/>
    <x v="828"/>
    <x v="0"/>
    <s v="Paul Mannion"/>
    <n v="80"/>
    <n v="74"/>
    <n v="7.4999999999999997E-2"/>
  </r>
  <r>
    <x v="1137"/>
    <x v="13"/>
    <x v="13"/>
    <x v="0"/>
    <x v="829"/>
    <x v="11"/>
    <s v="David Isaacs"/>
    <n v="50"/>
    <n v="50"/>
    <n v="0"/>
  </r>
  <r>
    <x v="1138"/>
    <x v="29"/>
    <x v="18"/>
    <x v="1"/>
    <x v="597"/>
    <x v="10"/>
    <s v="Heather Beck"/>
    <n v="250"/>
    <n v="208"/>
    <n v="0.16800000000000001"/>
  </r>
  <r>
    <x v="1139"/>
    <x v="15"/>
    <x v="15"/>
    <x v="3"/>
    <x v="830"/>
    <x v="11"/>
    <s v="Jill Thompson"/>
    <n v="50"/>
    <n v="46"/>
    <n v="0.08"/>
  </r>
  <r>
    <x v="1140"/>
    <x v="20"/>
    <x v="13"/>
    <x v="0"/>
    <x v="46"/>
    <x v="6"/>
    <s v="Barbara Scott"/>
    <n v="800"/>
    <n v="744"/>
    <n v="7.0000000000000007E-2"/>
  </r>
  <r>
    <x v="1141"/>
    <x v="10"/>
    <x v="10"/>
    <x v="3"/>
    <x v="831"/>
    <x v="0"/>
    <s v="Carol Cormack"/>
    <n v="80"/>
    <n v="76"/>
    <n v="0.05"/>
  </r>
  <r>
    <x v="1142"/>
    <x v="22"/>
    <x v="19"/>
    <x v="3"/>
    <x v="327"/>
    <x v="2"/>
    <s v="Roger Scott"/>
    <n v="150"/>
    <n v="146"/>
    <n v="2.6700000000000002E-2"/>
  </r>
  <r>
    <x v="1143"/>
    <x v="36"/>
    <x v="5"/>
    <x v="3"/>
    <x v="832"/>
    <x v="5"/>
    <s v="Glenys Raymond"/>
    <n v="500"/>
    <n v="475"/>
    <n v="0.05"/>
  </r>
  <r>
    <x v="1144"/>
    <x v="39"/>
    <x v="28"/>
    <x v="0"/>
    <x v="43"/>
    <x v="0"/>
    <s v="Roy Lloyd"/>
    <n v="80"/>
    <n v="68"/>
    <n v="0.15"/>
  </r>
  <r>
    <x v="1145"/>
    <x v="44"/>
    <x v="32"/>
    <x v="0"/>
    <x v="833"/>
    <x v="8"/>
    <s v="Dell Lockwood"/>
    <n v="500"/>
    <n v="500"/>
    <n v="0"/>
  </r>
  <r>
    <x v="1146"/>
    <x v="40"/>
    <x v="29"/>
    <x v="0"/>
    <x v="834"/>
    <x v="10"/>
    <s v="Baljinder Anderson"/>
    <n v="250"/>
    <n v="243"/>
    <n v="2.8000000000000001E-2"/>
  </r>
  <r>
    <x v="1147"/>
    <x v="2"/>
    <x v="2"/>
    <x v="2"/>
    <x v="339"/>
    <x v="7"/>
    <s v="Stephen Smith"/>
    <n v="1000"/>
    <n v="500"/>
    <n v="0.5"/>
  </r>
  <r>
    <x v="1148"/>
    <x v="37"/>
    <x v="7"/>
    <x v="2"/>
    <x v="835"/>
    <x v="7"/>
    <s v="Catherine Rahman"/>
    <n v="1000"/>
    <n v="700"/>
    <n v="0.3"/>
  </r>
  <r>
    <x v="1149"/>
    <x v="45"/>
    <x v="33"/>
    <x v="0"/>
    <x v="122"/>
    <x v="0"/>
    <s v="Marie Whitfield"/>
    <n v="80"/>
    <n v="58"/>
    <n v="0.27500000000000002"/>
  </r>
  <r>
    <x v="1150"/>
    <x v="32"/>
    <x v="24"/>
    <x v="0"/>
    <x v="391"/>
    <x v="6"/>
    <s v="Christopher Hurren"/>
    <n v="800"/>
    <n v="664"/>
    <n v="0.17"/>
  </r>
  <r>
    <x v="1151"/>
    <x v="8"/>
    <x v="8"/>
    <x v="0"/>
    <x v="333"/>
    <x v="9"/>
    <s v="Claire Brooks"/>
    <n v="70"/>
    <n v="69"/>
    <n v="1.43E-2"/>
  </r>
  <r>
    <x v="1152"/>
    <x v="7"/>
    <x v="7"/>
    <x v="2"/>
    <x v="836"/>
    <x v="11"/>
    <s v="Stephen Carlin"/>
    <n v="50"/>
    <n v="50"/>
    <n v="0"/>
  </r>
  <r>
    <x v="1153"/>
    <x v="42"/>
    <x v="31"/>
    <x v="3"/>
    <x v="70"/>
    <x v="0"/>
    <s v="Ian Baker"/>
    <n v="80"/>
    <n v="75"/>
    <n v="6.25E-2"/>
  </r>
  <r>
    <x v="1154"/>
    <x v="0"/>
    <x v="0"/>
    <x v="0"/>
    <x v="245"/>
    <x v="0"/>
    <s v="Diane Batty"/>
    <n v="80"/>
    <n v="76"/>
    <n v="0.05"/>
  </r>
  <r>
    <x v="1155"/>
    <x v="18"/>
    <x v="11"/>
    <x v="3"/>
    <x v="822"/>
    <x v="10"/>
    <s v="Stuart Hunter"/>
    <n v="250"/>
    <n v="190"/>
    <n v="0.24"/>
  </r>
  <r>
    <x v="1156"/>
    <x v="39"/>
    <x v="28"/>
    <x v="0"/>
    <x v="837"/>
    <x v="7"/>
    <s v="Catherine Gagg"/>
    <n v="1000"/>
    <n v="650"/>
    <n v="0.35"/>
  </r>
  <r>
    <x v="1157"/>
    <x v="36"/>
    <x v="5"/>
    <x v="3"/>
    <x v="838"/>
    <x v="0"/>
    <s v="Wolf Christian"/>
    <n v="80"/>
    <n v="58"/>
    <n v="0.27500000000000002"/>
  </r>
  <r>
    <x v="1158"/>
    <x v="5"/>
    <x v="5"/>
    <x v="3"/>
    <x v="819"/>
    <x v="10"/>
    <s v="Keith Drage"/>
    <n v="250"/>
    <n v="235"/>
    <n v="0.06"/>
  </r>
  <r>
    <x v="1159"/>
    <x v="34"/>
    <x v="25"/>
    <x v="0"/>
    <x v="839"/>
    <x v="5"/>
    <s v="Andrew Phillips"/>
    <n v="500"/>
    <n v="440"/>
    <n v="0.12"/>
  </r>
  <r>
    <x v="1160"/>
    <x v="24"/>
    <x v="20"/>
    <x v="0"/>
    <x v="840"/>
    <x v="11"/>
    <s v="Kate Pearce"/>
    <n v="50"/>
    <n v="46"/>
    <n v="0.08"/>
  </r>
  <r>
    <x v="1161"/>
    <x v="33"/>
    <x v="18"/>
    <x v="1"/>
    <x v="841"/>
    <x v="9"/>
    <s v="Patricia Sewell"/>
    <n v="70"/>
    <n v="63"/>
    <n v="0.1"/>
  </r>
  <r>
    <x v="1162"/>
    <x v="38"/>
    <x v="27"/>
    <x v="2"/>
    <x v="75"/>
    <x v="2"/>
    <s v="Naeem Perry"/>
    <n v="150"/>
    <n v="128"/>
    <n v="0.1467"/>
  </r>
  <r>
    <x v="1163"/>
    <x v="10"/>
    <x v="10"/>
    <x v="3"/>
    <x v="95"/>
    <x v="2"/>
    <s v="Nicole Marshall"/>
    <n v="150"/>
    <n v="150"/>
    <n v="0"/>
  </r>
  <r>
    <x v="1164"/>
    <x v="0"/>
    <x v="0"/>
    <x v="0"/>
    <x v="842"/>
    <x v="5"/>
    <s v="Zulfiqar Mirza"/>
    <n v="500"/>
    <n v="485"/>
    <n v="0.03"/>
  </r>
  <r>
    <x v="1165"/>
    <x v="14"/>
    <x v="14"/>
    <x v="0"/>
    <x v="843"/>
    <x v="10"/>
    <s v="Sarah Chadwick"/>
    <n v="250"/>
    <n v="230"/>
    <n v="0.08"/>
  </r>
  <r>
    <x v="1166"/>
    <x v="21"/>
    <x v="8"/>
    <x v="0"/>
    <x v="844"/>
    <x v="9"/>
    <s v="Philip Collins"/>
    <n v="70"/>
    <n v="62"/>
    <n v="0.1143"/>
  </r>
  <r>
    <x v="1167"/>
    <x v="10"/>
    <x v="10"/>
    <x v="3"/>
    <x v="845"/>
    <x v="1"/>
    <s v="Jonathan Pereira"/>
    <n v="700"/>
    <n v="665"/>
    <n v="0.05"/>
  </r>
  <r>
    <x v="1168"/>
    <x v="25"/>
    <x v="18"/>
    <x v="1"/>
    <x v="846"/>
    <x v="3"/>
    <s v="Nick Gee"/>
    <n v="50"/>
    <n v="50"/>
    <n v="0"/>
  </r>
  <r>
    <x v="1169"/>
    <x v="34"/>
    <x v="25"/>
    <x v="0"/>
    <x v="164"/>
    <x v="0"/>
    <s v="Robert Harris"/>
    <n v="80"/>
    <n v="56"/>
    <n v="0.3"/>
  </r>
  <r>
    <x v="1170"/>
    <x v="16"/>
    <x v="16"/>
    <x v="0"/>
    <x v="847"/>
    <x v="9"/>
    <s v="Stephen Nolan"/>
    <n v="70"/>
    <n v="65"/>
    <n v="7.1400000000000005E-2"/>
  </r>
  <r>
    <x v="1171"/>
    <x v="46"/>
    <x v="34"/>
    <x v="2"/>
    <x v="848"/>
    <x v="3"/>
    <s v="Karen Hopewell"/>
    <n v="50"/>
    <n v="43"/>
    <n v="0.14000000000000001"/>
  </r>
  <r>
    <x v="1172"/>
    <x v="11"/>
    <x v="11"/>
    <x v="3"/>
    <x v="404"/>
    <x v="2"/>
    <s v="Roger Silvester"/>
    <n v="150"/>
    <n v="126"/>
    <n v="0.16"/>
  </r>
  <r>
    <x v="1173"/>
    <x v="36"/>
    <x v="5"/>
    <x v="3"/>
    <x v="667"/>
    <x v="5"/>
    <s v="Paul Power"/>
    <n v="500"/>
    <n v="360"/>
    <n v="0.28000000000000003"/>
  </r>
  <r>
    <x v="1174"/>
    <x v="38"/>
    <x v="27"/>
    <x v="2"/>
    <x v="599"/>
    <x v="0"/>
    <s v="Nicola Nathan"/>
    <n v="80"/>
    <n v="71"/>
    <n v="0.1125"/>
  </r>
  <r>
    <x v="1175"/>
    <x v="25"/>
    <x v="18"/>
    <x v="1"/>
    <x v="849"/>
    <x v="4"/>
    <s v="Robert Arnold"/>
    <n v="30"/>
    <n v="29"/>
    <n v="3.3300000000000003E-2"/>
  </r>
  <r>
    <x v="1176"/>
    <x v="31"/>
    <x v="23"/>
    <x v="0"/>
    <x v="850"/>
    <x v="10"/>
    <s v="Alexandra Wright"/>
    <n v="250"/>
    <n v="248"/>
    <n v="8.0000000000000002E-3"/>
  </r>
  <r>
    <x v="1177"/>
    <x v="26"/>
    <x v="15"/>
    <x v="3"/>
    <x v="851"/>
    <x v="4"/>
    <s v="Nicholas Goude"/>
    <n v="30"/>
    <n v="27"/>
    <n v="0.1"/>
  </r>
  <r>
    <x v="1178"/>
    <x v="27"/>
    <x v="21"/>
    <x v="0"/>
    <x v="732"/>
    <x v="9"/>
    <s v="Rory Bullion"/>
    <n v="70"/>
    <n v="66"/>
    <n v="5.7099999999999998E-2"/>
  </r>
  <r>
    <x v="1179"/>
    <x v="1"/>
    <x v="1"/>
    <x v="1"/>
    <x v="103"/>
    <x v="3"/>
    <s v="David Shiner"/>
    <n v="50"/>
    <n v="50"/>
    <n v="0"/>
  </r>
  <r>
    <x v="1180"/>
    <x v="28"/>
    <x v="22"/>
    <x v="0"/>
    <x v="54"/>
    <x v="7"/>
    <s v="Michael Toy"/>
    <n v="1000"/>
    <n v="690"/>
    <n v="0.31"/>
  </r>
  <r>
    <x v="1181"/>
    <x v="25"/>
    <x v="18"/>
    <x v="1"/>
    <x v="852"/>
    <x v="2"/>
    <s v="Ronnette Stocks"/>
    <n v="150"/>
    <n v="150"/>
    <n v="0"/>
  </r>
  <r>
    <x v="1182"/>
    <x v="18"/>
    <x v="11"/>
    <x v="3"/>
    <x v="557"/>
    <x v="1"/>
    <s v="Paul Rule"/>
    <n v="700"/>
    <n v="560"/>
    <n v="0.2"/>
  </r>
  <r>
    <x v="1183"/>
    <x v="37"/>
    <x v="7"/>
    <x v="2"/>
    <x v="384"/>
    <x v="8"/>
    <s v="Malcolm Griffith"/>
    <n v="500"/>
    <n v="495"/>
    <n v="0.01"/>
  </r>
  <r>
    <x v="1184"/>
    <x v="43"/>
    <x v="18"/>
    <x v="1"/>
    <x v="853"/>
    <x v="4"/>
    <s v="Amelia Scott"/>
    <n v="30"/>
    <n v="30"/>
    <n v="0"/>
  </r>
  <r>
    <x v="1185"/>
    <x v="4"/>
    <x v="4"/>
    <x v="3"/>
    <x v="854"/>
    <x v="2"/>
    <s v="Armand Ahmed"/>
    <n v="150"/>
    <n v="132"/>
    <n v="0.12"/>
  </r>
  <r>
    <x v="1186"/>
    <x v="6"/>
    <x v="6"/>
    <x v="2"/>
    <x v="855"/>
    <x v="5"/>
    <s v="Cheryl Glover"/>
    <n v="500"/>
    <n v="425"/>
    <n v="0.15"/>
  </r>
  <r>
    <x v="1187"/>
    <x v="45"/>
    <x v="33"/>
    <x v="0"/>
    <x v="856"/>
    <x v="7"/>
    <s v="George Smith"/>
    <n v="1000"/>
    <n v="790"/>
    <n v="0.21"/>
  </r>
  <r>
    <x v="1188"/>
    <x v="3"/>
    <x v="3"/>
    <x v="0"/>
    <x v="857"/>
    <x v="7"/>
    <s v="David Philp"/>
    <n v="1000"/>
    <n v="980"/>
    <n v="0.02"/>
  </r>
  <r>
    <x v="1189"/>
    <x v="13"/>
    <x v="13"/>
    <x v="0"/>
    <x v="858"/>
    <x v="5"/>
    <s v="Maureen Reynolds"/>
    <n v="500"/>
    <n v="345"/>
    <n v="0.31"/>
  </r>
  <r>
    <x v="1190"/>
    <x v="3"/>
    <x v="3"/>
    <x v="0"/>
    <x v="761"/>
    <x v="11"/>
    <s v="Mark Sayer"/>
    <n v="50"/>
    <n v="44"/>
    <n v="0.12"/>
  </r>
  <r>
    <x v="1191"/>
    <x v="37"/>
    <x v="7"/>
    <x v="2"/>
    <x v="859"/>
    <x v="11"/>
    <s v="Malcolm Griffith"/>
    <n v="50"/>
    <n v="43"/>
    <n v="0.14000000000000001"/>
  </r>
  <r>
    <x v="1192"/>
    <x v="42"/>
    <x v="31"/>
    <x v="3"/>
    <x v="80"/>
    <x v="4"/>
    <s v="Harold Lunn"/>
    <n v="30"/>
    <n v="29"/>
    <n v="3.3300000000000003E-2"/>
  </r>
  <r>
    <x v="1193"/>
    <x v="42"/>
    <x v="31"/>
    <x v="3"/>
    <x v="93"/>
    <x v="4"/>
    <s v="Rachel Oliver"/>
    <n v="30"/>
    <n v="29"/>
    <n v="3.3300000000000003E-2"/>
  </r>
  <r>
    <x v="1194"/>
    <x v="43"/>
    <x v="18"/>
    <x v="1"/>
    <x v="860"/>
    <x v="1"/>
    <s v="Heather McGill"/>
    <n v="700"/>
    <n v="700"/>
    <n v="0"/>
  </r>
  <r>
    <x v="1195"/>
    <x v="8"/>
    <x v="8"/>
    <x v="0"/>
    <x v="530"/>
    <x v="10"/>
    <s v="William Cruse"/>
    <n v="250"/>
    <n v="238"/>
    <n v="4.8000000000000001E-2"/>
  </r>
  <r>
    <x v="1196"/>
    <x v="9"/>
    <x v="9"/>
    <x v="0"/>
    <x v="444"/>
    <x v="5"/>
    <s v="David Adams"/>
    <n v="500"/>
    <n v="485"/>
    <n v="0.03"/>
  </r>
  <r>
    <x v="1197"/>
    <x v="30"/>
    <x v="18"/>
    <x v="1"/>
    <x v="861"/>
    <x v="6"/>
    <s v="Simon Hirst"/>
    <n v="800"/>
    <n v="456"/>
    <n v="0.43"/>
  </r>
  <r>
    <x v="1198"/>
    <x v="19"/>
    <x v="18"/>
    <x v="1"/>
    <x v="862"/>
    <x v="9"/>
    <s v="Lesleyann Pope"/>
    <n v="70"/>
    <n v="66"/>
    <n v="5.7099999999999998E-2"/>
  </r>
  <r>
    <x v="1199"/>
    <x v="8"/>
    <x v="8"/>
    <x v="0"/>
    <x v="863"/>
    <x v="4"/>
    <s v="James Neville"/>
    <n v="30"/>
    <n v="30"/>
    <n v="0"/>
  </r>
  <r>
    <x v="1200"/>
    <x v="22"/>
    <x v="19"/>
    <x v="3"/>
    <x v="864"/>
    <x v="4"/>
    <s v="Steven Wood"/>
    <n v="30"/>
    <n v="29"/>
    <n v="3.3300000000000003E-2"/>
  </r>
  <r>
    <x v="1201"/>
    <x v="27"/>
    <x v="21"/>
    <x v="0"/>
    <x v="865"/>
    <x v="9"/>
    <s v="Darren Webb"/>
    <n v="70"/>
    <n v="62"/>
    <n v="0.1143"/>
  </r>
  <r>
    <x v="1202"/>
    <x v="25"/>
    <x v="18"/>
    <x v="1"/>
    <x v="61"/>
    <x v="8"/>
    <s v="Nick Gee"/>
    <n v="500"/>
    <n v="500"/>
    <n v="0"/>
  </r>
  <r>
    <x v="1203"/>
    <x v="1"/>
    <x v="1"/>
    <x v="1"/>
    <x v="866"/>
    <x v="11"/>
    <s v="Alison Storey"/>
    <n v="50"/>
    <n v="45"/>
    <n v="0.1"/>
  </r>
  <r>
    <x v="1204"/>
    <x v="39"/>
    <x v="28"/>
    <x v="0"/>
    <x v="84"/>
    <x v="1"/>
    <s v="Martin Mishra"/>
    <n v="700"/>
    <n v="623"/>
    <n v="0.11"/>
  </r>
  <r>
    <x v="1205"/>
    <x v="11"/>
    <x v="11"/>
    <x v="3"/>
    <x v="867"/>
    <x v="8"/>
    <s v="Gillian Harris"/>
    <n v="500"/>
    <n v="490"/>
    <n v="0.02"/>
  </r>
  <r>
    <x v="1206"/>
    <x v="16"/>
    <x v="16"/>
    <x v="0"/>
    <x v="868"/>
    <x v="11"/>
    <s v="Edward Khan"/>
    <n v="50"/>
    <n v="22"/>
    <n v="0.56000000000000005"/>
  </r>
  <r>
    <x v="1207"/>
    <x v="35"/>
    <x v="26"/>
    <x v="2"/>
    <x v="365"/>
    <x v="2"/>
    <s v="Philip Mishra"/>
    <n v="150"/>
    <n v="129"/>
    <n v="0.14000000000000001"/>
  </r>
  <r>
    <x v="1208"/>
    <x v="21"/>
    <x v="8"/>
    <x v="0"/>
    <x v="869"/>
    <x v="0"/>
    <s v="Philip Collins"/>
    <n v="80"/>
    <n v="78"/>
    <n v="2.5000000000000001E-2"/>
  </r>
  <r>
    <x v="1209"/>
    <x v="24"/>
    <x v="20"/>
    <x v="0"/>
    <x v="870"/>
    <x v="10"/>
    <s v="Kate Pearce"/>
    <n v="250"/>
    <n v="208"/>
    <n v="0.16800000000000001"/>
  </r>
  <r>
    <x v="1210"/>
    <x v="17"/>
    <x v="17"/>
    <x v="0"/>
    <x v="871"/>
    <x v="11"/>
    <s v="Marcus Jacob"/>
    <n v="50"/>
    <n v="37"/>
    <n v="0.26"/>
  </r>
  <r>
    <x v="1211"/>
    <x v="46"/>
    <x v="34"/>
    <x v="2"/>
    <x v="474"/>
    <x v="2"/>
    <s v="Bruce McPhee"/>
    <n v="150"/>
    <n v="143"/>
    <n v="4.6699999999999998E-2"/>
  </r>
  <r>
    <x v="1212"/>
    <x v="1"/>
    <x v="1"/>
    <x v="1"/>
    <x v="499"/>
    <x v="11"/>
    <s v="Nick Blacklock"/>
    <n v="50"/>
    <n v="46"/>
    <n v="0.08"/>
  </r>
  <r>
    <x v="1213"/>
    <x v="35"/>
    <x v="26"/>
    <x v="2"/>
    <x v="538"/>
    <x v="4"/>
    <s v="Margaret Buck"/>
    <n v="30"/>
    <n v="29"/>
    <n v="3.3300000000000003E-2"/>
  </r>
  <r>
    <x v="1214"/>
    <x v="42"/>
    <x v="31"/>
    <x v="3"/>
    <x v="58"/>
    <x v="11"/>
    <s v="Valerie Hook"/>
    <n v="50"/>
    <n v="44"/>
    <n v="0.12"/>
  </r>
  <r>
    <x v="1215"/>
    <x v="14"/>
    <x v="14"/>
    <x v="0"/>
    <x v="872"/>
    <x v="4"/>
    <s v="Olivia Reynolds"/>
    <n v="30"/>
    <n v="29"/>
    <n v="3.3300000000000003E-2"/>
  </r>
  <r>
    <x v="1216"/>
    <x v="27"/>
    <x v="21"/>
    <x v="0"/>
    <x v="703"/>
    <x v="6"/>
    <s v="Joanne Sayer"/>
    <n v="800"/>
    <n v="720"/>
    <n v="0.1"/>
  </r>
  <r>
    <x v="1217"/>
    <x v="35"/>
    <x v="26"/>
    <x v="2"/>
    <x v="873"/>
    <x v="5"/>
    <s v="Sandra Rew"/>
    <n v="500"/>
    <n v="430"/>
    <n v="0.14000000000000001"/>
  </r>
  <r>
    <x v="1218"/>
    <x v="39"/>
    <x v="28"/>
    <x v="0"/>
    <x v="666"/>
    <x v="4"/>
    <s v="Penelope Freeland"/>
    <n v="30"/>
    <n v="29"/>
    <n v="3.3300000000000003E-2"/>
  </r>
  <r>
    <x v="1219"/>
    <x v="31"/>
    <x v="23"/>
    <x v="0"/>
    <x v="156"/>
    <x v="9"/>
    <s v="Alexandra Wright"/>
    <n v="70"/>
    <n v="53"/>
    <n v="0.2429"/>
  </r>
  <r>
    <x v="1220"/>
    <x v="19"/>
    <x v="18"/>
    <x v="1"/>
    <x v="874"/>
    <x v="11"/>
    <s v="Kevin Styles"/>
    <n v="50"/>
    <n v="41"/>
    <n v="0.18"/>
  </r>
  <r>
    <x v="1221"/>
    <x v="43"/>
    <x v="18"/>
    <x v="1"/>
    <x v="322"/>
    <x v="6"/>
    <s v="Richard Hughes"/>
    <n v="800"/>
    <n v="600"/>
    <n v="0.25"/>
  </r>
  <r>
    <x v="1222"/>
    <x v="9"/>
    <x v="9"/>
    <x v="0"/>
    <x v="599"/>
    <x v="2"/>
    <s v="Lloyd Barr"/>
    <n v="150"/>
    <n v="143"/>
    <n v="4.6699999999999998E-2"/>
  </r>
  <r>
    <x v="1223"/>
    <x v="26"/>
    <x v="15"/>
    <x v="3"/>
    <x v="875"/>
    <x v="5"/>
    <s v="Basil Bell"/>
    <n v="500"/>
    <n v="480"/>
    <n v="0.04"/>
  </r>
  <r>
    <x v="1224"/>
    <x v="21"/>
    <x v="8"/>
    <x v="0"/>
    <x v="876"/>
    <x v="8"/>
    <s v="Robert Stocks"/>
    <n v="500"/>
    <n v="495"/>
    <n v="0.01"/>
  </r>
  <r>
    <x v="1225"/>
    <x v="44"/>
    <x v="32"/>
    <x v="0"/>
    <x v="317"/>
    <x v="2"/>
    <s v="Bruce Neville"/>
    <n v="150"/>
    <n v="147"/>
    <n v="0.02"/>
  </r>
  <r>
    <x v="1226"/>
    <x v="24"/>
    <x v="20"/>
    <x v="0"/>
    <x v="95"/>
    <x v="11"/>
    <s v="John Gunter"/>
    <n v="50"/>
    <n v="49"/>
    <n v="0.02"/>
  </r>
  <r>
    <x v="1227"/>
    <x v="31"/>
    <x v="23"/>
    <x v="0"/>
    <x v="551"/>
    <x v="0"/>
    <s v="Valerie Brown"/>
    <n v="80"/>
    <n v="69"/>
    <n v="0.13750000000000001"/>
  </r>
  <r>
    <x v="1228"/>
    <x v="14"/>
    <x v="14"/>
    <x v="0"/>
    <x v="877"/>
    <x v="4"/>
    <s v="Martin Timmins"/>
    <n v="30"/>
    <n v="26"/>
    <n v="0.1333"/>
  </r>
  <r>
    <x v="1229"/>
    <x v="27"/>
    <x v="21"/>
    <x v="0"/>
    <x v="688"/>
    <x v="6"/>
    <s v="Philip Tubbs"/>
    <n v="800"/>
    <n v="592"/>
    <n v="0.26"/>
  </r>
  <r>
    <x v="1230"/>
    <x v="5"/>
    <x v="5"/>
    <x v="3"/>
    <x v="878"/>
    <x v="1"/>
    <s v="Alastair Mills"/>
    <n v="700"/>
    <n v="560"/>
    <n v="0.2"/>
  </r>
  <r>
    <x v="1231"/>
    <x v="35"/>
    <x v="26"/>
    <x v="2"/>
    <x v="879"/>
    <x v="11"/>
    <s v="Russell Thorley"/>
    <n v="50"/>
    <n v="45"/>
    <n v="0.1"/>
  </r>
  <r>
    <x v="1232"/>
    <x v="12"/>
    <x v="12"/>
    <x v="3"/>
    <x v="880"/>
    <x v="9"/>
    <s v="Frank Sewell"/>
    <n v="70"/>
    <n v="67"/>
    <n v="4.2900000000000001E-2"/>
  </r>
  <r>
    <x v="1233"/>
    <x v="26"/>
    <x v="15"/>
    <x v="3"/>
    <x v="860"/>
    <x v="10"/>
    <s v="Alexander Uddin"/>
    <n v="250"/>
    <n v="240"/>
    <n v="0.04"/>
  </r>
  <r>
    <x v="1234"/>
    <x v="6"/>
    <x v="6"/>
    <x v="2"/>
    <x v="881"/>
    <x v="3"/>
    <s v="Rachel Howard"/>
    <n v="50"/>
    <n v="46"/>
    <n v="0.08"/>
  </r>
  <r>
    <x v="1235"/>
    <x v="28"/>
    <x v="22"/>
    <x v="0"/>
    <x v="882"/>
    <x v="10"/>
    <s v="Steven Bell"/>
    <n v="250"/>
    <n v="240"/>
    <n v="0.04"/>
  </r>
  <r>
    <x v="1236"/>
    <x v="35"/>
    <x v="26"/>
    <x v="2"/>
    <x v="474"/>
    <x v="10"/>
    <s v="Ronald Curtis"/>
    <n v="250"/>
    <n v="220"/>
    <n v="0.12"/>
  </r>
  <r>
    <x v="1237"/>
    <x v="13"/>
    <x v="13"/>
    <x v="0"/>
    <x v="883"/>
    <x v="3"/>
    <s v="Rebecca Delo"/>
    <n v="50"/>
    <n v="34"/>
    <n v="0.32"/>
  </r>
  <r>
    <x v="1238"/>
    <x v="2"/>
    <x v="2"/>
    <x v="2"/>
    <x v="884"/>
    <x v="8"/>
    <s v="Elizabeth Holloway"/>
    <n v="500"/>
    <n v="490"/>
    <n v="0.02"/>
  </r>
  <r>
    <x v="1239"/>
    <x v="18"/>
    <x v="11"/>
    <x v="3"/>
    <x v="885"/>
    <x v="6"/>
    <s v="Stuart Sykes"/>
    <n v="800"/>
    <n v="608"/>
    <n v="0.24"/>
  </r>
  <r>
    <x v="1240"/>
    <x v="19"/>
    <x v="18"/>
    <x v="1"/>
    <x v="363"/>
    <x v="4"/>
    <s v="Harold Green"/>
    <n v="30"/>
    <n v="29"/>
    <n v="3.3300000000000003E-2"/>
  </r>
  <r>
    <x v="1241"/>
    <x v="1"/>
    <x v="1"/>
    <x v="1"/>
    <x v="132"/>
    <x v="10"/>
    <s v="Robin Hall"/>
    <n v="250"/>
    <n v="235"/>
    <n v="0.06"/>
  </r>
  <r>
    <x v="1242"/>
    <x v="32"/>
    <x v="24"/>
    <x v="0"/>
    <x v="675"/>
    <x v="5"/>
    <s v="Allyson Rush"/>
    <n v="500"/>
    <n v="465"/>
    <n v="7.0000000000000007E-2"/>
  </r>
  <r>
    <x v="1243"/>
    <x v="38"/>
    <x v="27"/>
    <x v="2"/>
    <x v="886"/>
    <x v="2"/>
    <s v="Stuart Brown"/>
    <n v="150"/>
    <n v="140"/>
    <n v="6.6699999999999995E-2"/>
  </r>
  <r>
    <x v="1244"/>
    <x v="38"/>
    <x v="27"/>
    <x v="2"/>
    <x v="76"/>
    <x v="1"/>
    <s v="Kevin Curtis"/>
    <n v="700"/>
    <n v="658"/>
    <n v="0.06"/>
  </r>
  <r>
    <x v="1245"/>
    <x v="2"/>
    <x v="2"/>
    <x v="2"/>
    <x v="887"/>
    <x v="7"/>
    <s v="Stephen Smith"/>
    <n v="1000"/>
    <n v="600"/>
    <n v="0.4"/>
  </r>
  <r>
    <x v="1246"/>
    <x v="37"/>
    <x v="7"/>
    <x v="2"/>
    <x v="11"/>
    <x v="11"/>
    <s v="Phillip Clarke"/>
    <n v="50"/>
    <n v="44"/>
    <n v="0.12"/>
  </r>
  <r>
    <x v="1247"/>
    <x v="25"/>
    <x v="18"/>
    <x v="1"/>
    <x v="780"/>
    <x v="6"/>
    <s v="Douglas Davies"/>
    <n v="800"/>
    <n v="544"/>
    <n v="0.32"/>
  </r>
  <r>
    <x v="1248"/>
    <x v="30"/>
    <x v="18"/>
    <x v="1"/>
    <x v="888"/>
    <x v="9"/>
    <s v="Matthew Crowe"/>
    <n v="70"/>
    <n v="68"/>
    <n v="2.86E-2"/>
  </r>
  <r>
    <x v="1249"/>
    <x v="22"/>
    <x v="19"/>
    <x v="3"/>
    <x v="889"/>
    <x v="3"/>
    <s v="Roger Scott"/>
    <n v="50"/>
    <n v="50"/>
    <n v="0"/>
  </r>
  <r>
    <x v="1250"/>
    <x v="40"/>
    <x v="29"/>
    <x v="0"/>
    <x v="890"/>
    <x v="2"/>
    <s v="Jesus Timmins"/>
    <n v="150"/>
    <n v="135"/>
    <n v="0.1"/>
  </r>
  <r>
    <x v="1251"/>
    <x v="8"/>
    <x v="8"/>
    <x v="0"/>
    <x v="705"/>
    <x v="11"/>
    <s v="Ian Borowski"/>
    <n v="50"/>
    <n v="50"/>
    <n v="0"/>
  </r>
  <r>
    <x v="1252"/>
    <x v="11"/>
    <x v="11"/>
    <x v="3"/>
    <x v="137"/>
    <x v="3"/>
    <s v="Noel Burn"/>
    <n v="50"/>
    <n v="33"/>
    <n v="0.34"/>
  </r>
  <r>
    <x v="1253"/>
    <x v="42"/>
    <x v="31"/>
    <x v="3"/>
    <x v="891"/>
    <x v="3"/>
    <s v="Stephen MacGregor"/>
    <n v="50"/>
    <n v="46"/>
    <n v="0.08"/>
  </r>
  <r>
    <x v="1254"/>
    <x v="16"/>
    <x v="16"/>
    <x v="0"/>
    <x v="689"/>
    <x v="5"/>
    <s v="Christopher Martin"/>
    <n v="500"/>
    <n v="370"/>
    <n v="0.26"/>
  </r>
  <r>
    <x v="1255"/>
    <x v="42"/>
    <x v="31"/>
    <x v="3"/>
    <x v="4"/>
    <x v="1"/>
    <s v="Valerie Hook"/>
    <n v="700"/>
    <n v="448"/>
    <n v="0.36"/>
  </r>
  <r>
    <x v="1256"/>
    <x v="18"/>
    <x v="11"/>
    <x v="3"/>
    <x v="180"/>
    <x v="3"/>
    <s v="Johanna Mirza"/>
    <n v="50"/>
    <n v="48"/>
    <n v="0.04"/>
  </r>
  <r>
    <x v="1257"/>
    <x v="35"/>
    <x v="26"/>
    <x v="2"/>
    <x v="892"/>
    <x v="8"/>
    <s v="Russell Thorley"/>
    <n v="500"/>
    <n v="490"/>
    <n v="0.02"/>
  </r>
  <r>
    <x v="1258"/>
    <x v="0"/>
    <x v="0"/>
    <x v="0"/>
    <x v="893"/>
    <x v="11"/>
    <s v="May Wilmot"/>
    <n v="50"/>
    <n v="49"/>
    <n v="0.02"/>
  </r>
  <r>
    <x v="1259"/>
    <x v="22"/>
    <x v="19"/>
    <x v="3"/>
    <x v="341"/>
    <x v="6"/>
    <s v="Steven Wood"/>
    <n v="800"/>
    <n v="616"/>
    <n v="0.23"/>
  </r>
  <r>
    <x v="1260"/>
    <x v="6"/>
    <x v="6"/>
    <x v="2"/>
    <x v="697"/>
    <x v="3"/>
    <s v="Christopher Cresswell"/>
    <n v="50"/>
    <n v="46"/>
    <n v="0.08"/>
  </r>
  <r>
    <x v="1261"/>
    <x v="30"/>
    <x v="18"/>
    <x v="1"/>
    <x v="894"/>
    <x v="0"/>
    <s v="Ian Coates"/>
    <n v="80"/>
    <n v="70"/>
    <n v="0.125"/>
  </r>
  <r>
    <x v="1262"/>
    <x v="14"/>
    <x v="14"/>
    <x v="0"/>
    <x v="895"/>
    <x v="5"/>
    <s v="Denise Harris"/>
    <n v="500"/>
    <n v="490"/>
    <n v="0.02"/>
  </r>
  <r>
    <x v="1263"/>
    <x v="14"/>
    <x v="14"/>
    <x v="0"/>
    <x v="896"/>
    <x v="10"/>
    <s v="Aidan Perrott"/>
    <n v="250"/>
    <n v="190"/>
    <n v="0.24"/>
  </r>
  <r>
    <x v="1264"/>
    <x v="17"/>
    <x v="17"/>
    <x v="0"/>
    <x v="369"/>
    <x v="0"/>
    <s v="Helen Cooke"/>
    <n v="80"/>
    <n v="68"/>
    <n v="0.15"/>
  </r>
  <r>
    <x v="1265"/>
    <x v="42"/>
    <x v="31"/>
    <x v="3"/>
    <x v="897"/>
    <x v="3"/>
    <s v="Anthony Green"/>
    <n v="50"/>
    <n v="46"/>
    <n v="0.08"/>
  </r>
  <r>
    <x v="1266"/>
    <x v="40"/>
    <x v="29"/>
    <x v="0"/>
    <x v="898"/>
    <x v="1"/>
    <s v="Lisa Pepper"/>
    <n v="700"/>
    <n v="574"/>
    <n v="0.18"/>
  </r>
  <r>
    <x v="1267"/>
    <x v="42"/>
    <x v="31"/>
    <x v="3"/>
    <x v="831"/>
    <x v="0"/>
    <s v="Stephen MacGregor"/>
    <n v="80"/>
    <n v="74"/>
    <n v="7.4999999999999997E-2"/>
  </r>
  <r>
    <x v="1268"/>
    <x v="7"/>
    <x v="7"/>
    <x v="2"/>
    <x v="899"/>
    <x v="11"/>
    <s v="Stephen Carlin"/>
    <n v="50"/>
    <n v="44"/>
    <n v="0.12"/>
  </r>
  <r>
    <x v="1269"/>
    <x v="22"/>
    <x v="19"/>
    <x v="3"/>
    <x v="900"/>
    <x v="4"/>
    <s v="Steven Wood"/>
    <n v="30"/>
    <n v="30"/>
    <n v="0"/>
  </r>
  <r>
    <x v="1270"/>
    <x v="16"/>
    <x v="16"/>
    <x v="0"/>
    <x v="344"/>
    <x v="8"/>
    <s v="Maureen Haymes"/>
    <n v="500"/>
    <n v="500"/>
    <n v="0"/>
  </r>
  <r>
    <x v="1271"/>
    <x v="30"/>
    <x v="18"/>
    <x v="1"/>
    <x v="901"/>
    <x v="3"/>
    <s v="Robert Salisbury"/>
    <n v="50"/>
    <n v="47"/>
    <n v="0.06"/>
  </r>
  <r>
    <x v="1272"/>
    <x v="13"/>
    <x v="13"/>
    <x v="0"/>
    <x v="902"/>
    <x v="3"/>
    <s v="Richard McGrath"/>
    <n v="50"/>
    <n v="46"/>
    <n v="0.08"/>
  </r>
  <r>
    <x v="1273"/>
    <x v="25"/>
    <x v="18"/>
    <x v="1"/>
    <x v="466"/>
    <x v="3"/>
    <s v="Kirsty Amos"/>
    <n v="50"/>
    <n v="44"/>
    <n v="0.12"/>
  </r>
  <r>
    <x v="1274"/>
    <x v="2"/>
    <x v="2"/>
    <x v="2"/>
    <x v="903"/>
    <x v="5"/>
    <s v="Zoe Munday"/>
    <n v="500"/>
    <n v="355"/>
    <n v="0.28999999999999998"/>
  </r>
  <r>
    <x v="1275"/>
    <x v="25"/>
    <x v="18"/>
    <x v="1"/>
    <x v="904"/>
    <x v="5"/>
    <s v="Christina Pedley"/>
    <n v="500"/>
    <n v="495"/>
    <n v="0.01"/>
  </r>
  <r>
    <x v="1276"/>
    <x v="38"/>
    <x v="27"/>
    <x v="2"/>
    <x v="591"/>
    <x v="0"/>
    <s v="Ian Grant"/>
    <n v="80"/>
    <n v="61"/>
    <n v="0.23749999999999999"/>
  </r>
  <r>
    <x v="1277"/>
    <x v="16"/>
    <x v="16"/>
    <x v="0"/>
    <x v="905"/>
    <x v="8"/>
    <s v="David Stewart"/>
    <n v="500"/>
    <n v="495"/>
    <n v="0.01"/>
  </r>
  <r>
    <x v="1278"/>
    <x v="9"/>
    <x v="9"/>
    <x v="0"/>
    <x v="186"/>
    <x v="11"/>
    <s v="Gillian Crawley"/>
    <n v="50"/>
    <n v="48"/>
    <n v="0.04"/>
  </r>
  <r>
    <x v="1279"/>
    <x v="32"/>
    <x v="24"/>
    <x v="0"/>
    <x v="906"/>
    <x v="6"/>
    <s v="Christopher Hurren"/>
    <n v="800"/>
    <n v="520"/>
    <n v="0.35"/>
  </r>
  <r>
    <x v="1280"/>
    <x v="42"/>
    <x v="31"/>
    <x v="3"/>
    <x v="74"/>
    <x v="8"/>
    <s v="Rachel Oliver"/>
    <n v="500"/>
    <n v="490"/>
    <n v="0.02"/>
  </r>
  <r>
    <x v="1281"/>
    <x v="7"/>
    <x v="7"/>
    <x v="2"/>
    <x v="907"/>
    <x v="1"/>
    <s v="Gillian Allnutt"/>
    <n v="700"/>
    <n v="637"/>
    <n v="0.09"/>
  </r>
  <r>
    <x v="1282"/>
    <x v="40"/>
    <x v="29"/>
    <x v="0"/>
    <x v="908"/>
    <x v="10"/>
    <s v="Noel Hardy"/>
    <n v="250"/>
    <n v="203"/>
    <n v="0.188"/>
  </r>
  <r>
    <x v="1283"/>
    <x v="13"/>
    <x v="13"/>
    <x v="0"/>
    <x v="909"/>
    <x v="5"/>
    <s v="Thomas Gordon"/>
    <n v="500"/>
    <n v="500"/>
    <n v="0"/>
  </r>
  <r>
    <x v="1284"/>
    <x v="28"/>
    <x v="22"/>
    <x v="0"/>
    <x v="555"/>
    <x v="4"/>
    <s v="Andrew Hirst"/>
    <n v="30"/>
    <n v="20"/>
    <n v="0.33329999999999999"/>
  </r>
  <r>
    <x v="1285"/>
    <x v="19"/>
    <x v="18"/>
    <x v="1"/>
    <x v="910"/>
    <x v="8"/>
    <s v="Kevin Styles"/>
    <n v="500"/>
    <n v="500"/>
    <n v="0"/>
  </r>
  <r>
    <x v="1286"/>
    <x v="23"/>
    <x v="5"/>
    <x v="3"/>
    <x v="791"/>
    <x v="7"/>
    <s v="Helen Watt"/>
    <n v="1000"/>
    <n v="910"/>
    <n v="0.09"/>
  </r>
  <r>
    <x v="1287"/>
    <x v="31"/>
    <x v="23"/>
    <x v="0"/>
    <x v="911"/>
    <x v="7"/>
    <s v="Robert Brook"/>
    <n v="1000"/>
    <n v="960"/>
    <n v="0.04"/>
  </r>
  <r>
    <x v="1288"/>
    <x v="42"/>
    <x v="31"/>
    <x v="3"/>
    <x v="912"/>
    <x v="7"/>
    <s v="Harold Lunn"/>
    <n v="1000"/>
    <n v="540"/>
    <n v="0.46"/>
  </r>
  <r>
    <x v="1289"/>
    <x v="33"/>
    <x v="18"/>
    <x v="1"/>
    <x v="913"/>
    <x v="3"/>
    <s v="Gary Acheampong"/>
    <n v="50"/>
    <n v="49"/>
    <n v="0.02"/>
  </r>
  <r>
    <x v="1290"/>
    <x v="16"/>
    <x v="16"/>
    <x v="0"/>
    <x v="39"/>
    <x v="3"/>
    <s v="Stephen Nolan"/>
    <n v="50"/>
    <n v="47"/>
    <n v="0.06"/>
  </r>
  <r>
    <x v="1291"/>
    <x v="9"/>
    <x v="9"/>
    <x v="0"/>
    <x v="914"/>
    <x v="1"/>
    <s v="Heather Murray"/>
    <n v="700"/>
    <n v="511"/>
    <n v="0.27"/>
  </r>
  <r>
    <x v="1292"/>
    <x v="40"/>
    <x v="29"/>
    <x v="0"/>
    <x v="915"/>
    <x v="6"/>
    <s v="Baljinder Anderson"/>
    <n v="800"/>
    <n v="688"/>
    <n v="0.14000000000000001"/>
  </r>
  <r>
    <x v="1293"/>
    <x v="21"/>
    <x v="8"/>
    <x v="0"/>
    <x v="916"/>
    <x v="6"/>
    <s v="Johanna Collins"/>
    <n v="800"/>
    <n v="648"/>
    <n v="0.19"/>
  </r>
  <r>
    <x v="1294"/>
    <x v="34"/>
    <x v="25"/>
    <x v="0"/>
    <x v="572"/>
    <x v="4"/>
    <s v="Emma Gibbons"/>
    <n v="30"/>
    <n v="30"/>
    <n v="0"/>
  </r>
  <r>
    <x v="1295"/>
    <x v="38"/>
    <x v="27"/>
    <x v="2"/>
    <x v="917"/>
    <x v="10"/>
    <s v="Abdul Heywood"/>
    <n v="250"/>
    <n v="230"/>
    <n v="0.08"/>
  </r>
  <r>
    <x v="1296"/>
    <x v="1"/>
    <x v="1"/>
    <x v="1"/>
    <x v="824"/>
    <x v="11"/>
    <s v="Nick Blacklock"/>
    <n v="50"/>
    <n v="47"/>
    <n v="0.06"/>
  </r>
  <r>
    <x v="1297"/>
    <x v="40"/>
    <x v="29"/>
    <x v="0"/>
    <x v="871"/>
    <x v="4"/>
    <s v="Daniel Henderson"/>
    <n v="30"/>
    <n v="25"/>
    <n v="0.16669999999999999"/>
  </r>
  <r>
    <x v="1298"/>
    <x v="34"/>
    <x v="25"/>
    <x v="0"/>
    <x v="263"/>
    <x v="9"/>
    <s v="Emma Gibbons"/>
    <n v="70"/>
    <n v="67"/>
    <n v="4.2900000000000001E-2"/>
  </r>
  <r>
    <x v="1299"/>
    <x v="31"/>
    <x v="23"/>
    <x v="0"/>
    <x v="918"/>
    <x v="7"/>
    <s v="James Lam"/>
    <n v="1000"/>
    <n v="940"/>
    <n v="0.06"/>
  </r>
  <r>
    <x v="1300"/>
    <x v="29"/>
    <x v="18"/>
    <x v="1"/>
    <x v="538"/>
    <x v="5"/>
    <s v="Anthony Procter"/>
    <n v="500"/>
    <n v="480"/>
    <n v="0.04"/>
  </r>
  <r>
    <x v="1301"/>
    <x v="16"/>
    <x v="16"/>
    <x v="0"/>
    <x v="919"/>
    <x v="9"/>
    <s v="Stephen Nolan"/>
    <n v="70"/>
    <n v="68"/>
    <n v="2.86E-2"/>
  </r>
  <r>
    <x v="1302"/>
    <x v="17"/>
    <x v="17"/>
    <x v="0"/>
    <x v="920"/>
    <x v="2"/>
    <s v="Helen Cooke"/>
    <n v="150"/>
    <n v="147"/>
    <n v="0.02"/>
  </r>
  <r>
    <x v="1303"/>
    <x v="31"/>
    <x v="23"/>
    <x v="0"/>
    <x v="921"/>
    <x v="0"/>
    <s v="David Grey"/>
    <n v="80"/>
    <n v="74"/>
    <n v="7.4999999999999997E-2"/>
  </r>
  <r>
    <x v="1304"/>
    <x v="30"/>
    <x v="18"/>
    <x v="1"/>
    <x v="922"/>
    <x v="8"/>
    <s v="Sarah Houghton"/>
    <n v="500"/>
    <n v="490"/>
    <n v="0.02"/>
  </r>
  <r>
    <x v="1305"/>
    <x v="35"/>
    <x v="26"/>
    <x v="2"/>
    <x v="153"/>
    <x v="8"/>
    <s v="Alison Lazar"/>
    <n v="500"/>
    <n v="490"/>
    <n v="0.02"/>
  </r>
  <r>
    <x v="1306"/>
    <x v="22"/>
    <x v="19"/>
    <x v="3"/>
    <x v="923"/>
    <x v="9"/>
    <s v="Martin Birch"/>
    <n v="70"/>
    <n v="70"/>
    <n v="0"/>
  </r>
  <r>
    <x v="1307"/>
    <x v="14"/>
    <x v="14"/>
    <x v="0"/>
    <x v="202"/>
    <x v="8"/>
    <s v="Charles Ali"/>
    <n v="500"/>
    <n v="500"/>
    <n v="0"/>
  </r>
  <r>
    <x v="1308"/>
    <x v="12"/>
    <x v="12"/>
    <x v="3"/>
    <x v="28"/>
    <x v="1"/>
    <s v="Michael Bell"/>
    <n v="700"/>
    <n v="630"/>
    <n v="0.1"/>
  </r>
  <r>
    <x v="1309"/>
    <x v="16"/>
    <x v="16"/>
    <x v="0"/>
    <x v="924"/>
    <x v="3"/>
    <s v="Nick Denny"/>
    <n v="50"/>
    <n v="48"/>
    <n v="0.04"/>
  </r>
  <r>
    <x v="1310"/>
    <x v="39"/>
    <x v="28"/>
    <x v="0"/>
    <x v="925"/>
    <x v="6"/>
    <s v="Paul Long"/>
    <n v="800"/>
    <n v="736"/>
    <n v="0.08"/>
  </r>
  <r>
    <x v="1311"/>
    <x v="24"/>
    <x v="20"/>
    <x v="0"/>
    <x v="160"/>
    <x v="6"/>
    <s v="John Gunter"/>
    <n v="800"/>
    <n v="784"/>
    <n v="0.02"/>
  </r>
  <r>
    <x v="1312"/>
    <x v="28"/>
    <x v="22"/>
    <x v="0"/>
    <x v="926"/>
    <x v="10"/>
    <s v="Golam Reid"/>
    <n v="250"/>
    <n v="230"/>
    <n v="0.08"/>
  </r>
  <r>
    <x v="1313"/>
    <x v="5"/>
    <x v="5"/>
    <x v="3"/>
    <x v="927"/>
    <x v="9"/>
    <s v="Russell Reynolds"/>
    <n v="70"/>
    <n v="62"/>
    <n v="0.1143"/>
  </r>
  <r>
    <x v="1314"/>
    <x v="2"/>
    <x v="2"/>
    <x v="2"/>
    <x v="928"/>
    <x v="10"/>
    <s v="Cheryl Tubbs"/>
    <n v="250"/>
    <n v="193"/>
    <n v="0.22800000000000001"/>
  </r>
  <r>
    <x v="1315"/>
    <x v="12"/>
    <x v="12"/>
    <x v="3"/>
    <x v="914"/>
    <x v="8"/>
    <s v="Michael Rodgers"/>
    <n v="500"/>
    <n v="495"/>
    <n v="0.01"/>
  </r>
  <r>
    <x v="1316"/>
    <x v="28"/>
    <x v="22"/>
    <x v="0"/>
    <x v="929"/>
    <x v="6"/>
    <s v="Steven Bell"/>
    <n v="800"/>
    <n v="784"/>
    <n v="0.02"/>
  </r>
  <r>
    <x v="1317"/>
    <x v="35"/>
    <x v="26"/>
    <x v="2"/>
    <x v="539"/>
    <x v="0"/>
    <s v="Margaret Buck"/>
    <n v="80"/>
    <n v="60"/>
    <n v="0.25"/>
  </r>
  <r>
    <x v="1318"/>
    <x v="24"/>
    <x v="20"/>
    <x v="0"/>
    <x v="930"/>
    <x v="10"/>
    <s v="David Townsend"/>
    <n v="250"/>
    <n v="235"/>
    <n v="0.06"/>
  </r>
  <r>
    <x v="1319"/>
    <x v="13"/>
    <x v="13"/>
    <x v="0"/>
    <x v="191"/>
    <x v="10"/>
    <s v="Steven Green"/>
    <n v="250"/>
    <n v="228"/>
    <n v="8.7999999999999995E-2"/>
  </r>
  <r>
    <x v="1320"/>
    <x v="27"/>
    <x v="21"/>
    <x v="0"/>
    <x v="931"/>
    <x v="0"/>
    <s v="Rory Bullion"/>
    <n v="80"/>
    <n v="68"/>
    <n v="0.15"/>
  </r>
  <r>
    <x v="1321"/>
    <x v="24"/>
    <x v="20"/>
    <x v="0"/>
    <x v="621"/>
    <x v="9"/>
    <s v="John Gunter"/>
    <n v="70"/>
    <n v="64"/>
    <n v="8.5699999999999998E-2"/>
  </r>
  <r>
    <x v="1322"/>
    <x v="0"/>
    <x v="0"/>
    <x v="0"/>
    <x v="932"/>
    <x v="6"/>
    <s v="Zulfiqar Mirza"/>
    <n v="800"/>
    <n v="576"/>
    <n v="0.28000000000000003"/>
  </r>
  <r>
    <x v="1323"/>
    <x v="8"/>
    <x v="8"/>
    <x v="0"/>
    <x v="933"/>
    <x v="3"/>
    <s v="Nicola Williams"/>
    <n v="50"/>
    <n v="48"/>
    <n v="0.04"/>
  </r>
  <r>
    <x v="1324"/>
    <x v="44"/>
    <x v="32"/>
    <x v="0"/>
    <x v="934"/>
    <x v="10"/>
    <s v="Constance Tidey"/>
    <n v="250"/>
    <n v="248"/>
    <n v="8.0000000000000002E-3"/>
  </r>
  <r>
    <x v="1325"/>
    <x v="18"/>
    <x v="11"/>
    <x v="3"/>
    <x v="854"/>
    <x v="1"/>
    <s v="Stuart Sykes"/>
    <n v="700"/>
    <n v="567"/>
    <n v="0.19"/>
  </r>
  <r>
    <x v="1326"/>
    <x v="11"/>
    <x v="11"/>
    <x v="3"/>
    <x v="402"/>
    <x v="6"/>
    <s v="David Johnson"/>
    <n v="800"/>
    <n v="472"/>
    <n v="0.41"/>
  </r>
  <r>
    <x v="1327"/>
    <x v="42"/>
    <x v="31"/>
    <x v="3"/>
    <x v="149"/>
    <x v="1"/>
    <s v="Rachel Oliver"/>
    <n v="700"/>
    <n v="595"/>
    <n v="0.15"/>
  </r>
  <r>
    <x v="1328"/>
    <x v="22"/>
    <x v="19"/>
    <x v="3"/>
    <x v="367"/>
    <x v="4"/>
    <s v="Steven Wood"/>
    <n v="30"/>
    <n v="29"/>
    <n v="3.3300000000000003E-2"/>
  </r>
  <r>
    <x v="1329"/>
    <x v="16"/>
    <x v="16"/>
    <x v="0"/>
    <x v="274"/>
    <x v="11"/>
    <s v="Rachel Blane"/>
    <n v="50"/>
    <n v="36"/>
    <n v="0.28000000000000003"/>
  </r>
  <r>
    <x v="1330"/>
    <x v="21"/>
    <x v="8"/>
    <x v="0"/>
    <x v="537"/>
    <x v="3"/>
    <s v="Susan Reay"/>
    <n v="50"/>
    <n v="31"/>
    <n v="0.38"/>
  </r>
  <r>
    <x v="1331"/>
    <x v="20"/>
    <x v="13"/>
    <x v="0"/>
    <x v="500"/>
    <x v="9"/>
    <s v="William Collins"/>
    <n v="70"/>
    <n v="68"/>
    <n v="2.86E-2"/>
  </r>
  <r>
    <x v="1332"/>
    <x v="30"/>
    <x v="18"/>
    <x v="1"/>
    <x v="277"/>
    <x v="1"/>
    <s v="Sarah Houghton"/>
    <n v="700"/>
    <n v="672"/>
    <n v="0.04"/>
  </r>
  <r>
    <x v="1333"/>
    <x v="23"/>
    <x v="5"/>
    <x v="3"/>
    <x v="935"/>
    <x v="10"/>
    <s v="Abdul Amos"/>
    <n v="250"/>
    <n v="240"/>
    <n v="0.04"/>
  </r>
  <r>
    <x v="1334"/>
    <x v="17"/>
    <x v="17"/>
    <x v="0"/>
    <x v="393"/>
    <x v="6"/>
    <s v="Margaret Philp"/>
    <n v="800"/>
    <n v="696"/>
    <n v="0.13"/>
  </r>
  <r>
    <x v="1335"/>
    <x v="12"/>
    <x v="12"/>
    <x v="3"/>
    <x v="832"/>
    <x v="1"/>
    <s v="Rosemary Aziz"/>
    <n v="700"/>
    <n v="602"/>
    <n v="0.14000000000000001"/>
  </r>
  <r>
    <x v="1336"/>
    <x v="39"/>
    <x v="28"/>
    <x v="0"/>
    <x v="936"/>
    <x v="3"/>
    <s v="Howard Jones"/>
    <n v="50"/>
    <n v="43"/>
    <n v="0.14000000000000001"/>
  </r>
  <r>
    <x v="1337"/>
    <x v="2"/>
    <x v="2"/>
    <x v="2"/>
    <x v="157"/>
    <x v="9"/>
    <s v="Elizabeth Holloway"/>
    <n v="70"/>
    <n v="42"/>
    <n v="0.4"/>
  </r>
  <r>
    <x v="1338"/>
    <x v="34"/>
    <x v="25"/>
    <x v="0"/>
    <x v="647"/>
    <x v="4"/>
    <s v="Emma Gibbons"/>
    <n v="30"/>
    <n v="30"/>
    <n v="0"/>
  </r>
  <r>
    <x v="1339"/>
    <x v="41"/>
    <x v="30"/>
    <x v="0"/>
    <x v="919"/>
    <x v="1"/>
    <s v="Valerie Pereira"/>
    <n v="700"/>
    <n v="623"/>
    <n v="0.11"/>
  </r>
  <r>
    <x v="1340"/>
    <x v="18"/>
    <x v="11"/>
    <x v="3"/>
    <x v="937"/>
    <x v="0"/>
    <s v="Paul Benton"/>
    <n v="80"/>
    <n v="76"/>
    <n v="0.05"/>
  </r>
  <r>
    <x v="1341"/>
    <x v="7"/>
    <x v="7"/>
    <x v="2"/>
    <x v="391"/>
    <x v="9"/>
    <s v="Richard Foy"/>
    <n v="70"/>
    <n v="45"/>
    <n v="0.35709999999999997"/>
  </r>
  <r>
    <x v="1342"/>
    <x v="23"/>
    <x v="5"/>
    <x v="3"/>
    <x v="924"/>
    <x v="6"/>
    <s v="Abdul Amos"/>
    <n v="800"/>
    <n v="720"/>
    <n v="0.1"/>
  </r>
  <r>
    <x v="1343"/>
    <x v="29"/>
    <x v="18"/>
    <x v="1"/>
    <x v="938"/>
    <x v="9"/>
    <s v="Christopher Kitching"/>
    <n v="70"/>
    <n v="63"/>
    <n v="0.1"/>
  </r>
  <r>
    <x v="1344"/>
    <x v="8"/>
    <x v="8"/>
    <x v="0"/>
    <x v="939"/>
    <x v="2"/>
    <s v="William Cruse"/>
    <n v="150"/>
    <n v="150"/>
    <n v="0"/>
  </r>
  <r>
    <x v="1345"/>
    <x v="20"/>
    <x v="13"/>
    <x v="0"/>
    <x v="940"/>
    <x v="8"/>
    <s v="Barbara Scott"/>
    <n v="500"/>
    <n v="490"/>
    <n v="0.02"/>
  </r>
  <r>
    <x v="1346"/>
    <x v="44"/>
    <x v="32"/>
    <x v="0"/>
    <x v="803"/>
    <x v="5"/>
    <s v="Charles Jago"/>
    <n v="500"/>
    <n v="500"/>
    <n v="0"/>
  </r>
  <r>
    <x v="1347"/>
    <x v="18"/>
    <x v="11"/>
    <x v="3"/>
    <x v="941"/>
    <x v="10"/>
    <s v="Stuart Hunter"/>
    <n v="250"/>
    <n v="225"/>
    <n v="0.1"/>
  </r>
  <r>
    <x v="1348"/>
    <x v="23"/>
    <x v="5"/>
    <x v="3"/>
    <x v="942"/>
    <x v="3"/>
    <s v="Glenys Wright"/>
    <n v="50"/>
    <n v="43"/>
    <n v="0.14000000000000001"/>
  </r>
  <r>
    <x v="1349"/>
    <x v="32"/>
    <x v="24"/>
    <x v="0"/>
    <x v="700"/>
    <x v="11"/>
    <s v="Allyson Rush"/>
    <n v="50"/>
    <n v="47"/>
    <n v="0.06"/>
  </r>
  <r>
    <x v="1350"/>
    <x v="36"/>
    <x v="5"/>
    <x v="3"/>
    <x v="446"/>
    <x v="7"/>
    <s v="Denise Docherty"/>
    <n v="1000"/>
    <n v="870"/>
    <n v="0.13"/>
  </r>
  <r>
    <x v="1351"/>
    <x v="4"/>
    <x v="4"/>
    <x v="3"/>
    <x v="943"/>
    <x v="6"/>
    <s v="Christine Davies"/>
    <n v="800"/>
    <n v="456"/>
    <n v="0.43"/>
  </r>
  <r>
    <x v="1352"/>
    <x v="11"/>
    <x v="11"/>
    <x v="3"/>
    <x v="944"/>
    <x v="1"/>
    <s v="Roger Silvester"/>
    <n v="700"/>
    <n v="525"/>
    <n v="0.25"/>
  </r>
  <r>
    <x v="1353"/>
    <x v="18"/>
    <x v="11"/>
    <x v="3"/>
    <x v="945"/>
    <x v="9"/>
    <s v="Paul Rule"/>
    <n v="70"/>
    <n v="63"/>
    <n v="0.1"/>
  </r>
  <r>
    <x v="1354"/>
    <x v="25"/>
    <x v="18"/>
    <x v="1"/>
    <x v="946"/>
    <x v="4"/>
    <s v="Nicola Wright"/>
    <n v="30"/>
    <n v="26"/>
    <n v="0.1333"/>
  </r>
  <r>
    <x v="1355"/>
    <x v="43"/>
    <x v="18"/>
    <x v="1"/>
    <x v="598"/>
    <x v="5"/>
    <s v="Heather McGill"/>
    <n v="500"/>
    <n v="500"/>
    <n v="0"/>
  </r>
  <r>
    <x v="1356"/>
    <x v="34"/>
    <x v="25"/>
    <x v="0"/>
    <x v="947"/>
    <x v="4"/>
    <s v="John Curtis"/>
    <n v="30"/>
    <n v="29"/>
    <n v="3.3300000000000003E-2"/>
  </r>
  <r>
    <x v="1357"/>
    <x v="25"/>
    <x v="18"/>
    <x v="1"/>
    <x v="948"/>
    <x v="4"/>
    <s v="Christina Pedley"/>
    <n v="30"/>
    <n v="23"/>
    <n v="0.23330000000000001"/>
  </r>
  <r>
    <x v="1358"/>
    <x v="42"/>
    <x v="31"/>
    <x v="3"/>
    <x v="803"/>
    <x v="8"/>
    <s v="Harold Lunn"/>
    <n v="500"/>
    <n v="495"/>
    <n v="0.01"/>
  </r>
  <r>
    <x v="1359"/>
    <x v="15"/>
    <x v="15"/>
    <x v="3"/>
    <x v="606"/>
    <x v="5"/>
    <s v="Colin Patel"/>
    <n v="500"/>
    <n v="480"/>
    <n v="0.04"/>
  </r>
  <r>
    <x v="1360"/>
    <x v="16"/>
    <x v="16"/>
    <x v="0"/>
    <x v="775"/>
    <x v="7"/>
    <s v="Nick Denny"/>
    <n v="1000"/>
    <n v="930"/>
    <n v="7.0000000000000007E-2"/>
  </r>
  <r>
    <x v="1361"/>
    <x v="14"/>
    <x v="14"/>
    <x v="0"/>
    <x v="449"/>
    <x v="2"/>
    <s v="Richard Perrott"/>
    <n v="150"/>
    <n v="110"/>
    <n v="0.26669999999999999"/>
  </r>
  <r>
    <x v="1362"/>
    <x v="33"/>
    <x v="18"/>
    <x v="1"/>
    <x v="949"/>
    <x v="7"/>
    <s v="James Stephen"/>
    <n v="1000"/>
    <n v="910"/>
    <n v="0.09"/>
  </r>
  <r>
    <x v="1363"/>
    <x v="13"/>
    <x v="13"/>
    <x v="0"/>
    <x v="950"/>
    <x v="9"/>
    <s v="Richard McGrath"/>
    <n v="70"/>
    <n v="69"/>
    <n v="1.43E-2"/>
  </r>
  <r>
    <x v="1364"/>
    <x v="0"/>
    <x v="0"/>
    <x v="0"/>
    <x v="951"/>
    <x v="1"/>
    <s v="Diane Batty"/>
    <n v="700"/>
    <n v="665"/>
    <n v="0.05"/>
  </r>
  <r>
    <x v="1365"/>
    <x v="9"/>
    <x v="9"/>
    <x v="0"/>
    <x v="952"/>
    <x v="2"/>
    <s v="David Adams"/>
    <n v="150"/>
    <n v="143"/>
    <n v="4.6699999999999998E-2"/>
  </r>
  <r>
    <x v="1366"/>
    <x v="15"/>
    <x v="15"/>
    <x v="3"/>
    <x v="953"/>
    <x v="1"/>
    <s v="April Childs"/>
    <n v="700"/>
    <n v="672"/>
    <n v="0.04"/>
  </r>
  <r>
    <x v="1367"/>
    <x v="25"/>
    <x v="18"/>
    <x v="1"/>
    <x v="469"/>
    <x v="3"/>
    <s v="Nicola Wright"/>
    <n v="50"/>
    <n v="45"/>
    <n v="0.1"/>
  </r>
  <r>
    <x v="1368"/>
    <x v="44"/>
    <x v="32"/>
    <x v="0"/>
    <x v="487"/>
    <x v="9"/>
    <s v="Geoffrey Shiner"/>
    <n v="70"/>
    <n v="67"/>
    <n v="4.2900000000000001E-2"/>
  </r>
  <r>
    <x v="1369"/>
    <x v="11"/>
    <x v="11"/>
    <x v="3"/>
    <x v="954"/>
    <x v="11"/>
    <s v="Geoffrey Patel"/>
    <n v="50"/>
    <n v="38"/>
    <n v="0.24"/>
  </r>
  <r>
    <x v="1370"/>
    <x v="7"/>
    <x v="7"/>
    <x v="2"/>
    <x v="404"/>
    <x v="8"/>
    <s v="Richard Allnutt"/>
    <n v="500"/>
    <n v="495"/>
    <n v="0.01"/>
  </r>
  <r>
    <x v="1371"/>
    <x v="37"/>
    <x v="7"/>
    <x v="2"/>
    <x v="955"/>
    <x v="11"/>
    <s v="Paul Smith"/>
    <n v="50"/>
    <n v="43"/>
    <n v="0.14000000000000001"/>
  </r>
  <r>
    <x v="1372"/>
    <x v="17"/>
    <x v="17"/>
    <x v="0"/>
    <x v="956"/>
    <x v="7"/>
    <s v="Stuart Anderson"/>
    <n v="1000"/>
    <n v="930"/>
    <n v="7.0000000000000007E-2"/>
  </r>
  <r>
    <x v="1373"/>
    <x v="29"/>
    <x v="18"/>
    <x v="1"/>
    <x v="957"/>
    <x v="8"/>
    <s v="Ron Goodman"/>
    <n v="500"/>
    <n v="490"/>
    <n v="0.02"/>
  </r>
  <r>
    <x v="1374"/>
    <x v="23"/>
    <x v="5"/>
    <x v="3"/>
    <x v="958"/>
    <x v="1"/>
    <s v="Abdul Amos"/>
    <n v="700"/>
    <n v="658"/>
    <n v="0.06"/>
  </r>
  <r>
    <x v="1375"/>
    <x v="42"/>
    <x v="31"/>
    <x v="3"/>
    <x v="357"/>
    <x v="3"/>
    <s v="Anthony Green"/>
    <n v="50"/>
    <n v="47"/>
    <n v="0.06"/>
  </r>
  <r>
    <x v="1376"/>
    <x v="6"/>
    <x v="6"/>
    <x v="2"/>
    <x v="959"/>
    <x v="10"/>
    <s v="Jacqueline Swaine"/>
    <n v="250"/>
    <n v="220"/>
    <n v="0.12"/>
  </r>
  <r>
    <x v="1377"/>
    <x v="12"/>
    <x v="12"/>
    <x v="3"/>
    <x v="960"/>
    <x v="7"/>
    <s v="Susan Dixon"/>
    <n v="1000"/>
    <n v="520"/>
    <n v="0.48"/>
  </r>
  <r>
    <x v="1378"/>
    <x v="9"/>
    <x v="9"/>
    <x v="0"/>
    <x v="870"/>
    <x v="7"/>
    <s v="Danny Brooks"/>
    <n v="1000"/>
    <n v="980"/>
    <n v="0.02"/>
  </r>
  <r>
    <x v="1379"/>
    <x v="4"/>
    <x v="4"/>
    <x v="3"/>
    <x v="961"/>
    <x v="8"/>
    <s v="James Ricketts"/>
    <n v="500"/>
    <n v="495"/>
    <n v="0.01"/>
  </r>
  <r>
    <x v="1380"/>
    <x v="4"/>
    <x v="4"/>
    <x v="3"/>
    <x v="171"/>
    <x v="1"/>
    <s v="William Martin"/>
    <n v="700"/>
    <n v="546"/>
    <n v="0.22"/>
  </r>
  <r>
    <x v="1381"/>
    <x v="13"/>
    <x v="13"/>
    <x v="0"/>
    <x v="930"/>
    <x v="1"/>
    <s v="Maureen Reynolds"/>
    <n v="700"/>
    <n v="693"/>
    <n v="0.01"/>
  </r>
  <r>
    <x v="1382"/>
    <x v="26"/>
    <x v="15"/>
    <x v="3"/>
    <x v="962"/>
    <x v="3"/>
    <s v="Michelle Hunter"/>
    <n v="50"/>
    <n v="45"/>
    <n v="0.1"/>
  </r>
  <r>
    <x v="1383"/>
    <x v="18"/>
    <x v="11"/>
    <x v="3"/>
    <x v="963"/>
    <x v="1"/>
    <s v="Paresh Mathews"/>
    <n v="700"/>
    <n v="595"/>
    <n v="0.15"/>
  </r>
  <r>
    <x v="1384"/>
    <x v="45"/>
    <x v="33"/>
    <x v="0"/>
    <x v="952"/>
    <x v="4"/>
    <s v="Rachel Clayton"/>
    <n v="30"/>
    <n v="29"/>
    <n v="3.3300000000000003E-2"/>
  </r>
  <r>
    <x v="1385"/>
    <x v="27"/>
    <x v="21"/>
    <x v="0"/>
    <x v="964"/>
    <x v="4"/>
    <s v="Philip Tubbs"/>
    <n v="30"/>
    <n v="30"/>
    <n v="0"/>
  </r>
  <r>
    <x v="1386"/>
    <x v="11"/>
    <x v="11"/>
    <x v="3"/>
    <x v="965"/>
    <x v="4"/>
    <s v="David Johnson"/>
    <n v="30"/>
    <n v="23"/>
    <n v="0.23330000000000001"/>
  </r>
  <r>
    <x v="1387"/>
    <x v="40"/>
    <x v="29"/>
    <x v="0"/>
    <x v="42"/>
    <x v="0"/>
    <s v="Peter Thompson"/>
    <n v="80"/>
    <n v="73"/>
    <n v="8.7499999999999994E-2"/>
  </r>
  <r>
    <x v="1388"/>
    <x v="32"/>
    <x v="24"/>
    <x v="0"/>
    <x v="374"/>
    <x v="7"/>
    <s v="David Dorey"/>
    <n v="1000"/>
    <n v="980"/>
    <n v="0.02"/>
  </r>
  <r>
    <x v="1389"/>
    <x v="21"/>
    <x v="8"/>
    <x v="0"/>
    <x v="842"/>
    <x v="2"/>
    <s v="John Whitehead"/>
    <n v="150"/>
    <n v="150"/>
    <n v="0"/>
  </r>
  <r>
    <x v="1390"/>
    <x v="15"/>
    <x v="15"/>
    <x v="3"/>
    <x v="185"/>
    <x v="9"/>
    <s v="Neil McAvoy"/>
    <n v="70"/>
    <n v="32"/>
    <n v="0.54290000000000005"/>
  </r>
  <r>
    <x v="1391"/>
    <x v="34"/>
    <x v="25"/>
    <x v="0"/>
    <x v="769"/>
    <x v="1"/>
    <s v="Andrew Phillips"/>
    <n v="700"/>
    <n v="700"/>
    <n v="0"/>
  </r>
  <r>
    <x v="1392"/>
    <x v="17"/>
    <x v="17"/>
    <x v="0"/>
    <x v="122"/>
    <x v="4"/>
    <s v="Noel Bull"/>
    <n v="30"/>
    <n v="26"/>
    <n v="0.1333"/>
  </r>
  <r>
    <x v="1393"/>
    <x v="4"/>
    <x v="4"/>
    <x v="3"/>
    <x v="966"/>
    <x v="6"/>
    <s v="James White"/>
    <n v="800"/>
    <n v="624"/>
    <n v="0.22"/>
  </r>
  <r>
    <x v="1394"/>
    <x v="25"/>
    <x v="18"/>
    <x v="1"/>
    <x v="967"/>
    <x v="6"/>
    <s v="David Rodrigues"/>
    <n v="800"/>
    <n v="560"/>
    <n v="0.3"/>
  </r>
  <r>
    <x v="1395"/>
    <x v="31"/>
    <x v="23"/>
    <x v="0"/>
    <x v="672"/>
    <x v="7"/>
    <s v="Robert Brook"/>
    <n v="1000"/>
    <n v="970"/>
    <n v="0.03"/>
  </r>
  <r>
    <x v="1396"/>
    <x v="2"/>
    <x v="2"/>
    <x v="2"/>
    <x v="695"/>
    <x v="0"/>
    <s v="Zoe Munday"/>
    <n v="80"/>
    <n v="70"/>
    <n v="0.125"/>
  </r>
  <r>
    <x v="1397"/>
    <x v="11"/>
    <x v="11"/>
    <x v="3"/>
    <x v="968"/>
    <x v="6"/>
    <s v="Tessa Morrow"/>
    <n v="800"/>
    <n v="480"/>
    <n v="0.4"/>
  </r>
  <r>
    <x v="1398"/>
    <x v="21"/>
    <x v="8"/>
    <x v="0"/>
    <x v="969"/>
    <x v="5"/>
    <s v="Robert Reed"/>
    <n v="500"/>
    <n v="455"/>
    <n v="0.09"/>
  </r>
  <r>
    <x v="1399"/>
    <x v="26"/>
    <x v="15"/>
    <x v="3"/>
    <x v="970"/>
    <x v="9"/>
    <s v="Pauline Taylor"/>
    <n v="70"/>
    <n v="69"/>
    <n v="1.43E-2"/>
  </r>
  <r>
    <x v="1400"/>
    <x v="4"/>
    <x v="4"/>
    <x v="3"/>
    <x v="349"/>
    <x v="9"/>
    <s v="James White"/>
    <n v="70"/>
    <n v="63"/>
    <n v="0.1"/>
  </r>
  <r>
    <x v="1401"/>
    <x v="34"/>
    <x v="25"/>
    <x v="0"/>
    <x v="684"/>
    <x v="3"/>
    <s v="Emma Gibbons"/>
    <n v="50"/>
    <n v="38"/>
    <n v="0.24"/>
  </r>
  <r>
    <x v="1402"/>
    <x v="27"/>
    <x v="21"/>
    <x v="0"/>
    <x v="971"/>
    <x v="10"/>
    <s v="Melanie Fletcher"/>
    <n v="250"/>
    <n v="200"/>
    <n v="0.2"/>
  </r>
  <r>
    <x v="1403"/>
    <x v="15"/>
    <x v="15"/>
    <x v="3"/>
    <x v="972"/>
    <x v="9"/>
    <s v="Colin Patel"/>
    <n v="70"/>
    <n v="69"/>
    <n v="1.43E-2"/>
  </r>
  <r>
    <x v="1404"/>
    <x v="7"/>
    <x v="7"/>
    <x v="2"/>
    <x v="186"/>
    <x v="4"/>
    <s v="Timothy Younger"/>
    <n v="30"/>
    <n v="26"/>
    <n v="0.1333"/>
  </r>
  <r>
    <x v="1405"/>
    <x v="0"/>
    <x v="0"/>
    <x v="0"/>
    <x v="54"/>
    <x v="4"/>
    <s v="Rita Hill"/>
    <n v="30"/>
    <n v="30"/>
    <n v="0"/>
  </r>
  <r>
    <x v="1406"/>
    <x v="16"/>
    <x v="16"/>
    <x v="0"/>
    <x v="778"/>
    <x v="11"/>
    <s v="Andrew Waddell"/>
    <n v="50"/>
    <n v="46"/>
    <n v="0.08"/>
  </r>
  <r>
    <x v="1407"/>
    <x v="34"/>
    <x v="25"/>
    <x v="0"/>
    <x v="973"/>
    <x v="8"/>
    <s v="Andrew Phillips"/>
    <n v="500"/>
    <n v="500"/>
    <n v="0"/>
  </r>
  <r>
    <x v="1408"/>
    <x v="32"/>
    <x v="24"/>
    <x v="0"/>
    <x v="974"/>
    <x v="1"/>
    <s v="Ian Christian"/>
    <n v="700"/>
    <n v="679"/>
    <n v="0.03"/>
  </r>
  <r>
    <x v="1409"/>
    <x v="17"/>
    <x v="17"/>
    <x v="0"/>
    <x v="811"/>
    <x v="1"/>
    <s v="Noel Bull"/>
    <n v="700"/>
    <n v="630"/>
    <n v="0.1"/>
  </r>
  <r>
    <x v="1410"/>
    <x v="1"/>
    <x v="1"/>
    <x v="1"/>
    <x v="296"/>
    <x v="9"/>
    <s v="Michael Patel"/>
    <n v="70"/>
    <n v="65"/>
    <n v="7.1400000000000005E-2"/>
  </r>
  <r>
    <x v="1411"/>
    <x v="11"/>
    <x v="11"/>
    <x v="3"/>
    <x v="855"/>
    <x v="8"/>
    <s v="David Johnson"/>
    <n v="500"/>
    <n v="500"/>
    <n v="0"/>
  </r>
  <r>
    <x v="1412"/>
    <x v="45"/>
    <x v="33"/>
    <x v="0"/>
    <x v="975"/>
    <x v="10"/>
    <s v="Roy Connelly"/>
    <n v="250"/>
    <n v="200"/>
    <n v="0.2"/>
  </r>
  <r>
    <x v="1413"/>
    <x v="24"/>
    <x v="20"/>
    <x v="0"/>
    <x v="976"/>
    <x v="8"/>
    <s v="David Townsend"/>
    <n v="500"/>
    <n v="490"/>
    <n v="0.02"/>
  </r>
  <r>
    <x v="1414"/>
    <x v="38"/>
    <x v="27"/>
    <x v="2"/>
    <x v="977"/>
    <x v="4"/>
    <s v="Abdul Heywood"/>
    <n v="30"/>
    <n v="30"/>
    <n v="0"/>
  </r>
  <r>
    <x v="1415"/>
    <x v="19"/>
    <x v="18"/>
    <x v="1"/>
    <x v="978"/>
    <x v="9"/>
    <s v="Heather Donald"/>
    <n v="70"/>
    <n v="55"/>
    <n v="0.21429999999999999"/>
  </r>
  <r>
    <x v="1416"/>
    <x v="28"/>
    <x v="22"/>
    <x v="0"/>
    <x v="979"/>
    <x v="11"/>
    <s v="Michael Toy"/>
    <n v="50"/>
    <n v="42"/>
    <n v="0.16"/>
  </r>
  <r>
    <x v="1417"/>
    <x v="26"/>
    <x v="15"/>
    <x v="3"/>
    <x v="980"/>
    <x v="4"/>
    <s v="Rose Rowntree"/>
    <n v="30"/>
    <n v="26"/>
    <n v="0.1333"/>
  </r>
  <r>
    <x v="1418"/>
    <x v="39"/>
    <x v="28"/>
    <x v="0"/>
    <x v="251"/>
    <x v="9"/>
    <s v="Barrie Murray"/>
    <n v="70"/>
    <n v="53"/>
    <n v="0.2429"/>
  </r>
  <r>
    <x v="1419"/>
    <x v="9"/>
    <x v="9"/>
    <x v="0"/>
    <x v="981"/>
    <x v="8"/>
    <s v="Danny Brooks"/>
    <n v="500"/>
    <n v="490"/>
    <n v="0.02"/>
  </r>
  <r>
    <x v="1420"/>
    <x v="31"/>
    <x v="23"/>
    <x v="0"/>
    <x v="368"/>
    <x v="4"/>
    <s v="Hin Bragg"/>
    <n v="30"/>
    <n v="26"/>
    <n v="0.1333"/>
  </r>
  <r>
    <x v="1421"/>
    <x v="42"/>
    <x v="31"/>
    <x v="3"/>
    <x v="982"/>
    <x v="0"/>
    <s v="Stephen MacGregor"/>
    <n v="80"/>
    <n v="53"/>
    <n v="0.33750000000000002"/>
  </r>
  <r>
    <x v="1422"/>
    <x v="46"/>
    <x v="34"/>
    <x v="2"/>
    <x v="376"/>
    <x v="6"/>
    <s v="Bruce McPhee"/>
    <n v="800"/>
    <n v="616"/>
    <n v="0.23"/>
  </r>
  <r>
    <x v="1423"/>
    <x v="1"/>
    <x v="1"/>
    <x v="1"/>
    <x v="339"/>
    <x v="10"/>
    <s v="James Hammond"/>
    <n v="250"/>
    <n v="225"/>
    <n v="0.1"/>
  </r>
  <r>
    <x v="1424"/>
    <x v="46"/>
    <x v="34"/>
    <x v="2"/>
    <x v="278"/>
    <x v="10"/>
    <s v="Julia Hammond"/>
    <n v="250"/>
    <n v="215"/>
    <n v="0.14000000000000001"/>
  </r>
  <r>
    <x v="1425"/>
    <x v="5"/>
    <x v="5"/>
    <x v="3"/>
    <x v="983"/>
    <x v="6"/>
    <s v="Edward Jenkins"/>
    <n v="800"/>
    <n v="712"/>
    <n v="0.11"/>
  </r>
  <r>
    <x v="1426"/>
    <x v="25"/>
    <x v="18"/>
    <x v="1"/>
    <x v="984"/>
    <x v="3"/>
    <s v="Robert Jenkins"/>
    <n v="50"/>
    <n v="46"/>
    <n v="0.08"/>
  </r>
  <r>
    <x v="1427"/>
    <x v="35"/>
    <x v="26"/>
    <x v="2"/>
    <x v="268"/>
    <x v="7"/>
    <s v="Paul Puri"/>
    <n v="1000"/>
    <n v="960"/>
    <n v="0.04"/>
  </r>
  <r>
    <x v="1428"/>
    <x v="38"/>
    <x v="27"/>
    <x v="2"/>
    <x v="826"/>
    <x v="10"/>
    <s v="Lisa Wood"/>
    <n v="250"/>
    <n v="243"/>
    <n v="2.8000000000000001E-2"/>
  </r>
  <r>
    <x v="1429"/>
    <x v="22"/>
    <x v="19"/>
    <x v="3"/>
    <x v="985"/>
    <x v="1"/>
    <s v="Iftikhar Haywood"/>
    <n v="700"/>
    <n v="665"/>
    <n v="0.05"/>
  </r>
  <r>
    <x v="1430"/>
    <x v="10"/>
    <x v="10"/>
    <x v="3"/>
    <x v="670"/>
    <x v="4"/>
    <s v="Martin Gee"/>
    <n v="30"/>
    <n v="30"/>
    <n v="0"/>
  </r>
  <r>
    <x v="1431"/>
    <x v="2"/>
    <x v="2"/>
    <x v="2"/>
    <x v="116"/>
    <x v="5"/>
    <s v="Elizabeth Holloway"/>
    <n v="500"/>
    <n v="350"/>
    <n v="0.3"/>
  </r>
  <r>
    <x v="1432"/>
    <x v="11"/>
    <x v="11"/>
    <x v="3"/>
    <x v="986"/>
    <x v="4"/>
    <s v="Gillian Harris"/>
    <n v="30"/>
    <n v="28"/>
    <n v="6.6699999999999995E-2"/>
  </r>
  <r>
    <x v="1433"/>
    <x v="43"/>
    <x v="18"/>
    <x v="1"/>
    <x v="35"/>
    <x v="10"/>
    <s v="Ronald Bettley"/>
    <n v="250"/>
    <n v="245"/>
    <n v="0.02"/>
  </r>
  <r>
    <x v="1434"/>
    <x v="20"/>
    <x v="13"/>
    <x v="0"/>
    <x v="987"/>
    <x v="2"/>
    <s v="John Bond"/>
    <n v="150"/>
    <n v="143"/>
    <n v="4.6699999999999998E-2"/>
  </r>
  <r>
    <x v="1435"/>
    <x v="42"/>
    <x v="31"/>
    <x v="3"/>
    <x v="560"/>
    <x v="11"/>
    <s v="Trudi Griffin"/>
    <n v="50"/>
    <n v="49"/>
    <n v="0.02"/>
  </r>
  <r>
    <x v="1436"/>
    <x v="5"/>
    <x v="5"/>
    <x v="3"/>
    <x v="988"/>
    <x v="3"/>
    <s v="Fatima James"/>
    <n v="50"/>
    <n v="50"/>
    <n v="0"/>
  </r>
  <r>
    <x v="1437"/>
    <x v="10"/>
    <x v="10"/>
    <x v="3"/>
    <x v="989"/>
    <x v="7"/>
    <s v="Mary Mitchell"/>
    <n v="1000"/>
    <n v="940"/>
    <n v="0.06"/>
  </r>
  <r>
    <x v="1438"/>
    <x v="24"/>
    <x v="20"/>
    <x v="0"/>
    <x v="759"/>
    <x v="6"/>
    <s v="David Power"/>
    <n v="800"/>
    <n v="480"/>
    <n v="0.4"/>
  </r>
  <r>
    <x v="1439"/>
    <x v="39"/>
    <x v="28"/>
    <x v="0"/>
    <x v="990"/>
    <x v="10"/>
    <s v="Paul Long"/>
    <n v="250"/>
    <n v="198"/>
    <n v="0.20799999999999999"/>
  </r>
  <r>
    <x v="1440"/>
    <x v="32"/>
    <x v="24"/>
    <x v="0"/>
    <x v="991"/>
    <x v="2"/>
    <s v="Ian Christian"/>
    <n v="150"/>
    <n v="131"/>
    <n v="0.12670000000000001"/>
  </r>
  <r>
    <x v="1441"/>
    <x v="35"/>
    <x v="26"/>
    <x v="2"/>
    <x v="89"/>
    <x v="7"/>
    <s v="David Finnie"/>
    <n v="1000"/>
    <n v="730"/>
    <n v="0.27"/>
  </r>
  <r>
    <x v="1442"/>
    <x v="24"/>
    <x v="20"/>
    <x v="0"/>
    <x v="992"/>
    <x v="6"/>
    <s v="John Gunter"/>
    <n v="800"/>
    <n v="584"/>
    <n v="0.27"/>
  </r>
  <r>
    <x v="1443"/>
    <x v="33"/>
    <x v="18"/>
    <x v="1"/>
    <x v="560"/>
    <x v="2"/>
    <s v="Kevin Ahmed"/>
    <n v="150"/>
    <n v="128"/>
    <n v="0.1467"/>
  </r>
  <r>
    <x v="1444"/>
    <x v="8"/>
    <x v="8"/>
    <x v="0"/>
    <x v="71"/>
    <x v="7"/>
    <s v="Philip Dewar"/>
    <n v="1000"/>
    <n v="1000"/>
    <n v="0"/>
  </r>
  <r>
    <x v="1445"/>
    <x v="27"/>
    <x v="21"/>
    <x v="0"/>
    <x v="39"/>
    <x v="3"/>
    <s v="Christopher Griffith"/>
    <n v="50"/>
    <n v="47"/>
    <n v="0.06"/>
  </r>
  <r>
    <x v="1446"/>
    <x v="13"/>
    <x v="13"/>
    <x v="0"/>
    <x v="648"/>
    <x v="2"/>
    <s v="Rebecca Delo"/>
    <n v="150"/>
    <n v="144"/>
    <n v="0.04"/>
  </r>
  <r>
    <x v="1447"/>
    <x v="9"/>
    <x v="9"/>
    <x v="0"/>
    <x v="993"/>
    <x v="4"/>
    <s v="Kelly Owen"/>
    <n v="30"/>
    <n v="29"/>
    <n v="3.3300000000000003E-2"/>
  </r>
  <r>
    <x v="1448"/>
    <x v="29"/>
    <x v="18"/>
    <x v="1"/>
    <x v="994"/>
    <x v="3"/>
    <s v="Colin Matthews"/>
    <n v="50"/>
    <n v="44"/>
    <n v="0.12"/>
  </r>
  <r>
    <x v="1449"/>
    <x v="26"/>
    <x v="15"/>
    <x v="3"/>
    <x v="995"/>
    <x v="5"/>
    <s v="Rose Rowntree"/>
    <n v="500"/>
    <n v="350"/>
    <n v="0.3"/>
  </r>
  <r>
    <x v="1450"/>
    <x v="16"/>
    <x v="16"/>
    <x v="0"/>
    <x v="737"/>
    <x v="11"/>
    <s v="Terence Mirza"/>
    <n v="50"/>
    <n v="42"/>
    <n v="0.16"/>
  </r>
  <r>
    <x v="1451"/>
    <x v="42"/>
    <x v="31"/>
    <x v="3"/>
    <x v="996"/>
    <x v="10"/>
    <s v="Harold Lunn"/>
    <n v="250"/>
    <n v="220"/>
    <n v="0.12"/>
  </r>
  <r>
    <x v="1452"/>
    <x v="14"/>
    <x v="14"/>
    <x v="0"/>
    <x v="771"/>
    <x v="5"/>
    <s v="Gary Roberts"/>
    <n v="500"/>
    <n v="485"/>
    <n v="0.03"/>
  </r>
  <r>
    <x v="1453"/>
    <x v="33"/>
    <x v="18"/>
    <x v="1"/>
    <x v="144"/>
    <x v="1"/>
    <s v="James Scott"/>
    <n v="700"/>
    <n v="672"/>
    <n v="0.04"/>
  </r>
  <r>
    <x v="1454"/>
    <x v="16"/>
    <x v="16"/>
    <x v="0"/>
    <x v="997"/>
    <x v="1"/>
    <s v="Nick Denny"/>
    <n v="700"/>
    <n v="630"/>
    <n v="0.1"/>
  </r>
  <r>
    <x v="1455"/>
    <x v="4"/>
    <x v="4"/>
    <x v="3"/>
    <x v="998"/>
    <x v="6"/>
    <s v="James Ricketts"/>
    <n v="800"/>
    <n v="688"/>
    <n v="0.14000000000000001"/>
  </r>
  <r>
    <x v="1456"/>
    <x v="36"/>
    <x v="5"/>
    <x v="3"/>
    <x v="347"/>
    <x v="3"/>
    <s v="Christopher Snape"/>
    <n v="50"/>
    <n v="48"/>
    <n v="0.04"/>
  </r>
  <r>
    <x v="1457"/>
    <x v="8"/>
    <x v="8"/>
    <x v="0"/>
    <x v="999"/>
    <x v="9"/>
    <s v="Philip Dewar"/>
    <n v="70"/>
    <n v="67"/>
    <n v="4.2900000000000001E-2"/>
  </r>
  <r>
    <x v="1458"/>
    <x v="34"/>
    <x v="25"/>
    <x v="0"/>
    <x v="1000"/>
    <x v="5"/>
    <s v="Robert Harris"/>
    <n v="500"/>
    <n v="470"/>
    <n v="0.06"/>
  </r>
  <r>
    <x v="1459"/>
    <x v="32"/>
    <x v="24"/>
    <x v="0"/>
    <x v="259"/>
    <x v="10"/>
    <s v="Ian Christian"/>
    <n v="250"/>
    <n v="243"/>
    <n v="2.8000000000000001E-2"/>
  </r>
  <r>
    <x v="1460"/>
    <x v="30"/>
    <x v="18"/>
    <x v="1"/>
    <x v="273"/>
    <x v="6"/>
    <s v="Richard Nash"/>
    <n v="800"/>
    <n v="552"/>
    <n v="0.31"/>
  </r>
  <r>
    <x v="1461"/>
    <x v="32"/>
    <x v="24"/>
    <x v="0"/>
    <x v="963"/>
    <x v="8"/>
    <s v="Julia Ferguson"/>
    <n v="500"/>
    <n v="490"/>
    <n v="0.02"/>
  </r>
  <r>
    <x v="1462"/>
    <x v="6"/>
    <x v="6"/>
    <x v="2"/>
    <x v="293"/>
    <x v="0"/>
    <s v="Kevin Goad"/>
    <n v="80"/>
    <n v="65"/>
    <n v="0.1875"/>
  </r>
  <r>
    <x v="1463"/>
    <x v="40"/>
    <x v="29"/>
    <x v="0"/>
    <x v="1001"/>
    <x v="11"/>
    <s v="Lisa Pepper"/>
    <n v="50"/>
    <n v="43"/>
    <n v="0.14000000000000001"/>
  </r>
  <r>
    <x v="1464"/>
    <x v="30"/>
    <x v="18"/>
    <x v="1"/>
    <x v="362"/>
    <x v="6"/>
    <s v="Sarah Houghton"/>
    <n v="800"/>
    <n v="616"/>
    <n v="0.23"/>
  </r>
  <r>
    <x v="1465"/>
    <x v="38"/>
    <x v="27"/>
    <x v="2"/>
    <x v="787"/>
    <x v="8"/>
    <s v="Kevin Curtis"/>
    <n v="500"/>
    <n v="490"/>
    <n v="0.02"/>
  </r>
  <r>
    <x v="1466"/>
    <x v="11"/>
    <x v="11"/>
    <x v="3"/>
    <x v="1002"/>
    <x v="4"/>
    <s v="Tessa Morrow"/>
    <n v="30"/>
    <n v="26"/>
    <n v="0.1333"/>
  </r>
  <r>
    <x v="1467"/>
    <x v="27"/>
    <x v="21"/>
    <x v="0"/>
    <x v="669"/>
    <x v="11"/>
    <s v="Darren Webb"/>
    <n v="50"/>
    <n v="48"/>
    <n v="0.04"/>
  </r>
  <r>
    <x v="1468"/>
    <x v="11"/>
    <x v="11"/>
    <x v="3"/>
    <x v="293"/>
    <x v="6"/>
    <s v="David Johnson"/>
    <n v="800"/>
    <n v="608"/>
    <n v="0.24"/>
  </r>
  <r>
    <x v="1469"/>
    <x v="36"/>
    <x v="5"/>
    <x v="3"/>
    <x v="313"/>
    <x v="7"/>
    <s v="Wolf Christian"/>
    <n v="1000"/>
    <n v="680"/>
    <n v="0.32"/>
  </r>
  <r>
    <x v="1470"/>
    <x v="19"/>
    <x v="18"/>
    <x v="1"/>
    <x v="1003"/>
    <x v="8"/>
    <s v="Kevin Styles"/>
    <n v="500"/>
    <n v="500"/>
    <n v="0"/>
  </r>
  <r>
    <x v="1471"/>
    <x v="9"/>
    <x v="9"/>
    <x v="0"/>
    <x v="1004"/>
    <x v="1"/>
    <s v="Gillian Crawley"/>
    <n v="700"/>
    <n v="462"/>
    <n v="0.34"/>
  </r>
  <r>
    <x v="1472"/>
    <x v="17"/>
    <x v="17"/>
    <x v="0"/>
    <x v="521"/>
    <x v="0"/>
    <s v="Margaret Philp"/>
    <n v="80"/>
    <n v="69"/>
    <n v="0.13750000000000001"/>
  </r>
  <r>
    <x v="1473"/>
    <x v="34"/>
    <x v="25"/>
    <x v="0"/>
    <x v="1005"/>
    <x v="9"/>
    <s v="James Carley"/>
    <n v="70"/>
    <n v="47"/>
    <n v="0.3286"/>
  </r>
  <r>
    <x v="1474"/>
    <x v="0"/>
    <x v="0"/>
    <x v="0"/>
    <x v="1006"/>
    <x v="5"/>
    <s v="Dermot Bailey"/>
    <n v="500"/>
    <n v="490"/>
    <n v="0.02"/>
  </r>
  <r>
    <x v="1475"/>
    <x v="10"/>
    <x v="10"/>
    <x v="3"/>
    <x v="1007"/>
    <x v="8"/>
    <s v="Stephen Burch"/>
    <n v="500"/>
    <n v="490"/>
    <n v="0.02"/>
  </r>
  <r>
    <x v="1476"/>
    <x v="15"/>
    <x v="15"/>
    <x v="3"/>
    <x v="810"/>
    <x v="0"/>
    <s v="Tracy Stanley"/>
    <n v="80"/>
    <n v="80"/>
    <n v="0"/>
  </r>
  <r>
    <x v="1477"/>
    <x v="24"/>
    <x v="20"/>
    <x v="0"/>
    <x v="1008"/>
    <x v="0"/>
    <s v="Jacqueline Clamp"/>
    <n v="80"/>
    <n v="76"/>
    <n v="0.05"/>
  </r>
  <r>
    <x v="1478"/>
    <x v="39"/>
    <x v="28"/>
    <x v="0"/>
    <x v="1009"/>
    <x v="1"/>
    <s v="Zhan Whitfield"/>
    <n v="700"/>
    <n v="686"/>
    <n v="0.02"/>
  </r>
  <r>
    <x v="1479"/>
    <x v="32"/>
    <x v="24"/>
    <x v="0"/>
    <x v="1010"/>
    <x v="10"/>
    <s v="David Dorey"/>
    <n v="250"/>
    <n v="223"/>
    <n v="0.108"/>
  </r>
  <r>
    <x v="1480"/>
    <x v="15"/>
    <x v="15"/>
    <x v="3"/>
    <x v="312"/>
    <x v="10"/>
    <s v="Jill Thompson"/>
    <n v="250"/>
    <n v="180"/>
    <n v="0.28000000000000003"/>
  </r>
  <r>
    <x v="1481"/>
    <x v="35"/>
    <x v="26"/>
    <x v="2"/>
    <x v="1011"/>
    <x v="2"/>
    <s v="Gary Percival"/>
    <n v="150"/>
    <n v="146"/>
    <n v="2.6700000000000002E-2"/>
  </r>
  <r>
    <x v="1482"/>
    <x v="35"/>
    <x v="26"/>
    <x v="2"/>
    <x v="848"/>
    <x v="10"/>
    <s v="Sandra Rew"/>
    <n v="250"/>
    <n v="235"/>
    <n v="0.06"/>
  </r>
  <r>
    <x v="1483"/>
    <x v="14"/>
    <x v="14"/>
    <x v="0"/>
    <x v="563"/>
    <x v="6"/>
    <s v="Charles Ali"/>
    <n v="800"/>
    <n v="440"/>
    <n v="0.45"/>
  </r>
  <r>
    <x v="1484"/>
    <x v="18"/>
    <x v="11"/>
    <x v="3"/>
    <x v="1012"/>
    <x v="4"/>
    <s v="Stuart Sykes"/>
    <n v="30"/>
    <n v="28"/>
    <n v="6.6699999999999995E-2"/>
  </r>
  <r>
    <x v="1485"/>
    <x v="2"/>
    <x v="2"/>
    <x v="2"/>
    <x v="148"/>
    <x v="10"/>
    <s v="Gary Reynolds"/>
    <n v="250"/>
    <n v="213"/>
    <n v="0.14799999999999999"/>
  </r>
  <r>
    <x v="1486"/>
    <x v="19"/>
    <x v="18"/>
    <x v="1"/>
    <x v="907"/>
    <x v="1"/>
    <s v="Kate Nash"/>
    <n v="700"/>
    <n v="665"/>
    <n v="0.05"/>
  </r>
  <r>
    <x v="1487"/>
    <x v="18"/>
    <x v="11"/>
    <x v="3"/>
    <x v="1013"/>
    <x v="8"/>
    <s v="Johanna Mirza"/>
    <n v="500"/>
    <n v="495"/>
    <n v="0.01"/>
  </r>
  <r>
    <x v="1488"/>
    <x v="17"/>
    <x v="17"/>
    <x v="0"/>
    <x v="800"/>
    <x v="9"/>
    <s v="Nicholas Holloway"/>
    <n v="70"/>
    <n v="67"/>
    <n v="4.2900000000000001E-2"/>
  </r>
  <r>
    <x v="1489"/>
    <x v="40"/>
    <x v="29"/>
    <x v="0"/>
    <x v="784"/>
    <x v="8"/>
    <s v="Paul Munday"/>
    <n v="500"/>
    <n v="490"/>
    <n v="0.02"/>
  </r>
  <r>
    <x v="1490"/>
    <x v="30"/>
    <x v="18"/>
    <x v="1"/>
    <x v="928"/>
    <x v="8"/>
    <s v="Stephen Cohen"/>
    <n v="500"/>
    <n v="495"/>
    <n v="0.01"/>
  </r>
  <r>
    <x v="1491"/>
    <x v="30"/>
    <x v="18"/>
    <x v="1"/>
    <x v="1014"/>
    <x v="1"/>
    <s v="Matthew Crowe"/>
    <n v="700"/>
    <n v="700"/>
    <n v="0"/>
  </r>
  <r>
    <x v="1492"/>
    <x v="9"/>
    <x v="9"/>
    <x v="0"/>
    <x v="967"/>
    <x v="11"/>
    <s v="Heather Murray"/>
    <n v="50"/>
    <n v="43"/>
    <n v="0.14000000000000001"/>
  </r>
  <r>
    <x v="1493"/>
    <x v="1"/>
    <x v="1"/>
    <x v="1"/>
    <x v="222"/>
    <x v="6"/>
    <s v="Michael Patel"/>
    <n v="800"/>
    <n v="616"/>
    <n v="0.23"/>
  </r>
  <r>
    <x v="1494"/>
    <x v="25"/>
    <x v="18"/>
    <x v="1"/>
    <x v="1015"/>
    <x v="10"/>
    <s v="David Rodrigues"/>
    <n v="250"/>
    <n v="245"/>
    <n v="0.02"/>
  </r>
  <r>
    <x v="1495"/>
    <x v="13"/>
    <x v="13"/>
    <x v="0"/>
    <x v="299"/>
    <x v="10"/>
    <s v="Deanna Wang"/>
    <n v="250"/>
    <n v="223"/>
    <n v="0.108"/>
  </r>
  <r>
    <x v="1496"/>
    <x v="32"/>
    <x v="24"/>
    <x v="0"/>
    <x v="1016"/>
    <x v="0"/>
    <s v="Ian Christian"/>
    <n v="80"/>
    <n v="73"/>
    <n v="8.7499999999999994E-2"/>
  </r>
  <r>
    <x v="1497"/>
    <x v="17"/>
    <x v="17"/>
    <x v="0"/>
    <x v="512"/>
    <x v="9"/>
    <s v="Nicholas Holloway"/>
    <n v="70"/>
    <n v="67"/>
    <n v="4.2900000000000001E-2"/>
  </r>
  <r>
    <x v="1498"/>
    <x v="16"/>
    <x v="16"/>
    <x v="0"/>
    <x v="525"/>
    <x v="4"/>
    <s v="Edward Khan"/>
    <n v="30"/>
    <n v="30"/>
    <n v="0"/>
  </r>
  <r>
    <x v="1499"/>
    <x v="25"/>
    <x v="18"/>
    <x v="1"/>
    <x v="1017"/>
    <x v="11"/>
    <s v="Douglas Davies"/>
    <n v="50"/>
    <n v="49"/>
    <n v="0.02"/>
  </r>
  <r>
    <x v="1500"/>
    <x v="41"/>
    <x v="30"/>
    <x v="0"/>
    <x v="1018"/>
    <x v="8"/>
    <s v="Basil Bain"/>
    <n v="500"/>
    <n v="495"/>
    <n v="0.01"/>
  </r>
  <r>
    <x v="1501"/>
    <x v="8"/>
    <x v="8"/>
    <x v="0"/>
    <x v="1019"/>
    <x v="5"/>
    <s v="James Neville"/>
    <n v="500"/>
    <n v="485"/>
    <n v="0.03"/>
  </r>
  <r>
    <x v="1502"/>
    <x v="33"/>
    <x v="18"/>
    <x v="1"/>
    <x v="453"/>
    <x v="2"/>
    <s v="Shelley Lock"/>
    <n v="150"/>
    <n v="116"/>
    <n v="0.22670000000000001"/>
  </r>
  <r>
    <x v="1503"/>
    <x v="1"/>
    <x v="1"/>
    <x v="1"/>
    <x v="575"/>
    <x v="1"/>
    <s v="Kyle Anderson"/>
    <n v="700"/>
    <n v="658"/>
    <n v="0.06"/>
  </r>
  <r>
    <x v="1504"/>
    <x v="9"/>
    <x v="9"/>
    <x v="0"/>
    <x v="748"/>
    <x v="4"/>
    <s v="Lloyd Barr"/>
    <n v="30"/>
    <n v="27"/>
    <n v="0.1"/>
  </r>
  <r>
    <x v="1505"/>
    <x v="0"/>
    <x v="0"/>
    <x v="0"/>
    <x v="1020"/>
    <x v="6"/>
    <s v="Darren Brooks"/>
    <n v="800"/>
    <n v="608"/>
    <n v="0.24"/>
  </r>
  <r>
    <x v="1506"/>
    <x v="23"/>
    <x v="5"/>
    <x v="3"/>
    <x v="148"/>
    <x v="3"/>
    <s v="Glenys Wright"/>
    <n v="50"/>
    <n v="49"/>
    <n v="0.02"/>
  </r>
  <r>
    <x v="1507"/>
    <x v="35"/>
    <x v="26"/>
    <x v="2"/>
    <x v="886"/>
    <x v="0"/>
    <s v="Alison Lazar"/>
    <n v="80"/>
    <n v="69"/>
    <n v="0.13750000000000001"/>
  </r>
  <r>
    <x v="1508"/>
    <x v="42"/>
    <x v="31"/>
    <x v="3"/>
    <x v="1021"/>
    <x v="9"/>
    <s v="Stephen MacGregor"/>
    <n v="70"/>
    <n v="64"/>
    <n v="8.5699999999999998E-2"/>
  </r>
  <r>
    <x v="1509"/>
    <x v="9"/>
    <x v="9"/>
    <x v="0"/>
    <x v="879"/>
    <x v="4"/>
    <s v="Victoria Sherwin"/>
    <n v="30"/>
    <n v="27"/>
    <n v="0.1"/>
  </r>
  <r>
    <x v="1510"/>
    <x v="16"/>
    <x v="16"/>
    <x v="0"/>
    <x v="1022"/>
    <x v="5"/>
    <s v="Andrew Waddell"/>
    <n v="500"/>
    <n v="500"/>
    <n v="0"/>
  </r>
  <r>
    <x v="1511"/>
    <x v="41"/>
    <x v="30"/>
    <x v="0"/>
    <x v="546"/>
    <x v="0"/>
    <s v="David Amos"/>
    <n v="80"/>
    <n v="60"/>
    <n v="0.25"/>
  </r>
  <r>
    <x v="1512"/>
    <x v="13"/>
    <x v="13"/>
    <x v="0"/>
    <x v="727"/>
    <x v="1"/>
    <s v="Jacob Percival"/>
    <n v="700"/>
    <n v="637"/>
    <n v="0.09"/>
  </r>
  <r>
    <x v="1513"/>
    <x v="26"/>
    <x v="15"/>
    <x v="3"/>
    <x v="1023"/>
    <x v="10"/>
    <s v="Pauline Taylor"/>
    <n v="250"/>
    <n v="178"/>
    <n v="0.28799999999999998"/>
  </r>
  <r>
    <x v="1514"/>
    <x v="31"/>
    <x v="23"/>
    <x v="0"/>
    <x v="407"/>
    <x v="8"/>
    <s v="Hin Bragg"/>
    <n v="500"/>
    <n v="500"/>
    <n v="0"/>
  </r>
  <r>
    <x v="1515"/>
    <x v="20"/>
    <x v="13"/>
    <x v="0"/>
    <x v="1024"/>
    <x v="3"/>
    <s v="Barbara Scott"/>
    <n v="50"/>
    <n v="47"/>
    <n v="0.06"/>
  </r>
  <r>
    <x v="1516"/>
    <x v="17"/>
    <x v="17"/>
    <x v="0"/>
    <x v="1025"/>
    <x v="5"/>
    <s v="Marcus Jacob"/>
    <n v="500"/>
    <n v="405"/>
    <n v="0.19"/>
  </r>
  <r>
    <x v="1517"/>
    <x v="28"/>
    <x v="22"/>
    <x v="0"/>
    <x v="1026"/>
    <x v="10"/>
    <s v="Golam Reid"/>
    <n v="250"/>
    <n v="245"/>
    <n v="0.02"/>
  </r>
  <r>
    <x v="1518"/>
    <x v="44"/>
    <x v="32"/>
    <x v="0"/>
    <x v="41"/>
    <x v="0"/>
    <s v="Alan Grant"/>
    <n v="80"/>
    <n v="78"/>
    <n v="2.5000000000000001E-2"/>
  </r>
  <r>
    <x v="1519"/>
    <x v="35"/>
    <x v="26"/>
    <x v="2"/>
    <x v="1027"/>
    <x v="5"/>
    <s v="Philip Mishra"/>
    <n v="500"/>
    <n v="345"/>
    <n v="0.31"/>
  </r>
  <r>
    <x v="1520"/>
    <x v="35"/>
    <x v="26"/>
    <x v="2"/>
    <x v="287"/>
    <x v="7"/>
    <s v="Basil Nolan"/>
    <n v="1000"/>
    <n v="590"/>
    <n v="0.41"/>
  </r>
  <r>
    <x v="1521"/>
    <x v="27"/>
    <x v="21"/>
    <x v="0"/>
    <x v="308"/>
    <x v="10"/>
    <s v="Joanne Sayer"/>
    <n v="250"/>
    <n v="238"/>
    <n v="4.8000000000000001E-2"/>
  </r>
  <r>
    <x v="1522"/>
    <x v="27"/>
    <x v="21"/>
    <x v="0"/>
    <x v="628"/>
    <x v="1"/>
    <s v="Ketan Bryan"/>
    <n v="700"/>
    <n v="672"/>
    <n v="0.04"/>
  </r>
  <r>
    <x v="1523"/>
    <x v="27"/>
    <x v="21"/>
    <x v="0"/>
    <x v="1028"/>
    <x v="8"/>
    <s v="Darren Webb"/>
    <n v="500"/>
    <n v="500"/>
    <n v="0"/>
  </r>
  <r>
    <x v="1524"/>
    <x v="4"/>
    <x v="4"/>
    <x v="3"/>
    <x v="1029"/>
    <x v="8"/>
    <s v="Robert Faulkner"/>
    <n v="500"/>
    <n v="495"/>
    <n v="0.01"/>
  </r>
  <r>
    <x v="1525"/>
    <x v="22"/>
    <x v="19"/>
    <x v="3"/>
    <x v="898"/>
    <x v="4"/>
    <s v="Steven Wood"/>
    <n v="30"/>
    <n v="29"/>
    <n v="3.3300000000000003E-2"/>
  </r>
  <r>
    <x v="1526"/>
    <x v="4"/>
    <x v="4"/>
    <x v="3"/>
    <x v="290"/>
    <x v="0"/>
    <s v="James White"/>
    <n v="80"/>
    <n v="55"/>
    <n v="0.3125"/>
  </r>
  <r>
    <x v="1527"/>
    <x v="11"/>
    <x v="11"/>
    <x v="3"/>
    <x v="533"/>
    <x v="6"/>
    <s v="Glen Campbell"/>
    <n v="800"/>
    <n v="608"/>
    <n v="0.24"/>
  </r>
  <r>
    <x v="1528"/>
    <x v="25"/>
    <x v="18"/>
    <x v="1"/>
    <x v="54"/>
    <x v="4"/>
    <s v="Robert Jenkins"/>
    <n v="30"/>
    <n v="22"/>
    <n v="0.26669999999999999"/>
  </r>
  <r>
    <x v="1529"/>
    <x v="5"/>
    <x v="5"/>
    <x v="3"/>
    <x v="781"/>
    <x v="0"/>
    <s v="Caroline Gee"/>
    <n v="80"/>
    <n v="69"/>
    <n v="0.13750000000000001"/>
  </r>
  <r>
    <x v="1530"/>
    <x v="18"/>
    <x v="11"/>
    <x v="3"/>
    <x v="818"/>
    <x v="1"/>
    <s v="Stuart Sykes"/>
    <n v="700"/>
    <n v="665"/>
    <n v="0.05"/>
  </r>
  <r>
    <x v="1531"/>
    <x v="3"/>
    <x v="3"/>
    <x v="0"/>
    <x v="1030"/>
    <x v="4"/>
    <s v="Anthony Rothery"/>
    <n v="30"/>
    <n v="28"/>
    <n v="6.6699999999999995E-2"/>
  </r>
  <r>
    <x v="1532"/>
    <x v="19"/>
    <x v="18"/>
    <x v="1"/>
    <x v="75"/>
    <x v="6"/>
    <s v="Harold Green"/>
    <n v="800"/>
    <n v="464"/>
    <n v="0.42"/>
  </r>
  <r>
    <x v="1533"/>
    <x v="19"/>
    <x v="18"/>
    <x v="1"/>
    <x v="744"/>
    <x v="6"/>
    <s v="Derek Harris"/>
    <n v="800"/>
    <n v="584"/>
    <n v="0.27"/>
  </r>
  <r>
    <x v="1534"/>
    <x v="28"/>
    <x v="22"/>
    <x v="0"/>
    <x v="93"/>
    <x v="1"/>
    <s v="Richard Batty"/>
    <n v="700"/>
    <n v="686"/>
    <n v="0.02"/>
  </r>
  <r>
    <x v="1535"/>
    <x v="4"/>
    <x v="4"/>
    <x v="3"/>
    <x v="134"/>
    <x v="10"/>
    <s v="Robert Faulkner"/>
    <n v="250"/>
    <n v="213"/>
    <n v="0.14799999999999999"/>
  </r>
  <r>
    <x v="1536"/>
    <x v="25"/>
    <x v="18"/>
    <x v="1"/>
    <x v="1031"/>
    <x v="5"/>
    <s v="Christina Pedley"/>
    <n v="500"/>
    <n v="470"/>
    <n v="0.06"/>
  </r>
  <r>
    <x v="1537"/>
    <x v="17"/>
    <x v="17"/>
    <x v="0"/>
    <x v="434"/>
    <x v="6"/>
    <s v="Stuart Anderson"/>
    <n v="800"/>
    <n v="664"/>
    <n v="0.17"/>
  </r>
  <r>
    <x v="1538"/>
    <x v="42"/>
    <x v="31"/>
    <x v="3"/>
    <x v="333"/>
    <x v="8"/>
    <s v="Stephen MacGregor"/>
    <n v="500"/>
    <n v="495"/>
    <n v="0.01"/>
  </r>
  <r>
    <x v="1539"/>
    <x v="5"/>
    <x v="5"/>
    <x v="3"/>
    <x v="741"/>
    <x v="0"/>
    <s v="Russell Reynolds"/>
    <n v="80"/>
    <n v="72"/>
    <n v="0.1"/>
  </r>
  <r>
    <x v="1540"/>
    <x v="26"/>
    <x v="15"/>
    <x v="3"/>
    <x v="626"/>
    <x v="9"/>
    <s v="Nicholas Goude"/>
    <n v="70"/>
    <n v="65"/>
    <n v="7.1400000000000005E-2"/>
  </r>
  <r>
    <x v="1541"/>
    <x v="12"/>
    <x v="12"/>
    <x v="3"/>
    <x v="791"/>
    <x v="10"/>
    <s v="Frank Sewell"/>
    <n v="250"/>
    <n v="163"/>
    <n v="0.34799999999999998"/>
  </r>
  <r>
    <x v="1542"/>
    <x v="17"/>
    <x v="17"/>
    <x v="0"/>
    <x v="1032"/>
    <x v="8"/>
    <s v="Helen Cooke"/>
    <n v="500"/>
    <n v="500"/>
    <n v="0"/>
  </r>
  <r>
    <x v="1543"/>
    <x v="23"/>
    <x v="5"/>
    <x v="3"/>
    <x v="1033"/>
    <x v="1"/>
    <s v="Donald Higgs"/>
    <n v="700"/>
    <n v="448"/>
    <n v="0.36"/>
  </r>
  <r>
    <x v="1544"/>
    <x v="13"/>
    <x v="13"/>
    <x v="0"/>
    <x v="41"/>
    <x v="6"/>
    <s v="Frances Weller"/>
    <n v="800"/>
    <n v="496"/>
    <n v="0.38"/>
  </r>
  <r>
    <x v="1545"/>
    <x v="20"/>
    <x v="13"/>
    <x v="0"/>
    <x v="608"/>
    <x v="4"/>
    <s v="William Collins"/>
    <n v="30"/>
    <n v="30"/>
    <n v="0"/>
  </r>
  <r>
    <x v="1546"/>
    <x v="43"/>
    <x v="18"/>
    <x v="1"/>
    <x v="297"/>
    <x v="10"/>
    <s v="Ronald Bettley"/>
    <n v="250"/>
    <n v="245"/>
    <n v="0.02"/>
  </r>
  <r>
    <x v="1547"/>
    <x v="1"/>
    <x v="1"/>
    <x v="1"/>
    <x v="1034"/>
    <x v="6"/>
    <s v="Nick Blacklock"/>
    <n v="800"/>
    <n v="576"/>
    <n v="0.28000000000000003"/>
  </r>
  <r>
    <x v="1548"/>
    <x v="46"/>
    <x v="34"/>
    <x v="2"/>
    <x v="1035"/>
    <x v="11"/>
    <s v="Jason Edmund"/>
    <n v="50"/>
    <n v="47"/>
    <n v="0.06"/>
  </r>
  <r>
    <x v="1549"/>
    <x v="46"/>
    <x v="34"/>
    <x v="2"/>
    <x v="376"/>
    <x v="9"/>
    <s v="Bruce McPhee"/>
    <n v="70"/>
    <n v="66"/>
    <n v="5.7099999999999998E-2"/>
  </r>
  <r>
    <x v="1550"/>
    <x v="8"/>
    <x v="8"/>
    <x v="0"/>
    <x v="1036"/>
    <x v="5"/>
    <s v="William Cruse"/>
    <n v="500"/>
    <n v="485"/>
    <n v="0.03"/>
  </r>
  <r>
    <x v="1551"/>
    <x v="22"/>
    <x v="19"/>
    <x v="3"/>
    <x v="327"/>
    <x v="5"/>
    <s v="Roger Scott"/>
    <n v="500"/>
    <n v="495"/>
    <n v="0.01"/>
  </r>
  <r>
    <x v="1552"/>
    <x v="45"/>
    <x v="33"/>
    <x v="0"/>
    <x v="277"/>
    <x v="11"/>
    <s v="Nicholas Timbrell"/>
    <n v="50"/>
    <n v="49"/>
    <n v="0.02"/>
  </r>
  <r>
    <x v="1553"/>
    <x v="13"/>
    <x v="13"/>
    <x v="0"/>
    <x v="605"/>
    <x v="10"/>
    <s v="Deanna Wang"/>
    <n v="250"/>
    <n v="223"/>
    <n v="0.108"/>
  </r>
  <r>
    <x v="1554"/>
    <x v="7"/>
    <x v="7"/>
    <x v="2"/>
    <x v="340"/>
    <x v="3"/>
    <s v="Gillian Allnutt"/>
    <n v="50"/>
    <n v="43"/>
    <n v="0.14000000000000001"/>
  </r>
  <r>
    <x v="1555"/>
    <x v="35"/>
    <x v="26"/>
    <x v="2"/>
    <x v="257"/>
    <x v="4"/>
    <s v="Alison Lazar"/>
    <n v="30"/>
    <n v="30"/>
    <n v="0"/>
  </r>
  <r>
    <x v="1556"/>
    <x v="6"/>
    <x v="6"/>
    <x v="2"/>
    <x v="540"/>
    <x v="1"/>
    <s v="Peter Jago"/>
    <n v="700"/>
    <n v="686"/>
    <n v="0.02"/>
  </r>
  <r>
    <x v="1557"/>
    <x v="40"/>
    <x v="29"/>
    <x v="0"/>
    <x v="63"/>
    <x v="4"/>
    <s v="Jesus Timmins"/>
    <n v="30"/>
    <n v="24"/>
    <n v="0.2"/>
  </r>
  <r>
    <x v="1558"/>
    <x v="1"/>
    <x v="1"/>
    <x v="1"/>
    <x v="921"/>
    <x v="10"/>
    <s v="Alison Storey"/>
    <n v="250"/>
    <n v="243"/>
    <n v="2.8000000000000001E-2"/>
  </r>
  <r>
    <x v="1559"/>
    <x v="40"/>
    <x v="29"/>
    <x v="0"/>
    <x v="512"/>
    <x v="2"/>
    <s v="Paul Drage"/>
    <n v="150"/>
    <n v="140"/>
    <n v="6.6699999999999995E-2"/>
  </r>
  <r>
    <x v="1560"/>
    <x v="38"/>
    <x v="27"/>
    <x v="2"/>
    <x v="615"/>
    <x v="2"/>
    <s v="Stuart Brown"/>
    <n v="150"/>
    <n v="125"/>
    <n v="0.16669999999999999"/>
  </r>
  <r>
    <x v="1561"/>
    <x v="41"/>
    <x v="30"/>
    <x v="0"/>
    <x v="1037"/>
    <x v="7"/>
    <s v="John Barnett"/>
    <n v="1000"/>
    <n v="950"/>
    <n v="0.05"/>
  </r>
  <r>
    <x v="1562"/>
    <x v="29"/>
    <x v="18"/>
    <x v="1"/>
    <x v="1028"/>
    <x v="2"/>
    <s v="Colin Matthews"/>
    <n v="150"/>
    <n v="141"/>
    <n v="0.06"/>
  </r>
  <r>
    <x v="1563"/>
    <x v="16"/>
    <x v="16"/>
    <x v="0"/>
    <x v="149"/>
    <x v="2"/>
    <s v="Pauline Pluck"/>
    <n v="150"/>
    <n v="114"/>
    <n v="0.24"/>
  </r>
  <r>
    <x v="1564"/>
    <x v="15"/>
    <x v="15"/>
    <x v="3"/>
    <x v="1038"/>
    <x v="10"/>
    <s v="Selwyn Kitching"/>
    <n v="250"/>
    <n v="230"/>
    <n v="0.08"/>
  </r>
  <r>
    <x v="1565"/>
    <x v="19"/>
    <x v="18"/>
    <x v="1"/>
    <x v="1039"/>
    <x v="11"/>
    <s v="Harold Green"/>
    <n v="50"/>
    <n v="41"/>
    <n v="0.18"/>
  </r>
  <r>
    <x v="1566"/>
    <x v="29"/>
    <x v="18"/>
    <x v="1"/>
    <x v="1040"/>
    <x v="6"/>
    <s v="Chandrakant Atkins"/>
    <n v="800"/>
    <n v="792"/>
    <n v="0.01"/>
  </r>
  <r>
    <x v="1567"/>
    <x v="38"/>
    <x v="27"/>
    <x v="2"/>
    <x v="1041"/>
    <x v="0"/>
    <s v="Abdul Heywood"/>
    <n v="80"/>
    <n v="64"/>
    <n v="0.2"/>
  </r>
  <r>
    <x v="1568"/>
    <x v="33"/>
    <x v="18"/>
    <x v="1"/>
    <x v="448"/>
    <x v="0"/>
    <s v="Arthur Carley"/>
    <n v="80"/>
    <n v="62"/>
    <n v="0.22500000000000001"/>
  </r>
  <r>
    <x v="1569"/>
    <x v="2"/>
    <x v="2"/>
    <x v="2"/>
    <x v="982"/>
    <x v="8"/>
    <s v="Zoe Munday"/>
    <n v="500"/>
    <n v="495"/>
    <n v="0.01"/>
  </r>
  <r>
    <x v="1570"/>
    <x v="3"/>
    <x v="3"/>
    <x v="0"/>
    <x v="1042"/>
    <x v="8"/>
    <s v="Francis Hall"/>
    <n v="500"/>
    <n v="500"/>
    <n v="0"/>
  </r>
  <r>
    <x v="1571"/>
    <x v="22"/>
    <x v="19"/>
    <x v="3"/>
    <x v="208"/>
    <x v="5"/>
    <s v="Roger Scott"/>
    <n v="500"/>
    <n v="495"/>
    <n v="0.01"/>
  </r>
  <r>
    <x v="1572"/>
    <x v="31"/>
    <x v="23"/>
    <x v="0"/>
    <x v="1043"/>
    <x v="10"/>
    <s v="Alexandra Wright"/>
    <n v="250"/>
    <n v="248"/>
    <n v="8.0000000000000002E-3"/>
  </r>
  <r>
    <x v="1573"/>
    <x v="18"/>
    <x v="11"/>
    <x v="3"/>
    <x v="623"/>
    <x v="6"/>
    <s v="Paul Benton"/>
    <n v="800"/>
    <n v="712"/>
    <n v="0.11"/>
  </r>
  <r>
    <x v="1574"/>
    <x v="10"/>
    <x v="10"/>
    <x v="3"/>
    <x v="1044"/>
    <x v="3"/>
    <s v="Olive Foster"/>
    <n v="50"/>
    <n v="50"/>
    <n v="0"/>
  </r>
  <r>
    <x v="1575"/>
    <x v="24"/>
    <x v="20"/>
    <x v="0"/>
    <x v="335"/>
    <x v="5"/>
    <s v="Paul Sherwin"/>
    <n v="500"/>
    <n v="485"/>
    <n v="0.03"/>
  </r>
  <r>
    <x v="1576"/>
    <x v="28"/>
    <x v="22"/>
    <x v="0"/>
    <x v="210"/>
    <x v="8"/>
    <s v="Richard Batty"/>
    <n v="500"/>
    <n v="500"/>
    <n v="0"/>
  </r>
  <r>
    <x v="1577"/>
    <x v="42"/>
    <x v="31"/>
    <x v="3"/>
    <x v="1009"/>
    <x v="9"/>
    <s v="Valerie Hook"/>
    <n v="70"/>
    <n v="69"/>
    <n v="1.43E-2"/>
  </r>
  <r>
    <x v="1578"/>
    <x v="0"/>
    <x v="0"/>
    <x v="0"/>
    <x v="1045"/>
    <x v="0"/>
    <s v="Zulfiqar Mirza"/>
    <n v="80"/>
    <n v="77"/>
    <n v="3.7499999999999999E-2"/>
  </r>
  <r>
    <x v="1579"/>
    <x v="46"/>
    <x v="34"/>
    <x v="2"/>
    <x v="1046"/>
    <x v="0"/>
    <s v="Karen Hopewell"/>
    <n v="80"/>
    <n v="76"/>
    <n v="0.05"/>
  </r>
  <r>
    <x v="1580"/>
    <x v="34"/>
    <x v="25"/>
    <x v="0"/>
    <x v="1035"/>
    <x v="9"/>
    <s v="Emma Gibbons"/>
    <n v="70"/>
    <n v="65"/>
    <n v="7.1400000000000005E-2"/>
  </r>
  <r>
    <x v="1581"/>
    <x v="6"/>
    <x v="6"/>
    <x v="2"/>
    <x v="770"/>
    <x v="3"/>
    <s v="Michael Wood"/>
    <n v="50"/>
    <n v="37"/>
    <n v="0.26"/>
  </r>
  <r>
    <x v="1582"/>
    <x v="37"/>
    <x v="7"/>
    <x v="2"/>
    <x v="1047"/>
    <x v="8"/>
    <s v="Malcolm Griffith"/>
    <n v="500"/>
    <n v="500"/>
    <n v="0"/>
  </r>
  <r>
    <x v="1583"/>
    <x v="12"/>
    <x v="12"/>
    <x v="3"/>
    <x v="540"/>
    <x v="3"/>
    <s v="Austin Parsons"/>
    <n v="50"/>
    <n v="50"/>
    <n v="0"/>
  </r>
  <r>
    <x v="1584"/>
    <x v="29"/>
    <x v="18"/>
    <x v="1"/>
    <x v="717"/>
    <x v="0"/>
    <s v="Chandrakant Atkins"/>
    <n v="80"/>
    <n v="73"/>
    <n v="8.7499999999999994E-2"/>
  </r>
  <r>
    <x v="1585"/>
    <x v="46"/>
    <x v="34"/>
    <x v="2"/>
    <x v="837"/>
    <x v="1"/>
    <s v="Julia Hurren"/>
    <n v="700"/>
    <n v="637"/>
    <n v="0.09"/>
  </r>
  <r>
    <x v="1586"/>
    <x v="43"/>
    <x v="18"/>
    <x v="1"/>
    <x v="1048"/>
    <x v="10"/>
    <s v="Amelia Scott"/>
    <n v="250"/>
    <n v="248"/>
    <n v="8.0000000000000002E-3"/>
  </r>
  <r>
    <x v="1587"/>
    <x v="7"/>
    <x v="7"/>
    <x v="2"/>
    <x v="1049"/>
    <x v="5"/>
    <s v="Gillian Allnutt"/>
    <n v="500"/>
    <n v="475"/>
    <n v="0.05"/>
  </r>
  <r>
    <x v="1588"/>
    <x v="7"/>
    <x v="7"/>
    <x v="2"/>
    <x v="1050"/>
    <x v="11"/>
    <s v="Stephen Carlin"/>
    <n v="50"/>
    <n v="40"/>
    <n v="0.2"/>
  </r>
  <r>
    <x v="1589"/>
    <x v="5"/>
    <x v="5"/>
    <x v="3"/>
    <x v="1051"/>
    <x v="6"/>
    <s v="Gary Shaw"/>
    <n v="800"/>
    <n v="504"/>
    <n v="0.37"/>
  </r>
  <r>
    <x v="1590"/>
    <x v="31"/>
    <x v="23"/>
    <x v="0"/>
    <x v="1052"/>
    <x v="6"/>
    <s v="Alexandra Wright"/>
    <n v="800"/>
    <n v="664"/>
    <n v="0.17"/>
  </r>
  <r>
    <x v="1591"/>
    <x v="44"/>
    <x v="32"/>
    <x v="0"/>
    <x v="64"/>
    <x v="5"/>
    <s v="Bruce Neville"/>
    <n v="500"/>
    <n v="500"/>
    <n v="0"/>
  </r>
  <r>
    <x v="1592"/>
    <x v="15"/>
    <x v="15"/>
    <x v="3"/>
    <x v="1053"/>
    <x v="10"/>
    <s v="Denise Clark"/>
    <n v="250"/>
    <n v="250"/>
    <n v="0"/>
  </r>
  <r>
    <x v="1593"/>
    <x v="22"/>
    <x v="19"/>
    <x v="3"/>
    <x v="600"/>
    <x v="4"/>
    <s v="Kevin Long"/>
    <n v="30"/>
    <n v="30"/>
    <n v="0"/>
  </r>
  <r>
    <x v="1594"/>
    <x v="47"/>
    <x v="1"/>
    <x v="1"/>
    <x v="1054"/>
    <x v="6"/>
    <s v="Ram Thomas"/>
    <n v="800"/>
    <n v="632"/>
    <n v="0.21"/>
  </r>
  <r>
    <x v="1595"/>
    <x v="5"/>
    <x v="5"/>
    <x v="3"/>
    <x v="1055"/>
    <x v="11"/>
    <s v="Roger Rust"/>
    <n v="50"/>
    <n v="50"/>
    <n v="0"/>
  </r>
  <r>
    <x v="1596"/>
    <x v="29"/>
    <x v="18"/>
    <x v="1"/>
    <x v="746"/>
    <x v="8"/>
    <s v="Colin Matthews"/>
    <n v="500"/>
    <n v="500"/>
    <n v="0"/>
  </r>
  <r>
    <x v="1597"/>
    <x v="43"/>
    <x v="18"/>
    <x v="1"/>
    <x v="931"/>
    <x v="8"/>
    <s v="Paul Collier"/>
    <n v="500"/>
    <n v="495"/>
    <n v="0.01"/>
  </r>
  <r>
    <x v="1598"/>
    <x v="2"/>
    <x v="2"/>
    <x v="2"/>
    <x v="1056"/>
    <x v="5"/>
    <s v="Cheryl Tubbs"/>
    <n v="500"/>
    <n v="485"/>
    <n v="0.03"/>
  </r>
  <r>
    <x v="1599"/>
    <x v="40"/>
    <x v="29"/>
    <x v="0"/>
    <x v="1057"/>
    <x v="4"/>
    <s v="Daniel Henderson"/>
    <n v="30"/>
    <n v="23"/>
    <n v="0.23330000000000001"/>
  </r>
  <r>
    <x v="1600"/>
    <x v="46"/>
    <x v="34"/>
    <x v="2"/>
    <x v="800"/>
    <x v="11"/>
    <s v="Bruce McPhee"/>
    <n v="50"/>
    <n v="50"/>
    <n v="0"/>
  </r>
  <r>
    <x v="1601"/>
    <x v="8"/>
    <x v="8"/>
    <x v="0"/>
    <x v="1058"/>
    <x v="11"/>
    <s v="Francis Godden"/>
    <n v="50"/>
    <n v="48"/>
    <n v="0.04"/>
  </r>
  <r>
    <x v="1602"/>
    <x v="31"/>
    <x v="23"/>
    <x v="0"/>
    <x v="575"/>
    <x v="10"/>
    <s v="Hin Bragg"/>
    <n v="250"/>
    <n v="160"/>
    <n v="0.36"/>
  </r>
  <r>
    <x v="1603"/>
    <x v="28"/>
    <x v="22"/>
    <x v="0"/>
    <x v="1059"/>
    <x v="2"/>
    <s v="Golam Reid"/>
    <n v="150"/>
    <n v="140"/>
    <n v="6.6699999999999995E-2"/>
  </r>
  <r>
    <x v="1604"/>
    <x v="20"/>
    <x v="13"/>
    <x v="0"/>
    <x v="131"/>
    <x v="11"/>
    <s v="Harold Charters"/>
    <n v="50"/>
    <n v="42"/>
    <n v="0.16"/>
  </r>
  <r>
    <x v="1605"/>
    <x v="47"/>
    <x v="1"/>
    <x v="1"/>
    <x v="1060"/>
    <x v="4"/>
    <s v="Helen Kenny"/>
    <n v="30"/>
    <n v="29"/>
    <n v="3.3300000000000003E-2"/>
  </r>
  <r>
    <x v="1606"/>
    <x v="22"/>
    <x v="19"/>
    <x v="3"/>
    <x v="1061"/>
    <x v="7"/>
    <s v="Leonard Green"/>
    <n v="1000"/>
    <n v="580"/>
    <n v="0.42"/>
  </r>
  <r>
    <x v="1607"/>
    <x v="26"/>
    <x v="15"/>
    <x v="3"/>
    <x v="87"/>
    <x v="7"/>
    <s v="David Gow"/>
    <n v="1000"/>
    <n v="880"/>
    <n v="0.12"/>
  </r>
  <r>
    <x v="1608"/>
    <x v="34"/>
    <x v="25"/>
    <x v="0"/>
    <x v="1062"/>
    <x v="9"/>
    <s v="Gwyn Taylor"/>
    <n v="70"/>
    <n v="52"/>
    <n v="0.2571"/>
  </r>
  <r>
    <x v="1609"/>
    <x v="45"/>
    <x v="33"/>
    <x v="0"/>
    <x v="537"/>
    <x v="11"/>
    <s v="Tom Clark"/>
    <n v="50"/>
    <n v="37"/>
    <n v="0.26"/>
  </r>
  <r>
    <x v="1610"/>
    <x v="37"/>
    <x v="7"/>
    <x v="2"/>
    <x v="1063"/>
    <x v="3"/>
    <s v="Phillip Clarke"/>
    <n v="50"/>
    <n v="50"/>
    <n v="0"/>
  </r>
  <r>
    <x v="1611"/>
    <x v="48"/>
    <x v="18"/>
    <x v="1"/>
    <x v="1064"/>
    <x v="9"/>
    <s v="Michael Lauder"/>
    <n v="70"/>
    <n v="67"/>
    <n v="4.2900000000000001E-2"/>
  </r>
  <r>
    <x v="1612"/>
    <x v="43"/>
    <x v="18"/>
    <x v="1"/>
    <x v="528"/>
    <x v="3"/>
    <s v="Amelia Scott"/>
    <n v="50"/>
    <n v="50"/>
    <n v="0"/>
  </r>
  <r>
    <x v="1613"/>
    <x v="15"/>
    <x v="15"/>
    <x v="3"/>
    <x v="935"/>
    <x v="9"/>
    <s v="Selwyn Kitching"/>
    <n v="70"/>
    <n v="66"/>
    <n v="5.7099999999999998E-2"/>
  </r>
  <r>
    <x v="1614"/>
    <x v="45"/>
    <x v="33"/>
    <x v="0"/>
    <x v="264"/>
    <x v="11"/>
    <s v="David Romero"/>
    <n v="50"/>
    <n v="42"/>
    <n v="0.16"/>
  </r>
  <r>
    <x v="1615"/>
    <x v="46"/>
    <x v="34"/>
    <x v="2"/>
    <x v="719"/>
    <x v="0"/>
    <s v="Karen Hopewell"/>
    <n v="80"/>
    <n v="78"/>
    <n v="2.5000000000000001E-2"/>
  </r>
  <r>
    <x v="1616"/>
    <x v="44"/>
    <x v="32"/>
    <x v="0"/>
    <x v="1065"/>
    <x v="7"/>
    <s v="Nicola Hewitt"/>
    <n v="1000"/>
    <n v="690"/>
    <n v="0.31"/>
  </r>
  <r>
    <x v="1617"/>
    <x v="15"/>
    <x v="15"/>
    <x v="3"/>
    <x v="1066"/>
    <x v="2"/>
    <s v="Colin Patel"/>
    <n v="150"/>
    <n v="138"/>
    <n v="0.08"/>
  </r>
  <r>
    <x v="1618"/>
    <x v="25"/>
    <x v="18"/>
    <x v="1"/>
    <x v="902"/>
    <x v="9"/>
    <s v="Robert Arnold"/>
    <n v="70"/>
    <n v="68"/>
    <n v="2.86E-2"/>
  </r>
  <r>
    <x v="1619"/>
    <x v="48"/>
    <x v="18"/>
    <x v="1"/>
    <x v="1067"/>
    <x v="8"/>
    <s v="Christopher Grey"/>
    <n v="500"/>
    <n v="490"/>
    <n v="0.02"/>
  </r>
  <r>
    <x v="1620"/>
    <x v="31"/>
    <x v="23"/>
    <x v="0"/>
    <x v="1068"/>
    <x v="4"/>
    <s v="Barbara McDevitt"/>
    <n v="30"/>
    <n v="25"/>
    <n v="0.16669999999999999"/>
  </r>
  <r>
    <x v="1621"/>
    <x v="31"/>
    <x v="23"/>
    <x v="0"/>
    <x v="273"/>
    <x v="6"/>
    <s v="Hin Bragg"/>
    <n v="800"/>
    <n v="576"/>
    <n v="0.28000000000000003"/>
  </r>
  <r>
    <x v="1622"/>
    <x v="42"/>
    <x v="31"/>
    <x v="3"/>
    <x v="1069"/>
    <x v="3"/>
    <s v="Valerie Hook"/>
    <n v="50"/>
    <n v="48"/>
    <n v="0.04"/>
  </r>
  <r>
    <x v="1623"/>
    <x v="40"/>
    <x v="29"/>
    <x v="0"/>
    <x v="1070"/>
    <x v="10"/>
    <s v="Gillian Rodrigues"/>
    <n v="250"/>
    <n v="233"/>
    <n v="6.8000000000000005E-2"/>
  </r>
  <r>
    <x v="1624"/>
    <x v="18"/>
    <x v="11"/>
    <x v="3"/>
    <x v="495"/>
    <x v="10"/>
    <s v="Colin Lima"/>
    <n v="250"/>
    <n v="230"/>
    <n v="0.08"/>
  </r>
  <r>
    <x v="1625"/>
    <x v="0"/>
    <x v="0"/>
    <x v="0"/>
    <x v="1071"/>
    <x v="1"/>
    <s v="Dermot Bailey"/>
    <n v="700"/>
    <n v="679"/>
    <n v="0.03"/>
  </r>
  <r>
    <x v="1626"/>
    <x v="32"/>
    <x v="24"/>
    <x v="0"/>
    <x v="641"/>
    <x v="3"/>
    <s v="Allyson Parker"/>
    <n v="50"/>
    <n v="44"/>
    <n v="0.12"/>
  </r>
  <r>
    <x v="1627"/>
    <x v="20"/>
    <x v="13"/>
    <x v="0"/>
    <x v="704"/>
    <x v="4"/>
    <s v="Isla Parsons"/>
    <n v="30"/>
    <n v="29"/>
    <n v="3.3300000000000003E-2"/>
  </r>
  <r>
    <x v="1628"/>
    <x v="13"/>
    <x v="13"/>
    <x v="0"/>
    <x v="1072"/>
    <x v="1"/>
    <s v="David Isaacs"/>
    <n v="700"/>
    <n v="462"/>
    <n v="0.34"/>
  </r>
  <r>
    <x v="1629"/>
    <x v="11"/>
    <x v="11"/>
    <x v="3"/>
    <x v="494"/>
    <x v="7"/>
    <s v="David Johnson"/>
    <n v="1000"/>
    <n v="860"/>
    <n v="0.14000000000000001"/>
  </r>
  <r>
    <x v="1630"/>
    <x v="2"/>
    <x v="2"/>
    <x v="2"/>
    <x v="483"/>
    <x v="11"/>
    <s v="Gary Reynolds"/>
    <n v="50"/>
    <n v="37"/>
    <n v="0.26"/>
  </r>
  <r>
    <x v="1631"/>
    <x v="31"/>
    <x v="23"/>
    <x v="0"/>
    <x v="1073"/>
    <x v="10"/>
    <s v="James Lam"/>
    <n v="250"/>
    <n v="173"/>
    <n v="0.308"/>
  </r>
  <r>
    <x v="1632"/>
    <x v="45"/>
    <x v="33"/>
    <x v="0"/>
    <x v="1074"/>
    <x v="1"/>
    <s v="David Romero"/>
    <n v="700"/>
    <n v="637"/>
    <n v="0.09"/>
  </r>
  <r>
    <x v="1633"/>
    <x v="48"/>
    <x v="18"/>
    <x v="1"/>
    <x v="1075"/>
    <x v="9"/>
    <s v="Michael Lauder"/>
    <n v="70"/>
    <n v="48"/>
    <n v="0.31430000000000002"/>
  </r>
  <r>
    <x v="1634"/>
    <x v="1"/>
    <x v="1"/>
    <x v="1"/>
    <x v="1076"/>
    <x v="9"/>
    <s v="Alison Storey"/>
    <n v="70"/>
    <n v="43"/>
    <n v="0.38569999999999999"/>
  </r>
  <r>
    <x v="1635"/>
    <x v="5"/>
    <x v="5"/>
    <x v="3"/>
    <x v="942"/>
    <x v="4"/>
    <s v="Fatima James"/>
    <n v="30"/>
    <n v="21"/>
    <n v="0.3"/>
  </r>
  <r>
    <x v="1636"/>
    <x v="32"/>
    <x v="24"/>
    <x v="0"/>
    <x v="486"/>
    <x v="2"/>
    <s v="Donald Barratt"/>
    <n v="150"/>
    <n v="107"/>
    <n v="0.28670000000000001"/>
  </r>
  <r>
    <x v="1637"/>
    <x v="35"/>
    <x v="26"/>
    <x v="2"/>
    <x v="18"/>
    <x v="3"/>
    <s v="Basil Nolan"/>
    <n v="50"/>
    <n v="48"/>
    <n v="0.04"/>
  </r>
  <r>
    <x v="1638"/>
    <x v="47"/>
    <x v="1"/>
    <x v="1"/>
    <x v="1026"/>
    <x v="11"/>
    <s v="Margaret McGregor"/>
    <n v="50"/>
    <n v="45"/>
    <n v="0.1"/>
  </r>
  <r>
    <x v="1639"/>
    <x v="4"/>
    <x v="4"/>
    <x v="3"/>
    <x v="1077"/>
    <x v="9"/>
    <s v="William Martin"/>
    <n v="70"/>
    <n v="68"/>
    <n v="2.86E-2"/>
  </r>
  <r>
    <x v="1640"/>
    <x v="25"/>
    <x v="18"/>
    <x v="1"/>
    <x v="1078"/>
    <x v="3"/>
    <s v="Robert Arnold"/>
    <n v="50"/>
    <n v="45"/>
    <n v="0.1"/>
  </r>
  <r>
    <x v="1641"/>
    <x v="48"/>
    <x v="18"/>
    <x v="1"/>
    <x v="1079"/>
    <x v="3"/>
    <s v="Michael Lauder"/>
    <n v="50"/>
    <n v="48"/>
    <n v="0.04"/>
  </r>
  <r>
    <x v="1642"/>
    <x v="44"/>
    <x v="32"/>
    <x v="0"/>
    <x v="74"/>
    <x v="6"/>
    <s v="Nicola Hewitt"/>
    <n v="800"/>
    <n v="704"/>
    <n v="0.12"/>
  </r>
  <r>
    <x v="1643"/>
    <x v="35"/>
    <x v="26"/>
    <x v="2"/>
    <x v="558"/>
    <x v="0"/>
    <s v="Russell Thorley"/>
    <n v="80"/>
    <n v="80"/>
    <n v="0"/>
  </r>
  <r>
    <x v="1644"/>
    <x v="34"/>
    <x v="25"/>
    <x v="0"/>
    <x v="1022"/>
    <x v="4"/>
    <s v="Gwyn Taylor"/>
    <n v="30"/>
    <n v="30"/>
    <n v="0"/>
  </r>
  <r>
    <x v="1645"/>
    <x v="28"/>
    <x v="22"/>
    <x v="0"/>
    <x v="1080"/>
    <x v="10"/>
    <s v="Michael Toy"/>
    <n v="250"/>
    <n v="160"/>
    <n v="0.36"/>
  </r>
  <r>
    <x v="1646"/>
    <x v="34"/>
    <x v="25"/>
    <x v="0"/>
    <x v="1081"/>
    <x v="11"/>
    <s v="James Carley"/>
    <n v="50"/>
    <n v="43"/>
    <n v="0.14000000000000001"/>
  </r>
  <r>
    <x v="1647"/>
    <x v="34"/>
    <x v="25"/>
    <x v="0"/>
    <x v="1082"/>
    <x v="8"/>
    <s v="James Carley"/>
    <n v="500"/>
    <n v="495"/>
    <n v="0.01"/>
  </r>
  <r>
    <x v="1648"/>
    <x v="39"/>
    <x v="28"/>
    <x v="0"/>
    <x v="630"/>
    <x v="4"/>
    <s v="Pauline Gagg"/>
    <n v="30"/>
    <n v="27"/>
    <n v="0.1"/>
  </r>
  <r>
    <x v="1649"/>
    <x v="45"/>
    <x v="33"/>
    <x v="0"/>
    <x v="106"/>
    <x v="0"/>
    <s v="George Smith"/>
    <n v="80"/>
    <n v="61"/>
    <n v="0.23749999999999999"/>
  </r>
  <r>
    <x v="1650"/>
    <x v="33"/>
    <x v="18"/>
    <x v="1"/>
    <x v="937"/>
    <x v="7"/>
    <s v="James Bard"/>
    <n v="1000"/>
    <n v="990"/>
    <n v="0.01"/>
  </r>
  <r>
    <x v="1651"/>
    <x v="30"/>
    <x v="18"/>
    <x v="1"/>
    <x v="1083"/>
    <x v="3"/>
    <s v="Robert Salisbury"/>
    <n v="50"/>
    <n v="45"/>
    <n v="0.1"/>
  </r>
  <r>
    <x v="1652"/>
    <x v="47"/>
    <x v="1"/>
    <x v="1"/>
    <x v="1084"/>
    <x v="10"/>
    <s v="Christopher Kille"/>
    <n v="250"/>
    <n v="243"/>
    <n v="2.8000000000000001E-2"/>
  </r>
  <r>
    <x v="1653"/>
    <x v="27"/>
    <x v="21"/>
    <x v="0"/>
    <x v="1085"/>
    <x v="0"/>
    <s v="Ketan Bryan"/>
    <n v="80"/>
    <n v="53"/>
    <n v="0.33750000000000002"/>
  </r>
  <r>
    <x v="1654"/>
    <x v="2"/>
    <x v="2"/>
    <x v="2"/>
    <x v="1086"/>
    <x v="7"/>
    <s v="Stephen Smith"/>
    <n v="1000"/>
    <n v="590"/>
    <n v="0.41"/>
  </r>
  <r>
    <x v="1655"/>
    <x v="18"/>
    <x v="11"/>
    <x v="3"/>
    <x v="1087"/>
    <x v="2"/>
    <s v="Stuart Sykes"/>
    <n v="150"/>
    <n v="138"/>
    <n v="0.08"/>
  </r>
  <r>
    <x v="1656"/>
    <x v="49"/>
    <x v="18"/>
    <x v="1"/>
    <x v="1072"/>
    <x v="1"/>
    <s v="David Salmon"/>
    <n v="700"/>
    <n v="560"/>
    <n v="0.2"/>
  </r>
  <r>
    <x v="1657"/>
    <x v="48"/>
    <x v="18"/>
    <x v="1"/>
    <x v="1088"/>
    <x v="6"/>
    <s v="Christopher Grey"/>
    <n v="800"/>
    <n v="512"/>
    <n v="0.36"/>
  </r>
  <r>
    <x v="1658"/>
    <x v="44"/>
    <x v="32"/>
    <x v="0"/>
    <x v="345"/>
    <x v="4"/>
    <s v="Bruce Neville"/>
    <n v="30"/>
    <n v="29"/>
    <n v="3.3300000000000003E-2"/>
  </r>
  <r>
    <x v="1659"/>
    <x v="10"/>
    <x v="10"/>
    <x v="3"/>
    <x v="1089"/>
    <x v="2"/>
    <s v="Carol Cormack"/>
    <n v="150"/>
    <n v="144"/>
    <n v="0.04"/>
  </r>
  <r>
    <x v="1660"/>
    <x v="7"/>
    <x v="7"/>
    <x v="2"/>
    <x v="37"/>
    <x v="9"/>
    <s v="Paul Skiba"/>
    <n v="70"/>
    <n v="70"/>
    <n v="0"/>
  </r>
  <r>
    <x v="1661"/>
    <x v="40"/>
    <x v="29"/>
    <x v="0"/>
    <x v="425"/>
    <x v="5"/>
    <s v="Daniel Henderson"/>
    <n v="500"/>
    <n v="470"/>
    <n v="0.06"/>
  </r>
  <r>
    <x v="1662"/>
    <x v="26"/>
    <x v="15"/>
    <x v="3"/>
    <x v="492"/>
    <x v="5"/>
    <s v="Nicholas Goude"/>
    <n v="500"/>
    <n v="480"/>
    <n v="0.04"/>
  </r>
  <r>
    <x v="1663"/>
    <x v="36"/>
    <x v="5"/>
    <x v="3"/>
    <x v="1090"/>
    <x v="5"/>
    <s v="Jonathan Will"/>
    <n v="500"/>
    <n v="435"/>
    <n v="0.13"/>
  </r>
  <r>
    <x v="1664"/>
    <x v="14"/>
    <x v="14"/>
    <x v="0"/>
    <x v="743"/>
    <x v="4"/>
    <s v="David Walker"/>
    <n v="30"/>
    <n v="27"/>
    <n v="0.1"/>
  </r>
  <r>
    <x v="1665"/>
    <x v="42"/>
    <x v="31"/>
    <x v="3"/>
    <x v="1091"/>
    <x v="7"/>
    <s v="Anthony Green"/>
    <n v="1000"/>
    <n v="930"/>
    <n v="7.0000000000000007E-2"/>
  </r>
  <r>
    <x v="1666"/>
    <x v="44"/>
    <x v="32"/>
    <x v="0"/>
    <x v="1092"/>
    <x v="9"/>
    <s v="Richard Rowe"/>
    <n v="70"/>
    <n v="68"/>
    <n v="2.86E-2"/>
  </r>
  <r>
    <x v="1667"/>
    <x v="41"/>
    <x v="30"/>
    <x v="0"/>
    <x v="182"/>
    <x v="5"/>
    <s v="Marek Kwiatkowski"/>
    <n v="500"/>
    <n v="460"/>
    <n v="0.08"/>
  </r>
  <r>
    <x v="1668"/>
    <x v="16"/>
    <x v="16"/>
    <x v="0"/>
    <x v="241"/>
    <x v="10"/>
    <s v="Nick Denny"/>
    <n v="250"/>
    <n v="158"/>
    <n v="0.36799999999999999"/>
  </r>
  <r>
    <x v="1669"/>
    <x v="25"/>
    <x v="18"/>
    <x v="1"/>
    <x v="531"/>
    <x v="1"/>
    <s v="Nicola Wright"/>
    <n v="700"/>
    <n v="658"/>
    <n v="0.06"/>
  </r>
  <r>
    <x v="1670"/>
    <x v="40"/>
    <x v="29"/>
    <x v="0"/>
    <x v="133"/>
    <x v="10"/>
    <s v="Janet Ward"/>
    <n v="250"/>
    <n v="178"/>
    <n v="0.28799999999999998"/>
  </r>
  <r>
    <x v="1671"/>
    <x v="22"/>
    <x v="19"/>
    <x v="3"/>
    <x v="1093"/>
    <x v="10"/>
    <s v="Leonard Green"/>
    <n v="250"/>
    <n v="240"/>
    <n v="0.04"/>
  </r>
  <r>
    <x v="1672"/>
    <x v="38"/>
    <x v="27"/>
    <x v="2"/>
    <x v="1094"/>
    <x v="10"/>
    <s v="Stuart Brown"/>
    <n v="250"/>
    <n v="243"/>
    <n v="2.8000000000000001E-2"/>
  </r>
  <r>
    <x v="1673"/>
    <x v="11"/>
    <x v="11"/>
    <x v="3"/>
    <x v="561"/>
    <x v="7"/>
    <s v="Tessa Morrow"/>
    <n v="1000"/>
    <n v="810"/>
    <n v="0.19"/>
  </r>
  <r>
    <x v="1674"/>
    <x v="18"/>
    <x v="11"/>
    <x v="3"/>
    <x v="666"/>
    <x v="7"/>
    <s v="Johanna Mirza"/>
    <n v="1000"/>
    <n v="700"/>
    <n v="0.3"/>
  </r>
  <r>
    <x v="1675"/>
    <x v="32"/>
    <x v="24"/>
    <x v="0"/>
    <x v="787"/>
    <x v="4"/>
    <s v="Allyson Parker"/>
    <n v="30"/>
    <n v="29"/>
    <n v="3.3300000000000003E-2"/>
  </r>
  <r>
    <x v="1676"/>
    <x v="16"/>
    <x v="16"/>
    <x v="0"/>
    <x v="333"/>
    <x v="7"/>
    <s v="Edward Khan"/>
    <n v="1000"/>
    <n v="910"/>
    <n v="0.09"/>
  </r>
  <r>
    <x v="1677"/>
    <x v="7"/>
    <x v="7"/>
    <x v="2"/>
    <x v="708"/>
    <x v="6"/>
    <s v="Emily Brierley"/>
    <n v="800"/>
    <n v="448"/>
    <n v="0.44"/>
  </r>
  <r>
    <x v="1678"/>
    <x v="28"/>
    <x v="22"/>
    <x v="0"/>
    <x v="1095"/>
    <x v="0"/>
    <s v="Andrew Hirst"/>
    <n v="80"/>
    <n v="72"/>
    <n v="0.1"/>
  </r>
  <r>
    <x v="1679"/>
    <x v="23"/>
    <x v="5"/>
    <x v="3"/>
    <x v="1096"/>
    <x v="4"/>
    <s v="Abdul Amos"/>
    <n v="30"/>
    <n v="23"/>
    <n v="0.23330000000000001"/>
  </r>
  <r>
    <x v="1680"/>
    <x v="37"/>
    <x v="7"/>
    <x v="2"/>
    <x v="1097"/>
    <x v="4"/>
    <s v="Paul Smith"/>
    <n v="30"/>
    <n v="30"/>
    <n v="0"/>
  </r>
  <r>
    <x v="1681"/>
    <x v="27"/>
    <x v="21"/>
    <x v="0"/>
    <x v="969"/>
    <x v="4"/>
    <s v="Christopher Griffith"/>
    <n v="30"/>
    <n v="28"/>
    <n v="6.6699999999999995E-2"/>
  </r>
  <r>
    <x v="1682"/>
    <x v="11"/>
    <x v="11"/>
    <x v="3"/>
    <x v="1098"/>
    <x v="10"/>
    <s v="Glen Campbell"/>
    <n v="250"/>
    <n v="220"/>
    <n v="0.12"/>
  </r>
  <r>
    <x v="1683"/>
    <x v="36"/>
    <x v="5"/>
    <x v="3"/>
    <x v="978"/>
    <x v="10"/>
    <s v="Jonathan Will"/>
    <n v="250"/>
    <n v="250"/>
    <n v="0"/>
  </r>
  <r>
    <x v="1684"/>
    <x v="7"/>
    <x v="7"/>
    <x v="2"/>
    <x v="1099"/>
    <x v="8"/>
    <s v="Emily Brierley"/>
    <n v="500"/>
    <n v="490"/>
    <n v="0.02"/>
  </r>
  <r>
    <x v="1685"/>
    <x v="29"/>
    <x v="18"/>
    <x v="1"/>
    <x v="523"/>
    <x v="1"/>
    <s v="Colin Matthews"/>
    <n v="700"/>
    <n v="637"/>
    <n v="0.09"/>
  </r>
  <r>
    <x v="1686"/>
    <x v="36"/>
    <x v="5"/>
    <x v="3"/>
    <x v="409"/>
    <x v="1"/>
    <s v="Michelle Murray"/>
    <n v="700"/>
    <n v="679"/>
    <n v="0.03"/>
  </r>
  <r>
    <x v="1687"/>
    <x v="48"/>
    <x v="18"/>
    <x v="1"/>
    <x v="1084"/>
    <x v="4"/>
    <s v="Christopher Grey"/>
    <n v="30"/>
    <n v="28"/>
    <n v="6.6699999999999995E-2"/>
  </r>
  <r>
    <x v="1688"/>
    <x v="13"/>
    <x v="13"/>
    <x v="0"/>
    <x v="1100"/>
    <x v="0"/>
    <s v="Thomas Gordon"/>
    <n v="80"/>
    <n v="70"/>
    <n v="0.125"/>
  </r>
  <r>
    <x v="1689"/>
    <x v="33"/>
    <x v="18"/>
    <x v="1"/>
    <x v="1101"/>
    <x v="4"/>
    <s v="James Bard"/>
    <n v="30"/>
    <n v="26"/>
    <n v="0.1333"/>
  </r>
  <r>
    <x v="1690"/>
    <x v="36"/>
    <x v="5"/>
    <x v="3"/>
    <x v="603"/>
    <x v="11"/>
    <s v="Glenys Raymond"/>
    <n v="50"/>
    <n v="47"/>
    <n v="0.06"/>
  </r>
  <r>
    <x v="1691"/>
    <x v="12"/>
    <x v="12"/>
    <x v="3"/>
    <x v="1102"/>
    <x v="11"/>
    <s v="Frank Sewell"/>
    <n v="50"/>
    <n v="45"/>
    <n v="0.1"/>
  </r>
  <r>
    <x v="1692"/>
    <x v="48"/>
    <x v="18"/>
    <x v="1"/>
    <x v="230"/>
    <x v="9"/>
    <s v="Helen Deignan"/>
    <n v="70"/>
    <n v="69"/>
    <n v="1.43E-2"/>
  </r>
  <r>
    <x v="1693"/>
    <x v="0"/>
    <x v="0"/>
    <x v="0"/>
    <x v="835"/>
    <x v="6"/>
    <s v="Alexander Hillier"/>
    <n v="800"/>
    <n v="640"/>
    <n v="0.2"/>
  </r>
  <r>
    <x v="1694"/>
    <x v="20"/>
    <x v="13"/>
    <x v="0"/>
    <x v="147"/>
    <x v="6"/>
    <s v="Barbara Scott"/>
    <n v="800"/>
    <n v="744"/>
    <n v="7.0000000000000007E-2"/>
  </r>
  <r>
    <x v="1695"/>
    <x v="3"/>
    <x v="3"/>
    <x v="0"/>
    <x v="31"/>
    <x v="0"/>
    <s v="Mark Sayer"/>
    <n v="80"/>
    <n v="74"/>
    <n v="7.4999999999999997E-2"/>
  </r>
  <r>
    <x v="1696"/>
    <x v="32"/>
    <x v="24"/>
    <x v="0"/>
    <x v="603"/>
    <x v="2"/>
    <s v="Allyson Rush"/>
    <n v="150"/>
    <n v="128"/>
    <n v="0.1467"/>
  </r>
  <r>
    <x v="1697"/>
    <x v="7"/>
    <x v="7"/>
    <x v="2"/>
    <x v="1103"/>
    <x v="11"/>
    <s v="Rosemary Hatcher"/>
    <n v="50"/>
    <n v="45"/>
    <n v="0.1"/>
  </r>
  <r>
    <x v="1698"/>
    <x v="21"/>
    <x v="8"/>
    <x v="0"/>
    <x v="1104"/>
    <x v="6"/>
    <s v="Susan Reay"/>
    <n v="800"/>
    <n v="664"/>
    <n v="0.17"/>
  </r>
  <r>
    <x v="1699"/>
    <x v="43"/>
    <x v="18"/>
    <x v="1"/>
    <x v="1105"/>
    <x v="10"/>
    <s v="Nicholas Knight"/>
    <n v="250"/>
    <n v="243"/>
    <n v="2.8000000000000001E-2"/>
  </r>
  <r>
    <x v="1700"/>
    <x v="2"/>
    <x v="2"/>
    <x v="2"/>
    <x v="1106"/>
    <x v="9"/>
    <s v="Cheryl Tubbs"/>
    <n v="70"/>
    <n v="69"/>
    <n v="1.43E-2"/>
  </r>
  <r>
    <x v="1701"/>
    <x v="22"/>
    <x v="19"/>
    <x v="3"/>
    <x v="855"/>
    <x v="5"/>
    <s v="Suzanna Davies"/>
    <n v="500"/>
    <n v="495"/>
    <n v="0.01"/>
  </r>
  <r>
    <x v="1702"/>
    <x v="24"/>
    <x v="20"/>
    <x v="0"/>
    <x v="1052"/>
    <x v="6"/>
    <s v="Kate Pearce"/>
    <n v="800"/>
    <n v="440"/>
    <n v="0.45"/>
  </r>
  <r>
    <x v="1703"/>
    <x v="21"/>
    <x v="8"/>
    <x v="0"/>
    <x v="197"/>
    <x v="11"/>
    <s v="Stephen Muhammad"/>
    <n v="50"/>
    <n v="44"/>
    <n v="0.12"/>
  </r>
  <r>
    <x v="1704"/>
    <x v="11"/>
    <x v="11"/>
    <x v="3"/>
    <x v="1107"/>
    <x v="7"/>
    <s v="Russell Wood"/>
    <n v="1000"/>
    <n v="790"/>
    <n v="0.21"/>
  </r>
  <r>
    <x v="1705"/>
    <x v="2"/>
    <x v="2"/>
    <x v="2"/>
    <x v="741"/>
    <x v="1"/>
    <s v="Elizabeth Holloway"/>
    <n v="700"/>
    <n v="609"/>
    <n v="0.13"/>
  </r>
  <r>
    <x v="1706"/>
    <x v="21"/>
    <x v="8"/>
    <x v="0"/>
    <x v="771"/>
    <x v="5"/>
    <s v="Robert Stocks"/>
    <n v="500"/>
    <n v="425"/>
    <n v="0.15"/>
  </r>
  <r>
    <x v="1707"/>
    <x v="24"/>
    <x v="20"/>
    <x v="0"/>
    <x v="621"/>
    <x v="9"/>
    <s v="John Gunter"/>
    <n v="70"/>
    <n v="45"/>
    <n v="0.35709999999999997"/>
  </r>
  <r>
    <x v="1708"/>
    <x v="31"/>
    <x v="23"/>
    <x v="0"/>
    <x v="1108"/>
    <x v="4"/>
    <s v="Robert Brook"/>
    <n v="30"/>
    <n v="25"/>
    <n v="0.16669999999999999"/>
  </r>
  <r>
    <x v="1709"/>
    <x v="31"/>
    <x v="23"/>
    <x v="0"/>
    <x v="447"/>
    <x v="1"/>
    <s v="Hin Bragg"/>
    <n v="700"/>
    <n v="476"/>
    <n v="0.32"/>
  </r>
  <r>
    <x v="1710"/>
    <x v="7"/>
    <x v="7"/>
    <x v="2"/>
    <x v="1109"/>
    <x v="11"/>
    <s v="Gillian Allnutt"/>
    <n v="50"/>
    <n v="43"/>
    <n v="0.14000000000000001"/>
  </r>
  <r>
    <x v="1711"/>
    <x v="21"/>
    <x v="8"/>
    <x v="0"/>
    <x v="1110"/>
    <x v="7"/>
    <s v="Susan Goude"/>
    <n v="1000"/>
    <n v="930"/>
    <n v="7.0000000000000007E-2"/>
  </r>
  <r>
    <x v="1712"/>
    <x v="7"/>
    <x v="7"/>
    <x v="2"/>
    <x v="1111"/>
    <x v="3"/>
    <s v="Richard Allnutt"/>
    <n v="50"/>
    <n v="43"/>
    <n v="0.14000000000000001"/>
  </r>
  <r>
    <x v="1713"/>
    <x v="34"/>
    <x v="25"/>
    <x v="0"/>
    <x v="889"/>
    <x v="3"/>
    <s v="Emma Gibbons"/>
    <n v="50"/>
    <n v="34"/>
    <n v="0.32"/>
  </r>
  <r>
    <x v="1714"/>
    <x v="29"/>
    <x v="18"/>
    <x v="1"/>
    <x v="1112"/>
    <x v="3"/>
    <s v="Christopher Kitching"/>
    <n v="50"/>
    <n v="46"/>
    <n v="0.08"/>
  </r>
  <r>
    <x v="1715"/>
    <x v="2"/>
    <x v="2"/>
    <x v="2"/>
    <x v="791"/>
    <x v="5"/>
    <s v="Gary Reynolds"/>
    <n v="500"/>
    <n v="355"/>
    <n v="0.28999999999999998"/>
  </r>
  <r>
    <x v="1716"/>
    <x v="3"/>
    <x v="3"/>
    <x v="0"/>
    <x v="556"/>
    <x v="3"/>
    <s v="Chloe Lyons"/>
    <n v="50"/>
    <n v="40"/>
    <n v="0.2"/>
  </r>
  <r>
    <x v="1717"/>
    <x v="9"/>
    <x v="9"/>
    <x v="0"/>
    <x v="5"/>
    <x v="5"/>
    <s v="Danny Brooks"/>
    <n v="500"/>
    <n v="450"/>
    <n v="0.1"/>
  </r>
  <r>
    <x v="1718"/>
    <x v="49"/>
    <x v="18"/>
    <x v="1"/>
    <x v="999"/>
    <x v="11"/>
    <s v="Rachel Snape"/>
    <n v="50"/>
    <n v="47"/>
    <n v="0.06"/>
  </r>
  <r>
    <x v="1719"/>
    <x v="14"/>
    <x v="14"/>
    <x v="0"/>
    <x v="751"/>
    <x v="6"/>
    <s v="Sarah Chadwick"/>
    <n v="800"/>
    <n v="456"/>
    <n v="0.43"/>
  </r>
  <r>
    <x v="1720"/>
    <x v="17"/>
    <x v="17"/>
    <x v="0"/>
    <x v="681"/>
    <x v="4"/>
    <s v="Stuart Anderson"/>
    <n v="30"/>
    <n v="28"/>
    <n v="6.6699999999999995E-2"/>
  </r>
  <r>
    <x v="1721"/>
    <x v="30"/>
    <x v="18"/>
    <x v="1"/>
    <x v="1113"/>
    <x v="4"/>
    <s v="John Bull"/>
    <n v="30"/>
    <n v="26"/>
    <n v="0.1333"/>
  </r>
  <r>
    <x v="1722"/>
    <x v="39"/>
    <x v="28"/>
    <x v="0"/>
    <x v="949"/>
    <x v="0"/>
    <s v="Paul Long"/>
    <n v="80"/>
    <n v="56"/>
    <n v="0.3"/>
  </r>
  <r>
    <x v="1723"/>
    <x v="8"/>
    <x v="8"/>
    <x v="0"/>
    <x v="752"/>
    <x v="8"/>
    <s v="Francis Godden"/>
    <n v="500"/>
    <n v="490"/>
    <n v="0.02"/>
  </r>
  <r>
    <x v="1724"/>
    <x v="29"/>
    <x v="18"/>
    <x v="1"/>
    <x v="235"/>
    <x v="8"/>
    <s v="Rita Jenkins"/>
    <n v="500"/>
    <n v="490"/>
    <n v="0.02"/>
  </r>
  <r>
    <x v="1725"/>
    <x v="26"/>
    <x v="15"/>
    <x v="3"/>
    <x v="688"/>
    <x v="9"/>
    <s v="Pauline Taylor"/>
    <n v="70"/>
    <n v="61"/>
    <n v="0.12859999999999999"/>
  </r>
  <r>
    <x v="1726"/>
    <x v="47"/>
    <x v="1"/>
    <x v="1"/>
    <x v="389"/>
    <x v="10"/>
    <s v="Christopher Kille"/>
    <n v="250"/>
    <n v="220"/>
    <n v="0.12"/>
  </r>
  <r>
    <x v="1727"/>
    <x v="46"/>
    <x v="34"/>
    <x v="2"/>
    <x v="877"/>
    <x v="9"/>
    <s v="Julia Hammond"/>
    <n v="70"/>
    <n v="67"/>
    <n v="4.2900000000000001E-2"/>
  </r>
  <r>
    <x v="1728"/>
    <x v="30"/>
    <x v="18"/>
    <x v="1"/>
    <x v="402"/>
    <x v="8"/>
    <s v="Sarah Houghton"/>
    <n v="500"/>
    <n v="495"/>
    <n v="0.01"/>
  </r>
  <r>
    <x v="1729"/>
    <x v="5"/>
    <x v="5"/>
    <x v="3"/>
    <x v="703"/>
    <x v="5"/>
    <s v="Keith Drage"/>
    <n v="500"/>
    <n v="190"/>
    <n v="0.62"/>
  </r>
  <r>
    <x v="1730"/>
    <x v="11"/>
    <x v="11"/>
    <x v="3"/>
    <x v="1070"/>
    <x v="1"/>
    <s v="Gillian Harris"/>
    <n v="700"/>
    <n v="686"/>
    <n v="0.02"/>
  </r>
  <r>
    <x v="1731"/>
    <x v="8"/>
    <x v="8"/>
    <x v="0"/>
    <x v="794"/>
    <x v="10"/>
    <s v="Philip Dewar"/>
    <n v="250"/>
    <n v="240"/>
    <n v="0.04"/>
  </r>
  <r>
    <x v="1732"/>
    <x v="37"/>
    <x v="7"/>
    <x v="2"/>
    <x v="311"/>
    <x v="7"/>
    <s v="Jacqueline Green"/>
    <n v="1000"/>
    <n v="600"/>
    <n v="0.4"/>
  </r>
  <r>
    <x v="1733"/>
    <x v="2"/>
    <x v="2"/>
    <x v="2"/>
    <x v="1114"/>
    <x v="3"/>
    <s v="Stephen Smith"/>
    <n v="50"/>
    <n v="41"/>
    <n v="0.18"/>
  </r>
  <r>
    <x v="1734"/>
    <x v="38"/>
    <x v="27"/>
    <x v="2"/>
    <x v="1076"/>
    <x v="10"/>
    <s v="Naeem Perry"/>
    <n v="250"/>
    <n v="230"/>
    <n v="0.08"/>
  </r>
  <r>
    <x v="1735"/>
    <x v="20"/>
    <x v="13"/>
    <x v="0"/>
    <x v="154"/>
    <x v="5"/>
    <s v="Neil Tubbs"/>
    <n v="500"/>
    <n v="380"/>
    <n v="0.24"/>
  </r>
  <r>
    <x v="1736"/>
    <x v="49"/>
    <x v="18"/>
    <x v="1"/>
    <x v="807"/>
    <x v="11"/>
    <s v="Iftikhar Styles"/>
    <n v="50"/>
    <n v="49"/>
    <n v="0.02"/>
  </r>
  <r>
    <x v="1737"/>
    <x v="18"/>
    <x v="11"/>
    <x v="3"/>
    <x v="1115"/>
    <x v="4"/>
    <s v="Colin Lima"/>
    <n v="30"/>
    <n v="26"/>
    <n v="0.1333"/>
  </r>
  <r>
    <x v="1738"/>
    <x v="29"/>
    <x v="18"/>
    <x v="1"/>
    <x v="305"/>
    <x v="2"/>
    <s v="Heather Beck"/>
    <n v="150"/>
    <n v="141"/>
    <n v="0.06"/>
  </r>
  <r>
    <x v="1739"/>
    <x v="40"/>
    <x v="29"/>
    <x v="0"/>
    <x v="1116"/>
    <x v="7"/>
    <s v="Paul Drage"/>
    <n v="1000"/>
    <n v="960"/>
    <n v="0.04"/>
  </r>
  <r>
    <x v="1740"/>
    <x v="12"/>
    <x v="12"/>
    <x v="3"/>
    <x v="181"/>
    <x v="11"/>
    <s v="Douglas Bond"/>
    <n v="50"/>
    <n v="48"/>
    <n v="0.04"/>
  </r>
  <r>
    <x v="1741"/>
    <x v="36"/>
    <x v="5"/>
    <x v="3"/>
    <x v="1117"/>
    <x v="4"/>
    <s v="Richard Clayton"/>
    <n v="30"/>
    <n v="26"/>
    <n v="0.1333"/>
  </r>
  <r>
    <x v="1742"/>
    <x v="19"/>
    <x v="18"/>
    <x v="1"/>
    <x v="1118"/>
    <x v="2"/>
    <s v="Derek Harris"/>
    <n v="150"/>
    <n v="128"/>
    <n v="0.1467"/>
  </r>
  <r>
    <x v="1743"/>
    <x v="25"/>
    <x v="18"/>
    <x v="1"/>
    <x v="77"/>
    <x v="4"/>
    <s v="David Rodrigues"/>
    <n v="30"/>
    <n v="30"/>
    <n v="0"/>
  </r>
  <r>
    <x v="1744"/>
    <x v="3"/>
    <x v="3"/>
    <x v="0"/>
    <x v="672"/>
    <x v="11"/>
    <s v="Ian McCartan"/>
    <n v="50"/>
    <n v="45"/>
    <n v="0.1"/>
  </r>
  <r>
    <x v="1745"/>
    <x v="11"/>
    <x v="11"/>
    <x v="3"/>
    <x v="1119"/>
    <x v="5"/>
    <s v="Francis Hughes"/>
    <n v="500"/>
    <n v="445"/>
    <n v="0.11"/>
  </r>
  <r>
    <x v="1746"/>
    <x v="17"/>
    <x v="17"/>
    <x v="0"/>
    <x v="1065"/>
    <x v="10"/>
    <s v="Helen Cooke"/>
    <n v="250"/>
    <n v="228"/>
    <n v="8.7999999999999995E-2"/>
  </r>
  <r>
    <x v="1747"/>
    <x v="42"/>
    <x v="31"/>
    <x v="3"/>
    <x v="1004"/>
    <x v="9"/>
    <s v="Anthony Green"/>
    <n v="70"/>
    <n v="47"/>
    <n v="0.3286"/>
  </r>
  <r>
    <x v="1748"/>
    <x v="42"/>
    <x v="31"/>
    <x v="3"/>
    <x v="537"/>
    <x v="11"/>
    <s v="Anthony Green"/>
    <n v="50"/>
    <n v="36"/>
    <n v="0.28000000000000003"/>
  </r>
  <r>
    <x v="1749"/>
    <x v="39"/>
    <x v="28"/>
    <x v="0"/>
    <x v="866"/>
    <x v="8"/>
    <s v="Barrie Murray"/>
    <n v="500"/>
    <n v="500"/>
    <n v="0"/>
  </r>
  <r>
    <x v="1750"/>
    <x v="11"/>
    <x v="11"/>
    <x v="3"/>
    <x v="1120"/>
    <x v="9"/>
    <s v="Noel Burn"/>
    <n v="70"/>
    <n v="68"/>
    <n v="2.86E-2"/>
  </r>
  <r>
    <x v="1751"/>
    <x v="41"/>
    <x v="30"/>
    <x v="0"/>
    <x v="90"/>
    <x v="1"/>
    <s v="Robert Payne"/>
    <n v="700"/>
    <n v="567"/>
    <n v="0.19"/>
  </r>
  <r>
    <x v="1752"/>
    <x v="29"/>
    <x v="18"/>
    <x v="1"/>
    <x v="465"/>
    <x v="4"/>
    <s v="Rita Jenkins"/>
    <n v="30"/>
    <n v="29"/>
    <n v="3.3300000000000003E-2"/>
  </r>
  <r>
    <x v="1753"/>
    <x v="2"/>
    <x v="2"/>
    <x v="2"/>
    <x v="8"/>
    <x v="0"/>
    <s v="Stephen Smith"/>
    <n v="80"/>
    <n v="52"/>
    <n v="0.35"/>
  </r>
  <r>
    <x v="1754"/>
    <x v="46"/>
    <x v="34"/>
    <x v="2"/>
    <x v="1121"/>
    <x v="5"/>
    <s v="Ram Mathews"/>
    <n v="500"/>
    <n v="440"/>
    <n v="0.12"/>
  </r>
  <r>
    <x v="1755"/>
    <x v="15"/>
    <x v="15"/>
    <x v="3"/>
    <x v="125"/>
    <x v="1"/>
    <s v="Stephen Brown"/>
    <n v="700"/>
    <n v="147"/>
    <n v="0.79"/>
  </r>
  <r>
    <x v="1756"/>
    <x v="1"/>
    <x v="1"/>
    <x v="1"/>
    <x v="1122"/>
    <x v="5"/>
    <s v="Jordan Andrews"/>
    <n v="500"/>
    <n v="400"/>
    <n v="0.2"/>
  </r>
  <r>
    <x v="1757"/>
    <x v="46"/>
    <x v="34"/>
    <x v="2"/>
    <x v="624"/>
    <x v="2"/>
    <s v="Bruce McPhee"/>
    <n v="150"/>
    <n v="140"/>
    <n v="6.6699999999999995E-2"/>
  </r>
  <r>
    <x v="1758"/>
    <x v="46"/>
    <x v="34"/>
    <x v="2"/>
    <x v="1123"/>
    <x v="5"/>
    <s v="Jason Edmund"/>
    <n v="500"/>
    <n v="450"/>
    <n v="0.1"/>
  </r>
  <r>
    <x v="1759"/>
    <x v="37"/>
    <x v="7"/>
    <x v="2"/>
    <x v="1124"/>
    <x v="1"/>
    <s v="Jacqueline Green"/>
    <n v="700"/>
    <n v="679"/>
    <n v="0.03"/>
  </r>
  <r>
    <x v="1760"/>
    <x v="25"/>
    <x v="18"/>
    <x v="1"/>
    <x v="76"/>
    <x v="9"/>
    <s v="David Rodrigues"/>
    <n v="70"/>
    <n v="69"/>
    <n v="1.43E-2"/>
  </r>
  <r>
    <x v="1761"/>
    <x v="4"/>
    <x v="4"/>
    <x v="3"/>
    <x v="1125"/>
    <x v="8"/>
    <s v="William Martin"/>
    <n v="500"/>
    <n v="495"/>
    <n v="0.01"/>
  </r>
  <r>
    <x v="1762"/>
    <x v="17"/>
    <x v="17"/>
    <x v="0"/>
    <x v="1126"/>
    <x v="5"/>
    <s v="Lucy Downs"/>
    <n v="500"/>
    <n v="455"/>
    <n v="0.09"/>
  </r>
  <r>
    <x v="1763"/>
    <x v="1"/>
    <x v="1"/>
    <x v="1"/>
    <x v="1127"/>
    <x v="9"/>
    <s v="Stephen James"/>
    <n v="70"/>
    <n v="56"/>
    <n v="0.2"/>
  </r>
  <r>
    <x v="1764"/>
    <x v="9"/>
    <x v="9"/>
    <x v="0"/>
    <x v="761"/>
    <x v="9"/>
    <s v="Daniel Battersby"/>
    <n v="70"/>
    <n v="62"/>
    <n v="0.1143"/>
  </r>
  <r>
    <x v="1765"/>
    <x v="30"/>
    <x v="18"/>
    <x v="1"/>
    <x v="161"/>
    <x v="2"/>
    <s v="Robert Salisbury"/>
    <n v="150"/>
    <n v="128"/>
    <n v="0.1467"/>
  </r>
  <r>
    <x v="1766"/>
    <x v="47"/>
    <x v="1"/>
    <x v="1"/>
    <x v="1128"/>
    <x v="2"/>
    <s v="Brian Clarke"/>
    <n v="150"/>
    <n v="131"/>
    <n v="0.12670000000000001"/>
  </r>
  <r>
    <x v="1767"/>
    <x v="33"/>
    <x v="18"/>
    <x v="1"/>
    <x v="574"/>
    <x v="4"/>
    <s v="James Bard"/>
    <n v="30"/>
    <n v="30"/>
    <n v="0"/>
  </r>
  <r>
    <x v="1768"/>
    <x v="2"/>
    <x v="2"/>
    <x v="2"/>
    <x v="446"/>
    <x v="5"/>
    <s v="Elizabeth Holloway"/>
    <n v="500"/>
    <n v="460"/>
    <n v="0.08"/>
  </r>
  <r>
    <x v="1769"/>
    <x v="42"/>
    <x v="31"/>
    <x v="3"/>
    <x v="470"/>
    <x v="2"/>
    <s v="Stephen MacGregor"/>
    <n v="150"/>
    <n v="120"/>
    <n v="0.2"/>
  </r>
  <r>
    <x v="1770"/>
    <x v="33"/>
    <x v="18"/>
    <x v="1"/>
    <x v="1129"/>
    <x v="6"/>
    <s v="Arthur Carley"/>
    <n v="800"/>
    <n v="544"/>
    <n v="0.32"/>
  </r>
  <r>
    <x v="1771"/>
    <x v="39"/>
    <x v="28"/>
    <x v="0"/>
    <x v="1130"/>
    <x v="2"/>
    <s v="Catherine Gagg"/>
    <n v="150"/>
    <n v="132"/>
    <n v="0.12"/>
  </r>
  <r>
    <x v="1772"/>
    <x v="20"/>
    <x v="13"/>
    <x v="0"/>
    <x v="1090"/>
    <x v="5"/>
    <s v="Neil Tubbs"/>
    <n v="500"/>
    <n v="435"/>
    <n v="0.13"/>
  </r>
  <r>
    <x v="1773"/>
    <x v="47"/>
    <x v="1"/>
    <x v="1"/>
    <x v="1131"/>
    <x v="6"/>
    <s v="Savita Simpson"/>
    <n v="800"/>
    <n v="448"/>
    <n v="0.44"/>
  </r>
  <r>
    <x v="1774"/>
    <x v="25"/>
    <x v="18"/>
    <x v="1"/>
    <x v="665"/>
    <x v="8"/>
    <s v="Nick Gee"/>
    <n v="500"/>
    <n v="500"/>
    <n v="0"/>
  </r>
  <r>
    <x v="1775"/>
    <x v="37"/>
    <x v="7"/>
    <x v="2"/>
    <x v="245"/>
    <x v="11"/>
    <s v="Phillip Clarke"/>
    <n v="50"/>
    <n v="47"/>
    <n v="0.06"/>
  </r>
  <r>
    <x v="1776"/>
    <x v="33"/>
    <x v="18"/>
    <x v="1"/>
    <x v="1132"/>
    <x v="3"/>
    <s v="James Scott"/>
    <n v="50"/>
    <n v="46"/>
    <n v="0.08"/>
  </r>
  <r>
    <x v="1777"/>
    <x v="7"/>
    <x v="7"/>
    <x v="2"/>
    <x v="1133"/>
    <x v="2"/>
    <s v="Richard Foy"/>
    <n v="150"/>
    <n v="126"/>
    <n v="0.16"/>
  </r>
  <r>
    <x v="1778"/>
    <x v="32"/>
    <x v="24"/>
    <x v="0"/>
    <x v="251"/>
    <x v="4"/>
    <s v="Julia Ferguson"/>
    <n v="30"/>
    <n v="23"/>
    <n v="0.23330000000000001"/>
  </r>
  <r>
    <x v="1779"/>
    <x v="38"/>
    <x v="27"/>
    <x v="2"/>
    <x v="889"/>
    <x v="10"/>
    <s v="Paul Martin"/>
    <n v="250"/>
    <n v="230"/>
    <n v="0.08"/>
  </r>
  <r>
    <x v="1780"/>
    <x v="39"/>
    <x v="28"/>
    <x v="0"/>
    <x v="1010"/>
    <x v="4"/>
    <s v="Barrie Murray"/>
    <n v="30"/>
    <n v="29"/>
    <n v="3.3300000000000003E-2"/>
  </r>
  <r>
    <x v="1781"/>
    <x v="21"/>
    <x v="8"/>
    <x v="0"/>
    <x v="65"/>
    <x v="4"/>
    <s v="Stephen Muhammad"/>
    <n v="30"/>
    <n v="24"/>
    <n v="0.2"/>
  </r>
  <r>
    <x v="1782"/>
    <x v="26"/>
    <x v="15"/>
    <x v="3"/>
    <x v="648"/>
    <x v="5"/>
    <s v="Pauline Pope"/>
    <n v="500"/>
    <n v="490"/>
    <n v="0.02"/>
  </r>
  <r>
    <x v="1783"/>
    <x v="45"/>
    <x v="33"/>
    <x v="0"/>
    <x v="1014"/>
    <x v="3"/>
    <s v="Ernie Dyer"/>
    <n v="50"/>
    <n v="47"/>
    <n v="0.06"/>
  </r>
  <r>
    <x v="1784"/>
    <x v="11"/>
    <x v="11"/>
    <x v="3"/>
    <x v="1134"/>
    <x v="7"/>
    <s v="Gillian Harris"/>
    <n v="1000"/>
    <n v="740"/>
    <n v="0.26"/>
  </r>
  <r>
    <x v="1785"/>
    <x v="19"/>
    <x v="18"/>
    <x v="1"/>
    <x v="1135"/>
    <x v="11"/>
    <s v="Lesleyann Pope"/>
    <n v="50"/>
    <n v="45"/>
    <n v="0.1"/>
  </r>
  <r>
    <x v="1786"/>
    <x v="49"/>
    <x v="18"/>
    <x v="1"/>
    <x v="320"/>
    <x v="1"/>
    <s v="Paul Faulkner"/>
    <n v="700"/>
    <n v="658"/>
    <n v="0.06"/>
  </r>
  <r>
    <x v="1787"/>
    <x v="30"/>
    <x v="18"/>
    <x v="1"/>
    <x v="1101"/>
    <x v="4"/>
    <s v="Stephen Cohen"/>
    <n v="30"/>
    <n v="26"/>
    <n v="0.1333"/>
  </r>
  <r>
    <x v="1788"/>
    <x v="4"/>
    <x v="4"/>
    <x v="3"/>
    <x v="1136"/>
    <x v="8"/>
    <s v="William Martin"/>
    <n v="500"/>
    <n v="500"/>
    <n v="0"/>
  </r>
  <r>
    <x v="1789"/>
    <x v="0"/>
    <x v="0"/>
    <x v="0"/>
    <x v="760"/>
    <x v="6"/>
    <s v="Darren Brooks"/>
    <n v="800"/>
    <n v="480"/>
    <n v="0.4"/>
  </r>
  <r>
    <x v="1790"/>
    <x v="35"/>
    <x v="26"/>
    <x v="2"/>
    <x v="216"/>
    <x v="4"/>
    <s v="Basil Nolan"/>
    <n v="30"/>
    <n v="21"/>
    <n v="0.3"/>
  </r>
  <r>
    <x v="1791"/>
    <x v="18"/>
    <x v="11"/>
    <x v="3"/>
    <x v="1137"/>
    <x v="0"/>
    <s v="Stuart Hunter"/>
    <n v="80"/>
    <n v="79"/>
    <n v="1.2500000000000001E-2"/>
  </r>
  <r>
    <x v="1792"/>
    <x v="17"/>
    <x v="17"/>
    <x v="0"/>
    <x v="1138"/>
    <x v="2"/>
    <s v="Lucy Downs"/>
    <n v="150"/>
    <n v="149"/>
    <n v="6.7000000000000002E-3"/>
  </r>
  <r>
    <x v="1793"/>
    <x v="0"/>
    <x v="0"/>
    <x v="0"/>
    <x v="1139"/>
    <x v="1"/>
    <s v="Zulfiqar Mirza"/>
    <n v="700"/>
    <n v="700"/>
    <n v="0"/>
  </r>
  <r>
    <x v="1794"/>
    <x v="7"/>
    <x v="7"/>
    <x v="2"/>
    <x v="1140"/>
    <x v="7"/>
    <s v="Kevin McLauchlin"/>
    <n v="1000"/>
    <n v="920"/>
    <n v="0.08"/>
  </r>
  <r>
    <x v="1795"/>
    <x v="42"/>
    <x v="31"/>
    <x v="3"/>
    <x v="1141"/>
    <x v="11"/>
    <s v="Stephen MacGregor"/>
    <n v="50"/>
    <n v="40"/>
    <n v="0.2"/>
  </r>
  <r>
    <x v="1796"/>
    <x v="39"/>
    <x v="28"/>
    <x v="0"/>
    <x v="1142"/>
    <x v="6"/>
    <s v="Martin Mishra"/>
    <n v="800"/>
    <n v="784"/>
    <n v="0.02"/>
  </r>
  <r>
    <x v="1797"/>
    <x v="11"/>
    <x v="11"/>
    <x v="3"/>
    <x v="1143"/>
    <x v="6"/>
    <s v="Glen Campbell"/>
    <n v="800"/>
    <n v="488"/>
    <n v="0.39"/>
  </r>
  <r>
    <x v="1798"/>
    <x v="29"/>
    <x v="18"/>
    <x v="1"/>
    <x v="820"/>
    <x v="5"/>
    <s v="Christopher Kitching"/>
    <n v="500"/>
    <n v="450"/>
    <n v="0.1"/>
  </r>
  <r>
    <x v="1799"/>
    <x v="41"/>
    <x v="30"/>
    <x v="0"/>
    <x v="547"/>
    <x v="4"/>
    <s v="Robert Payne"/>
    <n v="30"/>
    <n v="29"/>
    <n v="3.3300000000000003E-2"/>
  </r>
  <r>
    <x v="1800"/>
    <x v="4"/>
    <x v="4"/>
    <x v="3"/>
    <x v="930"/>
    <x v="8"/>
    <s v="Susan Luker"/>
    <n v="500"/>
    <n v="490"/>
    <n v="0.02"/>
  </r>
  <r>
    <x v="1801"/>
    <x v="11"/>
    <x v="11"/>
    <x v="3"/>
    <x v="306"/>
    <x v="10"/>
    <s v="Tessa Morrow"/>
    <n v="250"/>
    <n v="240"/>
    <n v="0.04"/>
  </r>
  <r>
    <x v="1802"/>
    <x v="46"/>
    <x v="34"/>
    <x v="2"/>
    <x v="658"/>
    <x v="4"/>
    <s v="Richard James"/>
    <n v="30"/>
    <n v="29"/>
    <n v="3.3300000000000003E-2"/>
  </r>
  <r>
    <x v="1803"/>
    <x v="13"/>
    <x v="13"/>
    <x v="0"/>
    <x v="1070"/>
    <x v="10"/>
    <s v="Richard McGrath"/>
    <n v="250"/>
    <n v="240"/>
    <n v="0.04"/>
  </r>
  <r>
    <x v="1804"/>
    <x v="44"/>
    <x v="32"/>
    <x v="0"/>
    <x v="1144"/>
    <x v="7"/>
    <s v="Nicola Hewitt"/>
    <n v="1000"/>
    <n v="670"/>
    <n v="0.33"/>
  </r>
  <r>
    <x v="1805"/>
    <x v="18"/>
    <x v="11"/>
    <x v="3"/>
    <x v="492"/>
    <x v="6"/>
    <s v="Paul Rule"/>
    <n v="800"/>
    <n v="448"/>
    <n v="0.44"/>
  </r>
  <r>
    <x v="1806"/>
    <x v="3"/>
    <x v="3"/>
    <x v="0"/>
    <x v="715"/>
    <x v="3"/>
    <s v="Chloe Lyons"/>
    <n v="50"/>
    <n v="31"/>
    <n v="0.38"/>
  </r>
  <r>
    <x v="1807"/>
    <x v="42"/>
    <x v="31"/>
    <x v="3"/>
    <x v="823"/>
    <x v="3"/>
    <s v="Stephen MacGregor"/>
    <n v="50"/>
    <n v="46"/>
    <n v="0.08"/>
  </r>
  <r>
    <x v="1808"/>
    <x v="22"/>
    <x v="19"/>
    <x v="3"/>
    <x v="1145"/>
    <x v="11"/>
    <s v="Iftikhar Haywood"/>
    <n v="50"/>
    <n v="49"/>
    <n v="0.02"/>
  </r>
  <r>
    <x v="1809"/>
    <x v="9"/>
    <x v="9"/>
    <x v="0"/>
    <x v="1038"/>
    <x v="9"/>
    <s v="David Adams"/>
    <n v="70"/>
    <n v="63"/>
    <n v="0.1"/>
  </r>
  <r>
    <x v="1810"/>
    <x v="17"/>
    <x v="17"/>
    <x v="0"/>
    <x v="73"/>
    <x v="1"/>
    <s v="Stuart Anderson"/>
    <n v="700"/>
    <n v="686"/>
    <n v="0.02"/>
  </r>
  <r>
    <x v="1811"/>
    <x v="1"/>
    <x v="1"/>
    <x v="1"/>
    <x v="1146"/>
    <x v="5"/>
    <s v="David Shiner"/>
    <n v="500"/>
    <n v="425"/>
    <n v="0.15"/>
  </r>
  <r>
    <x v="1812"/>
    <x v="4"/>
    <x v="4"/>
    <x v="3"/>
    <x v="857"/>
    <x v="6"/>
    <s v="James Ricketts"/>
    <n v="800"/>
    <n v="784"/>
    <n v="0.02"/>
  </r>
  <r>
    <x v="1813"/>
    <x v="35"/>
    <x v="26"/>
    <x v="2"/>
    <x v="1147"/>
    <x v="11"/>
    <s v="Russell Thorley"/>
    <n v="50"/>
    <n v="43"/>
    <n v="0.14000000000000001"/>
  </r>
  <r>
    <x v="1814"/>
    <x v="35"/>
    <x v="26"/>
    <x v="2"/>
    <x v="930"/>
    <x v="0"/>
    <s v="Lisa Manning"/>
    <n v="80"/>
    <n v="74"/>
    <n v="7.4999999999999997E-2"/>
  </r>
  <r>
    <x v="1815"/>
    <x v="9"/>
    <x v="9"/>
    <x v="0"/>
    <x v="309"/>
    <x v="3"/>
    <s v="Lloyd Barr"/>
    <n v="50"/>
    <n v="46"/>
    <n v="0.08"/>
  </r>
  <r>
    <x v="1816"/>
    <x v="21"/>
    <x v="8"/>
    <x v="0"/>
    <x v="194"/>
    <x v="10"/>
    <s v="Robert James"/>
    <n v="250"/>
    <n v="223"/>
    <n v="0.108"/>
  </r>
  <r>
    <x v="1817"/>
    <x v="34"/>
    <x v="25"/>
    <x v="0"/>
    <x v="1148"/>
    <x v="10"/>
    <s v="Robert Harris"/>
    <n v="250"/>
    <n v="225"/>
    <n v="0.1"/>
  </r>
  <r>
    <x v="1818"/>
    <x v="27"/>
    <x v="21"/>
    <x v="0"/>
    <x v="1149"/>
    <x v="9"/>
    <s v="Melanie Fletcher"/>
    <n v="70"/>
    <n v="69"/>
    <n v="1.43E-2"/>
  </r>
  <r>
    <x v="1819"/>
    <x v="2"/>
    <x v="2"/>
    <x v="2"/>
    <x v="893"/>
    <x v="8"/>
    <s v="Elizabeth Holloway"/>
    <n v="500"/>
    <n v="490"/>
    <n v="0.02"/>
  </r>
  <r>
    <x v="1820"/>
    <x v="42"/>
    <x v="31"/>
    <x v="3"/>
    <x v="678"/>
    <x v="10"/>
    <s v="Anthony Green"/>
    <n v="250"/>
    <n v="220"/>
    <n v="0.12"/>
  </r>
  <r>
    <x v="1821"/>
    <x v="4"/>
    <x v="4"/>
    <x v="3"/>
    <x v="530"/>
    <x v="11"/>
    <s v="Jeremy Percival"/>
    <n v="50"/>
    <n v="33"/>
    <n v="0.34"/>
  </r>
  <r>
    <x v="1822"/>
    <x v="42"/>
    <x v="31"/>
    <x v="3"/>
    <x v="253"/>
    <x v="9"/>
    <s v="Trudi Griffin"/>
    <n v="70"/>
    <n v="46"/>
    <n v="0.34289999999999998"/>
  </r>
  <r>
    <x v="1823"/>
    <x v="36"/>
    <x v="5"/>
    <x v="3"/>
    <x v="1080"/>
    <x v="4"/>
    <s v="Timothy Fraser"/>
    <n v="30"/>
    <n v="20"/>
    <n v="0.33329999999999999"/>
  </r>
  <r>
    <x v="1824"/>
    <x v="19"/>
    <x v="18"/>
    <x v="1"/>
    <x v="142"/>
    <x v="8"/>
    <s v="Alan Davie"/>
    <n v="500"/>
    <n v="500"/>
    <n v="0"/>
  </r>
  <r>
    <x v="1825"/>
    <x v="29"/>
    <x v="18"/>
    <x v="1"/>
    <x v="835"/>
    <x v="8"/>
    <s v="Rita Jenkins"/>
    <n v="500"/>
    <n v="500"/>
    <n v="0"/>
  </r>
  <r>
    <x v="1826"/>
    <x v="33"/>
    <x v="18"/>
    <x v="1"/>
    <x v="1150"/>
    <x v="5"/>
    <s v="Richard Dewar"/>
    <n v="500"/>
    <n v="350"/>
    <n v="0.3"/>
  </r>
  <r>
    <x v="1827"/>
    <x v="1"/>
    <x v="1"/>
    <x v="1"/>
    <x v="923"/>
    <x v="8"/>
    <s v="Jordan Andrews"/>
    <n v="500"/>
    <n v="500"/>
    <n v="0"/>
  </r>
  <r>
    <x v="1828"/>
    <x v="13"/>
    <x v="13"/>
    <x v="0"/>
    <x v="3"/>
    <x v="4"/>
    <s v="Deanna Wang"/>
    <n v="30"/>
    <n v="29"/>
    <n v="3.3300000000000003E-2"/>
  </r>
  <r>
    <x v="1829"/>
    <x v="45"/>
    <x v="33"/>
    <x v="0"/>
    <x v="1151"/>
    <x v="5"/>
    <s v="Brenda Lightfoot"/>
    <n v="500"/>
    <n v="300"/>
    <n v="0.4"/>
  </r>
  <r>
    <x v="1830"/>
    <x v="5"/>
    <x v="5"/>
    <x v="3"/>
    <x v="685"/>
    <x v="9"/>
    <s v="Alastair Mills"/>
    <n v="70"/>
    <n v="67"/>
    <n v="4.2900000000000001E-2"/>
  </r>
  <r>
    <x v="1831"/>
    <x v="26"/>
    <x v="15"/>
    <x v="3"/>
    <x v="910"/>
    <x v="9"/>
    <s v="Basil Bell"/>
    <n v="70"/>
    <n v="61"/>
    <n v="0.12859999999999999"/>
  </r>
  <r>
    <x v="1832"/>
    <x v="21"/>
    <x v="8"/>
    <x v="0"/>
    <x v="1152"/>
    <x v="2"/>
    <s v="Philip Collins"/>
    <n v="150"/>
    <n v="140"/>
    <n v="6.6699999999999995E-2"/>
  </r>
  <r>
    <x v="1833"/>
    <x v="11"/>
    <x v="11"/>
    <x v="3"/>
    <x v="1153"/>
    <x v="1"/>
    <s v="Francis Hughes"/>
    <n v="700"/>
    <n v="602"/>
    <n v="0.14000000000000001"/>
  </r>
  <r>
    <x v="1834"/>
    <x v="47"/>
    <x v="1"/>
    <x v="1"/>
    <x v="145"/>
    <x v="0"/>
    <s v="Margaret McGregor"/>
    <n v="80"/>
    <n v="74"/>
    <n v="7.4999999999999997E-2"/>
  </r>
  <r>
    <x v="1835"/>
    <x v="7"/>
    <x v="7"/>
    <x v="2"/>
    <x v="544"/>
    <x v="1"/>
    <s v="Richard Foy"/>
    <n v="700"/>
    <n v="623"/>
    <n v="0.11"/>
  </r>
  <r>
    <x v="1836"/>
    <x v="12"/>
    <x v="12"/>
    <x v="3"/>
    <x v="1154"/>
    <x v="5"/>
    <s v="Sophie Petersen"/>
    <n v="500"/>
    <n v="365"/>
    <n v="0.27"/>
  </r>
  <r>
    <x v="1837"/>
    <x v="36"/>
    <x v="5"/>
    <x v="3"/>
    <x v="531"/>
    <x v="10"/>
    <s v="Christopher Snape"/>
    <n v="250"/>
    <n v="193"/>
    <n v="0.22800000000000001"/>
  </r>
  <r>
    <x v="1838"/>
    <x v="49"/>
    <x v="18"/>
    <x v="1"/>
    <x v="1155"/>
    <x v="3"/>
    <s v="Peter Carley"/>
    <n v="50"/>
    <n v="50"/>
    <n v="0"/>
  </r>
  <r>
    <x v="1839"/>
    <x v="49"/>
    <x v="18"/>
    <x v="1"/>
    <x v="1089"/>
    <x v="1"/>
    <s v="David Salmon"/>
    <n v="700"/>
    <n v="644"/>
    <n v="0.08"/>
  </r>
  <r>
    <x v="1840"/>
    <x v="24"/>
    <x v="20"/>
    <x v="0"/>
    <x v="1156"/>
    <x v="1"/>
    <s v="Paul Mannion"/>
    <n v="700"/>
    <n v="686"/>
    <n v="0.02"/>
  </r>
  <r>
    <x v="1841"/>
    <x v="7"/>
    <x v="7"/>
    <x v="2"/>
    <x v="1157"/>
    <x v="10"/>
    <s v="Timothy Younger"/>
    <n v="250"/>
    <n v="220"/>
    <n v="0.12"/>
  </r>
  <r>
    <x v="1842"/>
    <x v="10"/>
    <x v="10"/>
    <x v="3"/>
    <x v="1158"/>
    <x v="6"/>
    <s v="Martin Gee"/>
    <n v="800"/>
    <n v="688"/>
    <n v="0.14000000000000001"/>
  </r>
  <r>
    <x v="1843"/>
    <x v="24"/>
    <x v="20"/>
    <x v="0"/>
    <x v="449"/>
    <x v="8"/>
    <s v="Jacqueline Clamp"/>
    <n v="500"/>
    <n v="490"/>
    <n v="0.02"/>
  </r>
  <r>
    <x v="1844"/>
    <x v="2"/>
    <x v="2"/>
    <x v="2"/>
    <x v="294"/>
    <x v="2"/>
    <s v="Zoe Munday"/>
    <n v="150"/>
    <n v="144"/>
    <n v="0.04"/>
  </r>
  <r>
    <x v="1845"/>
    <x v="29"/>
    <x v="18"/>
    <x v="1"/>
    <x v="317"/>
    <x v="1"/>
    <s v="Paul Hirst"/>
    <n v="700"/>
    <n v="525"/>
    <n v="0.25"/>
  </r>
  <r>
    <x v="1846"/>
    <x v="13"/>
    <x v="13"/>
    <x v="0"/>
    <x v="293"/>
    <x v="8"/>
    <s v="John Verma"/>
    <n v="500"/>
    <n v="490"/>
    <n v="0.02"/>
  </r>
  <r>
    <x v="1847"/>
    <x v="40"/>
    <x v="29"/>
    <x v="0"/>
    <x v="402"/>
    <x v="2"/>
    <s v="Janet Ward"/>
    <n v="150"/>
    <n v="144"/>
    <n v="0.04"/>
  </r>
  <r>
    <x v="1848"/>
    <x v="9"/>
    <x v="9"/>
    <x v="0"/>
    <x v="1132"/>
    <x v="6"/>
    <s v="Victoria Sherwin"/>
    <n v="800"/>
    <n v="456"/>
    <n v="0.43"/>
  </r>
  <r>
    <x v="1849"/>
    <x v="14"/>
    <x v="14"/>
    <x v="0"/>
    <x v="773"/>
    <x v="5"/>
    <s v="Martin Timmins"/>
    <n v="500"/>
    <n v="465"/>
    <n v="7.0000000000000007E-2"/>
  </r>
  <r>
    <x v="1850"/>
    <x v="28"/>
    <x v="22"/>
    <x v="0"/>
    <x v="1159"/>
    <x v="8"/>
    <s v="Michael Toy"/>
    <n v="500"/>
    <n v="495"/>
    <n v="0.01"/>
  </r>
  <r>
    <x v="1851"/>
    <x v="0"/>
    <x v="0"/>
    <x v="0"/>
    <x v="157"/>
    <x v="3"/>
    <s v="Dermot Bailey"/>
    <n v="50"/>
    <n v="49"/>
    <n v="0.02"/>
  </r>
  <r>
    <x v="1852"/>
    <x v="47"/>
    <x v="1"/>
    <x v="1"/>
    <x v="1160"/>
    <x v="0"/>
    <s v="Elaine Ricketts"/>
    <n v="80"/>
    <n v="78"/>
    <n v="2.5000000000000001E-2"/>
  </r>
  <r>
    <x v="1853"/>
    <x v="35"/>
    <x v="26"/>
    <x v="2"/>
    <x v="1161"/>
    <x v="9"/>
    <s v="Ronald Curtis"/>
    <n v="70"/>
    <n v="52"/>
    <n v="0.2571"/>
  </r>
  <r>
    <x v="1854"/>
    <x v="42"/>
    <x v="31"/>
    <x v="3"/>
    <x v="1162"/>
    <x v="2"/>
    <s v="Harold Lunn"/>
    <n v="150"/>
    <n v="144"/>
    <n v="0.04"/>
  </r>
  <r>
    <x v="1855"/>
    <x v="14"/>
    <x v="14"/>
    <x v="0"/>
    <x v="790"/>
    <x v="7"/>
    <s v="David Walker"/>
    <n v="1000"/>
    <n v="560"/>
    <n v="0.44"/>
  </r>
  <r>
    <x v="1856"/>
    <x v="44"/>
    <x v="32"/>
    <x v="0"/>
    <x v="1107"/>
    <x v="5"/>
    <s v="Geoffrey Shiner"/>
    <n v="500"/>
    <n v="490"/>
    <n v="0.02"/>
  </r>
  <r>
    <x v="1857"/>
    <x v="18"/>
    <x v="11"/>
    <x v="3"/>
    <x v="619"/>
    <x v="0"/>
    <s v="Stuart Hunter"/>
    <n v="80"/>
    <n v="76"/>
    <n v="0.05"/>
  </r>
  <r>
    <x v="1858"/>
    <x v="39"/>
    <x v="28"/>
    <x v="0"/>
    <x v="628"/>
    <x v="11"/>
    <s v="Paul Long"/>
    <n v="50"/>
    <n v="45"/>
    <n v="0.1"/>
  </r>
  <r>
    <x v="1859"/>
    <x v="17"/>
    <x v="17"/>
    <x v="0"/>
    <x v="1163"/>
    <x v="1"/>
    <s v="Margaret Philp"/>
    <n v="700"/>
    <n v="630"/>
    <n v="0.1"/>
  </r>
  <r>
    <x v="1860"/>
    <x v="25"/>
    <x v="18"/>
    <x v="1"/>
    <x v="547"/>
    <x v="3"/>
    <s v="Douglas Davies"/>
    <n v="50"/>
    <n v="45"/>
    <n v="0.1"/>
  </r>
  <r>
    <x v="1861"/>
    <x v="31"/>
    <x v="23"/>
    <x v="0"/>
    <x v="560"/>
    <x v="8"/>
    <s v="Valerie Brown"/>
    <n v="500"/>
    <n v="500"/>
    <n v="0"/>
  </r>
  <r>
    <x v="1862"/>
    <x v="19"/>
    <x v="18"/>
    <x v="1"/>
    <x v="58"/>
    <x v="3"/>
    <s v="Kevin Styles"/>
    <n v="50"/>
    <n v="46"/>
    <n v="0.08"/>
  </r>
  <r>
    <x v="1863"/>
    <x v="10"/>
    <x v="10"/>
    <x v="3"/>
    <x v="1133"/>
    <x v="8"/>
    <s v="Andi Liu"/>
    <n v="500"/>
    <n v="490"/>
    <n v="0.02"/>
  </r>
  <r>
    <x v="1864"/>
    <x v="43"/>
    <x v="18"/>
    <x v="1"/>
    <x v="1164"/>
    <x v="1"/>
    <s v="Amelia Scott"/>
    <n v="700"/>
    <n v="686"/>
    <n v="0.02"/>
  </r>
  <r>
    <x v="1865"/>
    <x v="29"/>
    <x v="18"/>
    <x v="1"/>
    <x v="1165"/>
    <x v="4"/>
    <s v="Ron Goodman"/>
    <n v="30"/>
    <n v="25"/>
    <n v="0.16669999999999999"/>
  </r>
  <r>
    <x v="1866"/>
    <x v="30"/>
    <x v="18"/>
    <x v="1"/>
    <x v="1166"/>
    <x v="7"/>
    <s v="Stephen Cohen"/>
    <n v="1000"/>
    <n v="600"/>
    <n v="0.4"/>
  </r>
  <r>
    <x v="1867"/>
    <x v="36"/>
    <x v="5"/>
    <x v="3"/>
    <x v="761"/>
    <x v="9"/>
    <s v="Timothy Fraser"/>
    <n v="70"/>
    <n v="63"/>
    <n v="0.1"/>
  </r>
  <r>
    <x v="1868"/>
    <x v="9"/>
    <x v="9"/>
    <x v="0"/>
    <x v="896"/>
    <x v="10"/>
    <s v="Lloyd Barr"/>
    <n v="250"/>
    <n v="245"/>
    <n v="0.02"/>
  </r>
  <r>
    <x v="1869"/>
    <x v="26"/>
    <x v="15"/>
    <x v="3"/>
    <x v="757"/>
    <x v="0"/>
    <s v="David Gow"/>
    <n v="80"/>
    <n v="74"/>
    <n v="7.4999999999999997E-2"/>
  </r>
  <r>
    <x v="1870"/>
    <x v="14"/>
    <x v="14"/>
    <x v="0"/>
    <x v="732"/>
    <x v="5"/>
    <s v="Martin Timmins"/>
    <n v="500"/>
    <n v="465"/>
    <n v="7.0000000000000007E-2"/>
  </r>
  <r>
    <x v="1871"/>
    <x v="17"/>
    <x v="17"/>
    <x v="0"/>
    <x v="528"/>
    <x v="2"/>
    <s v="Margaret Philp"/>
    <n v="150"/>
    <n v="110"/>
    <n v="0.26669999999999999"/>
  </r>
  <r>
    <x v="1872"/>
    <x v="41"/>
    <x v="30"/>
    <x v="0"/>
    <x v="717"/>
    <x v="8"/>
    <s v="Robert Payne"/>
    <n v="500"/>
    <n v="500"/>
    <n v="0"/>
  </r>
  <r>
    <x v="1873"/>
    <x v="29"/>
    <x v="18"/>
    <x v="1"/>
    <x v="759"/>
    <x v="1"/>
    <s v="Ron Goodman"/>
    <n v="700"/>
    <n v="700"/>
    <n v="0"/>
  </r>
  <r>
    <x v="1874"/>
    <x v="27"/>
    <x v="21"/>
    <x v="0"/>
    <x v="1134"/>
    <x v="11"/>
    <s v="Joanne Sayer"/>
    <n v="50"/>
    <n v="50"/>
    <n v="0"/>
  </r>
  <r>
    <x v="1875"/>
    <x v="36"/>
    <x v="5"/>
    <x v="3"/>
    <x v="379"/>
    <x v="8"/>
    <s v="Denise Docherty"/>
    <n v="500"/>
    <n v="490"/>
    <n v="0.02"/>
  </r>
  <r>
    <x v="1876"/>
    <x v="3"/>
    <x v="3"/>
    <x v="0"/>
    <x v="1167"/>
    <x v="7"/>
    <s v="Cordia Alston"/>
    <n v="1000"/>
    <n v="920"/>
    <n v="0.08"/>
  </r>
  <r>
    <x v="1877"/>
    <x v="14"/>
    <x v="14"/>
    <x v="0"/>
    <x v="1035"/>
    <x v="8"/>
    <s v="Richard Perrott"/>
    <n v="500"/>
    <n v="500"/>
    <n v="0"/>
  </r>
  <r>
    <x v="1878"/>
    <x v="45"/>
    <x v="33"/>
    <x v="0"/>
    <x v="276"/>
    <x v="4"/>
    <s v="David Romero"/>
    <n v="30"/>
    <n v="30"/>
    <n v="0"/>
  </r>
  <r>
    <x v="1879"/>
    <x v="16"/>
    <x v="16"/>
    <x v="0"/>
    <x v="927"/>
    <x v="0"/>
    <s v="Alison Hallows"/>
    <n v="80"/>
    <n v="77"/>
    <n v="3.7499999999999999E-2"/>
  </r>
  <r>
    <x v="1880"/>
    <x v="21"/>
    <x v="8"/>
    <x v="0"/>
    <x v="1168"/>
    <x v="7"/>
    <s v="Philip Collins"/>
    <n v="1000"/>
    <n v="920"/>
    <n v="0.08"/>
  </r>
  <r>
    <x v="1881"/>
    <x v="39"/>
    <x v="28"/>
    <x v="0"/>
    <x v="724"/>
    <x v="0"/>
    <s v="Penelope Freeland"/>
    <n v="80"/>
    <n v="76"/>
    <n v="0.05"/>
  </r>
  <r>
    <x v="1882"/>
    <x v="15"/>
    <x v="15"/>
    <x v="3"/>
    <x v="1169"/>
    <x v="7"/>
    <s v="Paul Atkins"/>
    <n v="1000"/>
    <n v="740"/>
    <n v="0.26"/>
  </r>
  <r>
    <x v="1883"/>
    <x v="4"/>
    <x v="4"/>
    <x v="3"/>
    <x v="902"/>
    <x v="0"/>
    <s v="Armand Ahmed"/>
    <n v="80"/>
    <n v="80"/>
    <n v="0"/>
  </r>
  <r>
    <x v="1884"/>
    <x v="21"/>
    <x v="8"/>
    <x v="0"/>
    <x v="758"/>
    <x v="0"/>
    <s v="Stephen Muhammad"/>
    <n v="80"/>
    <n v="61"/>
    <n v="0.23749999999999999"/>
  </r>
  <r>
    <x v="1885"/>
    <x v="13"/>
    <x v="13"/>
    <x v="0"/>
    <x v="1170"/>
    <x v="7"/>
    <s v="Frances Weller"/>
    <n v="1000"/>
    <n v="610"/>
    <n v="0.39"/>
  </r>
  <r>
    <x v="1886"/>
    <x v="18"/>
    <x v="11"/>
    <x v="3"/>
    <x v="1171"/>
    <x v="4"/>
    <s v="Francis Walsh"/>
    <n v="30"/>
    <n v="30"/>
    <n v="0"/>
  </r>
  <r>
    <x v="1887"/>
    <x v="30"/>
    <x v="18"/>
    <x v="1"/>
    <x v="1172"/>
    <x v="5"/>
    <s v="George Stevenson"/>
    <n v="500"/>
    <n v="390"/>
    <n v="0.22"/>
  </r>
  <r>
    <x v="1888"/>
    <x v="23"/>
    <x v="5"/>
    <x v="3"/>
    <x v="1173"/>
    <x v="0"/>
    <s v="Barbara Langdon"/>
    <n v="80"/>
    <n v="70"/>
    <n v="0.125"/>
  </r>
  <r>
    <x v="1889"/>
    <x v="28"/>
    <x v="22"/>
    <x v="0"/>
    <x v="408"/>
    <x v="5"/>
    <s v="Audrey Kane"/>
    <n v="500"/>
    <n v="420"/>
    <n v="0.16"/>
  </r>
  <r>
    <x v="1890"/>
    <x v="16"/>
    <x v="16"/>
    <x v="0"/>
    <x v="1174"/>
    <x v="9"/>
    <s v="Nick Denny"/>
    <n v="70"/>
    <n v="63"/>
    <n v="0.1"/>
  </r>
  <r>
    <x v="1891"/>
    <x v="36"/>
    <x v="5"/>
    <x v="3"/>
    <x v="151"/>
    <x v="0"/>
    <s v="Christopher Snape"/>
    <n v="80"/>
    <n v="62"/>
    <n v="0.22500000000000001"/>
  </r>
  <r>
    <x v="1892"/>
    <x v="20"/>
    <x v="13"/>
    <x v="0"/>
    <x v="252"/>
    <x v="11"/>
    <s v="Harold Charters"/>
    <n v="50"/>
    <n v="49"/>
    <n v="0.02"/>
  </r>
  <r>
    <x v="1893"/>
    <x v="21"/>
    <x v="8"/>
    <x v="0"/>
    <x v="228"/>
    <x v="6"/>
    <s v="Robert Reed"/>
    <n v="800"/>
    <n v="592"/>
    <n v="0.26"/>
  </r>
  <r>
    <x v="1894"/>
    <x v="36"/>
    <x v="5"/>
    <x v="3"/>
    <x v="1175"/>
    <x v="2"/>
    <s v="Jonathan Will"/>
    <n v="150"/>
    <n v="149"/>
    <n v="6.7000000000000002E-3"/>
  </r>
  <r>
    <x v="1895"/>
    <x v="38"/>
    <x v="27"/>
    <x v="2"/>
    <x v="1137"/>
    <x v="7"/>
    <s v="Roy Cooper"/>
    <n v="1000"/>
    <n v="900"/>
    <n v="0.1"/>
  </r>
  <r>
    <x v="1896"/>
    <x v="1"/>
    <x v="1"/>
    <x v="1"/>
    <x v="1176"/>
    <x v="1"/>
    <s v="James Hammond"/>
    <n v="700"/>
    <n v="651"/>
    <n v="7.0000000000000007E-2"/>
  </r>
  <r>
    <x v="1897"/>
    <x v="43"/>
    <x v="18"/>
    <x v="1"/>
    <x v="997"/>
    <x v="3"/>
    <s v="Paul Collier"/>
    <n v="50"/>
    <n v="48"/>
    <n v="0.04"/>
  </r>
  <r>
    <x v="1898"/>
    <x v="11"/>
    <x v="11"/>
    <x v="3"/>
    <x v="681"/>
    <x v="6"/>
    <s v="Steven Batty"/>
    <n v="800"/>
    <n v="592"/>
    <n v="0.26"/>
  </r>
  <r>
    <x v="1899"/>
    <x v="25"/>
    <x v="18"/>
    <x v="1"/>
    <x v="581"/>
    <x v="2"/>
    <s v="Ronnette Stocks"/>
    <n v="150"/>
    <n v="137"/>
    <n v="8.6699999999999999E-2"/>
  </r>
  <r>
    <x v="1900"/>
    <x v="27"/>
    <x v="21"/>
    <x v="0"/>
    <x v="804"/>
    <x v="5"/>
    <s v="Darren Webb"/>
    <n v="500"/>
    <n v="475"/>
    <n v="0.05"/>
  </r>
  <r>
    <x v="1901"/>
    <x v="16"/>
    <x v="16"/>
    <x v="0"/>
    <x v="1177"/>
    <x v="2"/>
    <s v="Pauline Pluck"/>
    <n v="150"/>
    <n v="105"/>
    <n v="0.3"/>
  </r>
  <r>
    <x v="1902"/>
    <x v="39"/>
    <x v="28"/>
    <x v="0"/>
    <x v="771"/>
    <x v="1"/>
    <s v="Penelope Freeland"/>
    <n v="700"/>
    <n v="602"/>
    <n v="0.14000000000000001"/>
  </r>
  <r>
    <x v="1903"/>
    <x v="15"/>
    <x v="15"/>
    <x v="3"/>
    <x v="1178"/>
    <x v="6"/>
    <s v="Stephen Brown"/>
    <n v="800"/>
    <n v="672"/>
    <n v="0.16"/>
  </r>
  <r>
    <x v="1904"/>
    <x v="37"/>
    <x v="7"/>
    <x v="2"/>
    <x v="1179"/>
    <x v="4"/>
    <s v="Paul Smith"/>
    <n v="30"/>
    <n v="28"/>
    <n v="6.6699999999999995E-2"/>
  </r>
  <r>
    <x v="1905"/>
    <x v="6"/>
    <x v="6"/>
    <x v="2"/>
    <x v="449"/>
    <x v="1"/>
    <s v="Lloyd Norton"/>
    <n v="700"/>
    <n v="420"/>
    <n v="0.4"/>
  </r>
  <r>
    <x v="1906"/>
    <x v="43"/>
    <x v="18"/>
    <x v="1"/>
    <x v="1180"/>
    <x v="4"/>
    <s v="Amelia Scott"/>
    <n v="30"/>
    <n v="29"/>
    <n v="3.3300000000000003E-2"/>
  </r>
  <r>
    <x v="1907"/>
    <x v="40"/>
    <x v="29"/>
    <x v="0"/>
    <x v="556"/>
    <x v="1"/>
    <s v="Daniel Henderson"/>
    <n v="700"/>
    <n v="616"/>
    <n v="0.12"/>
  </r>
  <r>
    <x v="1908"/>
    <x v="46"/>
    <x v="34"/>
    <x v="2"/>
    <x v="168"/>
    <x v="1"/>
    <s v="Bruce McPhee"/>
    <n v="700"/>
    <n v="602"/>
    <n v="0.14000000000000001"/>
  </r>
  <r>
    <x v="1909"/>
    <x v="20"/>
    <x v="13"/>
    <x v="0"/>
    <x v="1181"/>
    <x v="6"/>
    <s v="Neil Tubbs"/>
    <n v="800"/>
    <n v="704"/>
    <n v="0.12"/>
  </r>
  <r>
    <x v="1910"/>
    <x v="38"/>
    <x v="27"/>
    <x v="2"/>
    <x v="291"/>
    <x v="8"/>
    <s v="Ian Grant"/>
    <n v="500"/>
    <n v="500"/>
    <n v="0"/>
  </r>
  <r>
    <x v="1911"/>
    <x v="35"/>
    <x v="26"/>
    <x v="2"/>
    <x v="613"/>
    <x v="2"/>
    <s v="Russell Thorley"/>
    <n v="150"/>
    <n v="147"/>
    <n v="0.02"/>
  </r>
  <r>
    <x v="1912"/>
    <x v="1"/>
    <x v="1"/>
    <x v="1"/>
    <x v="1069"/>
    <x v="4"/>
    <s v="Michael Patel"/>
    <n v="30"/>
    <n v="29"/>
    <n v="3.3300000000000003E-2"/>
  </r>
  <r>
    <x v="1913"/>
    <x v="36"/>
    <x v="5"/>
    <x v="3"/>
    <x v="1182"/>
    <x v="5"/>
    <s v="Christopher Snape"/>
    <n v="500"/>
    <n v="455"/>
    <n v="0.09"/>
  </r>
  <r>
    <x v="1914"/>
    <x v="42"/>
    <x v="31"/>
    <x v="3"/>
    <x v="1183"/>
    <x v="10"/>
    <s v="Trudi Griffin"/>
    <n v="250"/>
    <n v="250"/>
    <n v="0"/>
  </r>
  <r>
    <x v="1915"/>
    <x v="0"/>
    <x v="0"/>
    <x v="0"/>
    <x v="1184"/>
    <x v="6"/>
    <s v="Rita Hill"/>
    <n v="800"/>
    <n v="688"/>
    <n v="0.14000000000000001"/>
  </r>
  <r>
    <x v="1916"/>
    <x v="2"/>
    <x v="2"/>
    <x v="2"/>
    <x v="818"/>
    <x v="3"/>
    <s v="Cheryl Tubbs"/>
    <n v="50"/>
    <n v="44"/>
    <n v="0.12"/>
  </r>
  <r>
    <x v="1917"/>
    <x v="23"/>
    <x v="5"/>
    <x v="3"/>
    <x v="1185"/>
    <x v="8"/>
    <s v="Donald Higgs"/>
    <n v="500"/>
    <n v="495"/>
    <n v="0.01"/>
  </r>
  <r>
    <x v="1918"/>
    <x v="21"/>
    <x v="8"/>
    <x v="0"/>
    <x v="1186"/>
    <x v="4"/>
    <s v="Gustavo Taiwo"/>
    <n v="30"/>
    <n v="30"/>
    <n v="0"/>
  </r>
  <r>
    <x v="1919"/>
    <x v="22"/>
    <x v="19"/>
    <x v="3"/>
    <x v="1043"/>
    <x v="7"/>
    <s v="Martin Birch"/>
    <n v="1000"/>
    <n v="670"/>
    <n v="0.33"/>
  </r>
  <r>
    <x v="1920"/>
    <x v="6"/>
    <x v="6"/>
    <x v="2"/>
    <x v="485"/>
    <x v="6"/>
    <s v="Janet Ford"/>
    <n v="800"/>
    <n v="664"/>
    <n v="0.17"/>
  </r>
  <r>
    <x v="1921"/>
    <x v="5"/>
    <x v="5"/>
    <x v="3"/>
    <x v="1039"/>
    <x v="11"/>
    <s v="Alastair Mills"/>
    <n v="50"/>
    <n v="40"/>
    <n v="0.2"/>
  </r>
  <r>
    <x v="1922"/>
    <x v="8"/>
    <x v="8"/>
    <x v="0"/>
    <x v="1187"/>
    <x v="7"/>
    <s v="Francis Godden"/>
    <n v="1000"/>
    <n v="890"/>
    <n v="0.11"/>
  </r>
  <r>
    <x v="1923"/>
    <x v="16"/>
    <x v="16"/>
    <x v="0"/>
    <x v="501"/>
    <x v="4"/>
    <s v="David Stewart"/>
    <n v="30"/>
    <n v="20"/>
    <n v="0.33329999999999999"/>
  </r>
  <r>
    <x v="1924"/>
    <x v="37"/>
    <x v="7"/>
    <x v="2"/>
    <x v="1188"/>
    <x v="10"/>
    <s v="Malcolm Griffith"/>
    <n v="250"/>
    <n v="245"/>
    <n v="0.02"/>
  </r>
  <r>
    <x v="1925"/>
    <x v="34"/>
    <x v="25"/>
    <x v="0"/>
    <x v="1127"/>
    <x v="3"/>
    <s v="Andrew Phillips"/>
    <n v="50"/>
    <n v="47"/>
    <n v="0.06"/>
  </r>
  <r>
    <x v="1926"/>
    <x v="37"/>
    <x v="7"/>
    <x v="2"/>
    <x v="383"/>
    <x v="0"/>
    <s v="Eric Walker"/>
    <n v="80"/>
    <n v="73"/>
    <n v="8.7499999999999994E-2"/>
  </r>
  <r>
    <x v="1927"/>
    <x v="17"/>
    <x v="17"/>
    <x v="0"/>
    <x v="1189"/>
    <x v="8"/>
    <s v="Marcus Jacob"/>
    <n v="500"/>
    <n v="490"/>
    <n v="0.02"/>
  </r>
  <r>
    <x v="1928"/>
    <x v="34"/>
    <x v="25"/>
    <x v="0"/>
    <x v="673"/>
    <x v="6"/>
    <s v="Alison Younger"/>
    <n v="800"/>
    <n v="712"/>
    <n v="0.11"/>
  </r>
  <r>
    <x v="1929"/>
    <x v="7"/>
    <x v="7"/>
    <x v="2"/>
    <x v="259"/>
    <x v="7"/>
    <s v="Emily Brierley"/>
    <n v="1000"/>
    <n v="920"/>
    <n v="0.08"/>
  </r>
  <r>
    <x v="1930"/>
    <x v="35"/>
    <x v="26"/>
    <x v="2"/>
    <x v="170"/>
    <x v="8"/>
    <s v="David Finnie"/>
    <n v="500"/>
    <n v="495"/>
    <n v="0.01"/>
  </r>
  <r>
    <x v="1931"/>
    <x v="7"/>
    <x v="7"/>
    <x v="2"/>
    <x v="745"/>
    <x v="3"/>
    <s v="Paul Skiba"/>
    <n v="50"/>
    <n v="45"/>
    <n v="0.1"/>
  </r>
  <r>
    <x v="1932"/>
    <x v="17"/>
    <x v="17"/>
    <x v="0"/>
    <x v="888"/>
    <x v="8"/>
    <s v="Lucy Downs"/>
    <n v="500"/>
    <n v="490"/>
    <n v="0.02"/>
  </r>
  <r>
    <x v="1933"/>
    <x v="44"/>
    <x v="32"/>
    <x v="0"/>
    <x v="1095"/>
    <x v="10"/>
    <s v="Geoffrey Shiner"/>
    <n v="250"/>
    <n v="238"/>
    <n v="4.8000000000000001E-2"/>
  </r>
  <r>
    <x v="1934"/>
    <x v="34"/>
    <x v="25"/>
    <x v="0"/>
    <x v="1190"/>
    <x v="7"/>
    <s v="Robert Harris"/>
    <n v="1000"/>
    <n v="670"/>
    <n v="0.33"/>
  </r>
  <r>
    <x v="1935"/>
    <x v="11"/>
    <x v="11"/>
    <x v="3"/>
    <x v="472"/>
    <x v="0"/>
    <s v="David Johnson"/>
    <n v="80"/>
    <n v="72"/>
    <n v="0.1"/>
  </r>
  <r>
    <x v="1936"/>
    <x v="31"/>
    <x v="23"/>
    <x v="0"/>
    <x v="28"/>
    <x v="5"/>
    <s v="James Lam"/>
    <n v="500"/>
    <n v="310"/>
    <n v="0.38"/>
  </r>
  <r>
    <x v="1937"/>
    <x v="42"/>
    <x v="31"/>
    <x v="3"/>
    <x v="543"/>
    <x v="0"/>
    <s v="Trudi Griffin"/>
    <n v="80"/>
    <n v="80"/>
    <n v="0"/>
  </r>
  <r>
    <x v="1938"/>
    <x v="46"/>
    <x v="34"/>
    <x v="2"/>
    <x v="4"/>
    <x v="9"/>
    <s v="Ram Mathews"/>
    <n v="70"/>
    <n v="57"/>
    <n v="0.1857"/>
  </r>
  <r>
    <x v="1939"/>
    <x v="33"/>
    <x v="18"/>
    <x v="1"/>
    <x v="1191"/>
    <x v="3"/>
    <s v="John Osborne"/>
    <n v="50"/>
    <n v="48"/>
    <n v="0.04"/>
  </r>
  <r>
    <x v="1940"/>
    <x v="17"/>
    <x v="17"/>
    <x v="0"/>
    <x v="394"/>
    <x v="2"/>
    <s v="Marcus Jacob"/>
    <n v="150"/>
    <n v="128"/>
    <n v="0.1467"/>
  </r>
  <r>
    <x v="1941"/>
    <x v="38"/>
    <x v="27"/>
    <x v="2"/>
    <x v="2"/>
    <x v="8"/>
    <s v="Paul Martin"/>
    <n v="500"/>
    <n v="490"/>
    <n v="0.02"/>
  </r>
  <r>
    <x v="1942"/>
    <x v="17"/>
    <x v="17"/>
    <x v="0"/>
    <x v="1192"/>
    <x v="2"/>
    <s v="Marcus Jacob"/>
    <n v="150"/>
    <n v="120"/>
    <n v="0.2"/>
  </r>
  <r>
    <x v="1943"/>
    <x v="0"/>
    <x v="0"/>
    <x v="0"/>
    <x v="1193"/>
    <x v="1"/>
    <s v="Dermot Bailey"/>
    <n v="700"/>
    <n v="665"/>
    <n v="0.05"/>
  </r>
  <r>
    <x v="1944"/>
    <x v="9"/>
    <x v="9"/>
    <x v="0"/>
    <x v="16"/>
    <x v="6"/>
    <s v="Victoria Sherwin"/>
    <n v="800"/>
    <n v="480"/>
    <n v="0.4"/>
  </r>
  <r>
    <x v="1945"/>
    <x v="16"/>
    <x v="16"/>
    <x v="0"/>
    <x v="1194"/>
    <x v="9"/>
    <s v="David Stewart"/>
    <n v="70"/>
    <n v="67"/>
    <n v="4.2900000000000001E-2"/>
  </r>
  <r>
    <x v="1946"/>
    <x v="42"/>
    <x v="31"/>
    <x v="3"/>
    <x v="1195"/>
    <x v="7"/>
    <s v="Harold Lunn"/>
    <n v="1000"/>
    <n v="680"/>
    <n v="0.32"/>
  </r>
  <r>
    <x v="1947"/>
    <x v="24"/>
    <x v="20"/>
    <x v="0"/>
    <x v="1093"/>
    <x v="0"/>
    <s v="David Power"/>
    <n v="80"/>
    <n v="57"/>
    <n v="0.28749999999999998"/>
  </r>
  <r>
    <x v="1948"/>
    <x v="32"/>
    <x v="24"/>
    <x v="0"/>
    <x v="1196"/>
    <x v="9"/>
    <s v="Allyson Rush"/>
    <n v="70"/>
    <n v="69"/>
    <n v="1.43E-2"/>
  </r>
  <r>
    <x v="1949"/>
    <x v="12"/>
    <x v="12"/>
    <x v="3"/>
    <x v="390"/>
    <x v="4"/>
    <s v="Michael Bell"/>
    <n v="30"/>
    <n v="29"/>
    <n v="3.3300000000000003E-2"/>
  </r>
  <r>
    <x v="1950"/>
    <x v="15"/>
    <x v="15"/>
    <x v="3"/>
    <x v="478"/>
    <x v="1"/>
    <s v="Peter Walker"/>
    <n v="700"/>
    <n v="665"/>
    <n v="0.05"/>
  </r>
  <r>
    <x v="1951"/>
    <x v="24"/>
    <x v="20"/>
    <x v="0"/>
    <x v="1197"/>
    <x v="10"/>
    <s v="David Power"/>
    <n v="250"/>
    <n v="235"/>
    <n v="0.06"/>
  </r>
  <r>
    <x v="1952"/>
    <x v="25"/>
    <x v="18"/>
    <x v="1"/>
    <x v="144"/>
    <x v="10"/>
    <s v="Ronnette Stocks"/>
    <n v="250"/>
    <n v="218"/>
    <n v="0.128"/>
  </r>
  <r>
    <x v="1953"/>
    <x v="46"/>
    <x v="34"/>
    <x v="2"/>
    <x v="220"/>
    <x v="6"/>
    <s v="Richard James"/>
    <n v="800"/>
    <n v="616"/>
    <n v="0.23"/>
  </r>
  <r>
    <x v="1954"/>
    <x v="23"/>
    <x v="5"/>
    <x v="3"/>
    <x v="1198"/>
    <x v="5"/>
    <s v="Donald Higgs"/>
    <n v="500"/>
    <n v="395"/>
    <n v="0.21"/>
  </r>
  <r>
    <x v="1955"/>
    <x v="10"/>
    <x v="10"/>
    <x v="3"/>
    <x v="1199"/>
    <x v="9"/>
    <s v="Nicole Marshall"/>
    <n v="70"/>
    <n v="69"/>
    <n v="1.43E-2"/>
  </r>
  <r>
    <x v="1956"/>
    <x v="36"/>
    <x v="5"/>
    <x v="3"/>
    <x v="1200"/>
    <x v="1"/>
    <s v="Glenys Raymond"/>
    <n v="700"/>
    <n v="609"/>
    <n v="0.13"/>
  </r>
  <r>
    <x v="1957"/>
    <x v="41"/>
    <x v="30"/>
    <x v="0"/>
    <x v="1201"/>
    <x v="5"/>
    <s v="John Barnett"/>
    <n v="500"/>
    <n v="455"/>
    <n v="0.09"/>
  </r>
  <r>
    <x v="1958"/>
    <x v="36"/>
    <x v="5"/>
    <x v="3"/>
    <x v="1202"/>
    <x v="0"/>
    <s v="Sharon Hubble"/>
    <n v="80"/>
    <n v="73"/>
    <n v="8.7499999999999994E-2"/>
  </r>
  <r>
    <x v="1959"/>
    <x v="22"/>
    <x v="19"/>
    <x v="3"/>
    <x v="535"/>
    <x v="4"/>
    <s v="Kevin Long"/>
    <n v="30"/>
    <n v="29"/>
    <n v="3.3300000000000003E-2"/>
  </r>
  <r>
    <x v="1960"/>
    <x v="9"/>
    <x v="9"/>
    <x v="0"/>
    <x v="781"/>
    <x v="5"/>
    <s v="Kelly Owen"/>
    <n v="500"/>
    <n v="385"/>
    <n v="0.23"/>
  </r>
  <r>
    <x v="1961"/>
    <x v="27"/>
    <x v="21"/>
    <x v="0"/>
    <x v="1203"/>
    <x v="6"/>
    <s v="Rory Bullion"/>
    <n v="800"/>
    <n v="768"/>
    <n v="0.04"/>
  </r>
  <r>
    <x v="1962"/>
    <x v="49"/>
    <x v="18"/>
    <x v="1"/>
    <x v="1204"/>
    <x v="9"/>
    <s v="Rita Schaffer"/>
    <n v="70"/>
    <n v="53"/>
    <n v="0.2429"/>
  </r>
  <r>
    <x v="1963"/>
    <x v="44"/>
    <x v="32"/>
    <x v="0"/>
    <x v="753"/>
    <x v="10"/>
    <s v="Jacqueline Todd"/>
    <n v="250"/>
    <n v="248"/>
    <n v="8.0000000000000002E-3"/>
  </r>
  <r>
    <x v="1964"/>
    <x v="24"/>
    <x v="20"/>
    <x v="0"/>
    <x v="1205"/>
    <x v="10"/>
    <s v="David Townsend"/>
    <n v="250"/>
    <n v="213"/>
    <n v="0.14799999999999999"/>
  </r>
  <r>
    <x v="1965"/>
    <x v="38"/>
    <x v="27"/>
    <x v="2"/>
    <x v="1192"/>
    <x v="11"/>
    <s v="Ronald Rowlands"/>
    <n v="50"/>
    <n v="36"/>
    <n v="0.28000000000000003"/>
  </r>
  <r>
    <x v="1966"/>
    <x v="25"/>
    <x v="18"/>
    <x v="1"/>
    <x v="589"/>
    <x v="9"/>
    <s v="Douglas Davies"/>
    <n v="70"/>
    <n v="66"/>
    <n v="5.7099999999999998E-2"/>
  </r>
  <r>
    <x v="1967"/>
    <x v="34"/>
    <x v="25"/>
    <x v="0"/>
    <x v="1206"/>
    <x v="5"/>
    <s v="Andrew Phillips"/>
    <n v="500"/>
    <n v="445"/>
    <n v="0.11"/>
  </r>
  <r>
    <x v="1968"/>
    <x v="14"/>
    <x v="14"/>
    <x v="0"/>
    <x v="1207"/>
    <x v="3"/>
    <s v="Mark Lawton"/>
    <n v="50"/>
    <n v="30"/>
    <n v="0.4"/>
  </r>
  <r>
    <x v="1969"/>
    <x v="46"/>
    <x v="34"/>
    <x v="2"/>
    <x v="1114"/>
    <x v="10"/>
    <s v="Richard James"/>
    <n v="250"/>
    <n v="243"/>
    <n v="2.8000000000000001E-2"/>
  </r>
  <r>
    <x v="1970"/>
    <x v="23"/>
    <x v="5"/>
    <x v="3"/>
    <x v="1159"/>
    <x v="3"/>
    <s v="Barbara Langdon"/>
    <n v="50"/>
    <n v="45"/>
    <n v="0.1"/>
  </r>
  <r>
    <x v="1971"/>
    <x v="32"/>
    <x v="24"/>
    <x v="0"/>
    <x v="242"/>
    <x v="11"/>
    <s v="David Dorey"/>
    <n v="50"/>
    <n v="50"/>
    <n v="0"/>
  </r>
  <r>
    <x v="1972"/>
    <x v="39"/>
    <x v="28"/>
    <x v="0"/>
    <x v="967"/>
    <x v="10"/>
    <s v="Roy Lloyd"/>
    <n v="250"/>
    <n v="220"/>
    <n v="0.12"/>
  </r>
  <r>
    <x v="1973"/>
    <x v="13"/>
    <x v="13"/>
    <x v="0"/>
    <x v="344"/>
    <x v="5"/>
    <s v="Rebecca Delo"/>
    <n v="500"/>
    <n v="450"/>
    <n v="0.1"/>
  </r>
  <r>
    <x v="1974"/>
    <x v="10"/>
    <x v="10"/>
    <x v="3"/>
    <x v="504"/>
    <x v="3"/>
    <s v="Jonathan Pereira"/>
    <n v="50"/>
    <n v="48"/>
    <n v="0.04"/>
  </r>
  <r>
    <x v="1975"/>
    <x v="23"/>
    <x v="5"/>
    <x v="3"/>
    <x v="579"/>
    <x v="0"/>
    <s v="Abdul Amos"/>
    <n v="80"/>
    <n v="78"/>
    <n v="2.5000000000000001E-2"/>
  </r>
  <r>
    <x v="1976"/>
    <x v="0"/>
    <x v="0"/>
    <x v="0"/>
    <x v="292"/>
    <x v="2"/>
    <s v="Diane Batty"/>
    <n v="150"/>
    <n v="149"/>
    <n v="6.7000000000000002E-3"/>
  </r>
  <r>
    <x v="1977"/>
    <x v="4"/>
    <x v="4"/>
    <x v="3"/>
    <x v="650"/>
    <x v="6"/>
    <s v="William Martin"/>
    <n v="800"/>
    <n v="592"/>
    <n v="0.26"/>
  </r>
  <r>
    <x v="1978"/>
    <x v="27"/>
    <x v="21"/>
    <x v="0"/>
    <x v="1208"/>
    <x v="6"/>
    <s v="Nicole Ford"/>
    <n v="800"/>
    <n v="800"/>
    <n v="0"/>
  </r>
  <r>
    <x v="1979"/>
    <x v="38"/>
    <x v="27"/>
    <x v="2"/>
    <x v="1209"/>
    <x v="9"/>
    <s v="Simon Snape"/>
    <n v="70"/>
    <n v="63"/>
    <n v="0.1"/>
  </r>
  <r>
    <x v="1980"/>
    <x v="19"/>
    <x v="18"/>
    <x v="1"/>
    <x v="1210"/>
    <x v="1"/>
    <s v="Kevin Styles"/>
    <n v="700"/>
    <n v="651"/>
    <n v="7.0000000000000007E-2"/>
  </r>
  <r>
    <x v="1981"/>
    <x v="19"/>
    <x v="18"/>
    <x v="1"/>
    <x v="663"/>
    <x v="0"/>
    <s v="Richard Anderson"/>
    <n v="80"/>
    <n v="54"/>
    <n v="0.32500000000000001"/>
  </r>
  <r>
    <x v="1982"/>
    <x v="7"/>
    <x v="7"/>
    <x v="2"/>
    <x v="974"/>
    <x v="11"/>
    <s v="Kevin McLauchlin"/>
    <n v="50"/>
    <n v="50"/>
    <n v="0"/>
  </r>
  <r>
    <x v="1983"/>
    <x v="15"/>
    <x v="15"/>
    <x v="3"/>
    <x v="1211"/>
    <x v="5"/>
    <s v="Kenneth Walter"/>
    <n v="500"/>
    <n v="320"/>
    <n v="0.36"/>
  </r>
  <r>
    <x v="1984"/>
    <x v="27"/>
    <x v="21"/>
    <x v="0"/>
    <x v="1212"/>
    <x v="3"/>
    <s v="Ketan Bryan"/>
    <n v="50"/>
    <n v="43"/>
    <n v="0.14000000000000001"/>
  </r>
  <r>
    <x v="1985"/>
    <x v="22"/>
    <x v="19"/>
    <x v="3"/>
    <x v="1213"/>
    <x v="0"/>
    <s v="Mark Brook"/>
    <n v="80"/>
    <n v="78"/>
    <n v="2.5000000000000001E-2"/>
  </r>
  <r>
    <x v="1986"/>
    <x v="8"/>
    <x v="8"/>
    <x v="0"/>
    <x v="865"/>
    <x v="10"/>
    <s v="Claire Brooks"/>
    <n v="250"/>
    <n v="248"/>
    <n v="8.0000000000000002E-3"/>
  </r>
  <r>
    <x v="1987"/>
    <x v="6"/>
    <x v="6"/>
    <x v="2"/>
    <x v="823"/>
    <x v="4"/>
    <s v="Kevin Goad"/>
    <n v="30"/>
    <n v="27"/>
    <n v="0.1"/>
  </r>
  <r>
    <x v="1988"/>
    <x v="40"/>
    <x v="29"/>
    <x v="0"/>
    <x v="1009"/>
    <x v="8"/>
    <s v="Paul Drage"/>
    <n v="500"/>
    <n v="495"/>
    <n v="0.01"/>
  </r>
  <r>
    <x v="1989"/>
    <x v="15"/>
    <x v="15"/>
    <x v="3"/>
    <x v="882"/>
    <x v="6"/>
    <s v="Neil McAvoy"/>
    <n v="800"/>
    <n v="480"/>
    <n v="0.4"/>
  </r>
  <r>
    <x v="1990"/>
    <x v="30"/>
    <x v="18"/>
    <x v="1"/>
    <x v="1017"/>
    <x v="10"/>
    <s v="Stephen Cohen"/>
    <n v="250"/>
    <n v="215"/>
    <n v="0.14000000000000001"/>
  </r>
  <r>
    <x v="1991"/>
    <x v="17"/>
    <x v="17"/>
    <x v="0"/>
    <x v="954"/>
    <x v="5"/>
    <s v="Lucy Downs"/>
    <n v="500"/>
    <n v="420"/>
    <n v="0.16"/>
  </r>
  <r>
    <x v="1992"/>
    <x v="44"/>
    <x v="32"/>
    <x v="0"/>
    <x v="194"/>
    <x v="6"/>
    <s v="Dell Lockwood"/>
    <n v="800"/>
    <n v="648"/>
    <n v="0.19"/>
  </r>
  <r>
    <x v="1993"/>
    <x v="13"/>
    <x v="13"/>
    <x v="0"/>
    <x v="606"/>
    <x v="3"/>
    <s v="Frances Weller"/>
    <n v="50"/>
    <n v="49"/>
    <n v="0.02"/>
  </r>
  <r>
    <x v="1994"/>
    <x v="9"/>
    <x v="9"/>
    <x v="0"/>
    <x v="1214"/>
    <x v="5"/>
    <s v="Gillian Crawley"/>
    <n v="500"/>
    <n v="465"/>
    <n v="7.0000000000000007E-2"/>
  </r>
  <r>
    <x v="1995"/>
    <x v="37"/>
    <x v="7"/>
    <x v="2"/>
    <x v="1215"/>
    <x v="10"/>
    <s v="Jacqueline Green"/>
    <n v="250"/>
    <n v="215"/>
    <n v="0.14000000000000001"/>
  </r>
  <r>
    <x v="1996"/>
    <x v="20"/>
    <x v="13"/>
    <x v="0"/>
    <x v="478"/>
    <x v="2"/>
    <s v="John Bond"/>
    <n v="150"/>
    <n v="149"/>
    <n v="6.7000000000000002E-3"/>
  </r>
  <r>
    <x v="1997"/>
    <x v="23"/>
    <x v="5"/>
    <x v="3"/>
    <x v="689"/>
    <x v="11"/>
    <s v="Carl Snape"/>
    <n v="50"/>
    <n v="38"/>
    <n v="0.24"/>
  </r>
  <r>
    <x v="1998"/>
    <x v="12"/>
    <x v="12"/>
    <x v="3"/>
    <x v="1216"/>
    <x v="7"/>
    <s v="Austin Parsons"/>
    <n v="1000"/>
    <n v="670"/>
    <n v="0.33"/>
  </r>
  <r>
    <x v="1999"/>
    <x v="12"/>
    <x v="12"/>
    <x v="3"/>
    <x v="289"/>
    <x v="7"/>
    <s v="Sophie Petersen"/>
    <n v="1000"/>
    <n v="590"/>
    <n v="0.41"/>
  </r>
  <r>
    <x v="2000"/>
    <x v="42"/>
    <x v="31"/>
    <x v="3"/>
    <x v="1217"/>
    <x v="11"/>
    <s v="Stephen MacGregor"/>
    <n v="50"/>
    <n v="49"/>
    <n v="0.02"/>
  </r>
  <r>
    <x v="2001"/>
    <x v="30"/>
    <x v="18"/>
    <x v="1"/>
    <x v="1218"/>
    <x v="4"/>
    <s v="Ian Coates"/>
    <n v="30"/>
    <n v="20"/>
    <n v="0.33329999999999999"/>
  </r>
  <r>
    <x v="2002"/>
    <x v="27"/>
    <x v="21"/>
    <x v="0"/>
    <x v="228"/>
    <x v="5"/>
    <s v="Philip Tubbs"/>
    <n v="500"/>
    <n v="450"/>
    <n v="0.1"/>
  </r>
  <r>
    <x v="2003"/>
    <x v="41"/>
    <x v="30"/>
    <x v="0"/>
    <x v="1219"/>
    <x v="8"/>
    <s v="David Amos"/>
    <n v="500"/>
    <n v="490"/>
    <n v="0.02"/>
  </r>
  <r>
    <x v="2004"/>
    <x v="31"/>
    <x v="23"/>
    <x v="0"/>
    <x v="1160"/>
    <x v="10"/>
    <s v="Gary Mistry"/>
    <n v="250"/>
    <n v="103"/>
    <n v="0.58799999999999997"/>
  </r>
  <r>
    <x v="2005"/>
    <x v="27"/>
    <x v="21"/>
    <x v="0"/>
    <x v="1220"/>
    <x v="4"/>
    <s v="Philip Tubbs"/>
    <n v="30"/>
    <n v="26"/>
    <n v="0.1333"/>
  </r>
  <r>
    <x v="2006"/>
    <x v="18"/>
    <x v="11"/>
    <x v="3"/>
    <x v="47"/>
    <x v="7"/>
    <s v="Stuart Sykes"/>
    <n v="1000"/>
    <n v="570"/>
    <n v="0.43"/>
  </r>
  <r>
    <x v="2007"/>
    <x v="34"/>
    <x v="25"/>
    <x v="0"/>
    <x v="1221"/>
    <x v="3"/>
    <s v="Gwyn Taylor"/>
    <n v="50"/>
    <n v="50"/>
    <n v="0"/>
  </r>
  <r>
    <x v="2008"/>
    <x v="25"/>
    <x v="18"/>
    <x v="1"/>
    <x v="339"/>
    <x v="0"/>
    <s v="Christina Pedley"/>
    <n v="80"/>
    <n v="79"/>
    <n v="1.2500000000000001E-2"/>
  </r>
  <r>
    <x v="2009"/>
    <x v="28"/>
    <x v="22"/>
    <x v="0"/>
    <x v="1222"/>
    <x v="4"/>
    <s v="Michael Toy"/>
    <n v="30"/>
    <n v="27"/>
    <n v="0.1"/>
  </r>
  <r>
    <x v="2010"/>
    <x v="35"/>
    <x v="26"/>
    <x v="2"/>
    <x v="1223"/>
    <x v="7"/>
    <s v="Alison Lazar"/>
    <n v="1000"/>
    <n v="800"/>
    <n v="0.2"/>
  </r>
  <r>
    <x v="2011"/>
    <x v="31"/>
    <x v="23"/>
    <x v="0"/>
    <x v="265"/>
    <x v="3"/>
    <s v="Hin Bragg"/>
    <n v="50"/>
    <n v="46"/>
    <n v="0.08"/>
  </r>
  <r>
    <x v="2012"/>
    <x v="25"/>
    <x v="18"/>
    <x v="1"/>
    <x v="227"/>
    <x v="6"/>
    <s v="Douglas Davies"/>
    <n v="800"/>
    <n v="440"/>
    <n v="0.45"/>
  </r>
  <r>
    <x v="2013"/>
    <x v="1"/>
    <x v="1"/>
    <x v="1"/>
    <x v="782"/>
    <x v="0"/>
    <s v="Nick Blacklock"/>
    <n v="80"/>
    <n v="71"/>
    <n v="0.1125"/>
  </r>
  <r>
    <x v="2014"/>
    <x v="25"/>
    <x v="18"/>
    <x v="1"/>
    <x v="964"/>
    <x v="6"/>
    <s v="Ronnette Stocks"/>
    <n v="800"/>
    <n v="512"/>
    <n v="0.36"/>
  </r>
  <r>
    <x v="2015"/>
    <x v="6"/>
    <x v="6"/>
    <x v="2"/>
    <x v="1224"/>
    <x v="0"/>
    <s v="William Lant"/>
    <n v="80"/>
    <n v="77"/>
    <n v="3.7499999999999999E-2"/>
  </r>
  <r>
    <x v="2016"/>
    <x v="42"/>
    <x v="31"/>
    <x v="3"/>
    <x v="1062"/>
    <x v="8"/>
    <s v="Trudi Griffin"/>
    <n v="500"/>
    <n v="490"/>
    <n v="0.02"/>
  </r>
  <r>
    <x v="2017"/>
    <x v="8"/>
    <x v="8"/>
    <x v="0"/>
    <x v="436"/>
    <x v="7"/>
    <s v="Francis Godden"/>
    <n v="1000"/>
    <n v="920"/>
    <n v="0.08"/>
  </r>
  <r>
    <x v="2018"/>
    <x v="9"/>
    <x v="9"/>
    <x v="0"/>
    <x v="1008"/>
    <x v="7"/>
    <s v="Kelly Owen"/>
    <n v="1000"/>
    <n v="740"/>
    <n v="0.26"/>
  </r>
  <r>
    <x v="2019"/>
    <x v="16"/>
    <x v="16"/>
    <x v="0"/>
    <x v="926"/>
    <x v="5"/>
    <s v="Terence Mirza"/>
    <n v="500"/>
    <n v="450"/>
    <n v="0.1"/>
  </r>
  <r>
    <x v="2020"/>
    <x v="36"/>
    <x v="5"/>
    <x v="3"/>
    <x v="1225"/>
    <x v="4"/>
    <s v="Timothy Fraser"/>
    <n v="30"/>
    <n v="30"/>
    <n v="0"/>
  </r>
  <r>
    <x v="2021"/>
    <x v="20"/>
    <x v="13"/>
    <x v="0"/>
    <x v="1226"/>
    <x v="9"/>
    <s v="Harold Charters"/>
    <n v="70"/>
    <n v="56"/>
    <n v="0.2"/>
  </r>
  <r>
    <x v="2022"/>
    <x v="47"/>
    <x v="1"/>
    <x v="1"/>
    <x v="1227"/>
    <x v="7"/>
    <s v="Brian Clarke"/>
    <n v="1000"/>
    <n v="560"/>
    <n v="0.44"/>
  </r>
  <r>
    <x v="2023"/>
    <x v="20"/>
    <x v="13"/>
    <x v="0"/>
    <x v="849"/>
    <x v="11"/>
    <s v="John Bond"/>
    <n v="50"/>
    <n v="48"/>
    <n v="0.04"/>
  </r>
  <r>
    <x v="2024"/>
    <x v="12"/>
    <x v="12"/>
    <x v="3"/>
    <x v="639"/>
    <x v="5"/>
    <s v="Austin Parsons"/>
    <n v="500"/>
    <n v="490"/>
    <n v="0.02"/>
  </r>
  <r>
    <x v="2025"/>
    <x v="8"/>
    <x v="8"/>
    <x v="0"/>
    <x v="781"/>
    <x v="8"/>
    <s v="Philip Dewar"/>
    <n v="500"/>
    <n v="500"/>
    <n v="0"/>
  </r>
  <r>
    <x v="2026"/>
    <x v="30"/>
    <x v="18"/>
    <x v="1"/>
    <x v="391"/>
    <x v="8"/>
    <s v="Robert Salisbury"/>
    <n v="500"/>
    <n v="490"/>
    <n v="0.02"/>
  </r>
  <r>
    <x v="2027"/>
    <x v="48"/>
    <x v="18"/>
    <x v="1"/>
    <x v="404"/>
    <x v="2"/>
    <s v="Richard Bard"/>
    <n v="150"/>
    <n v="101"/>
    <n v="0.32669999999999999"/>
  </r>
  <r>
    <x v="2028"/>
    <x v="7"/>
    <x v="7"/>
    <x v="2"/>
    <x v="1228"/>
    <x v="9"/>
    <s v="Kevin McLauchlin"/>
    <n v="70"/>
    <n v="69"/>
    <n v="1.43E-2"/>
  </r>
  <r>
    <x v="2029"/>
    <x v="29"/>
    <x v="18"/>
    <x v="1"/>
    <x v="780"/>
    <x v="6"/>
    <s v="Heather Beck"/>
    <n v="800"/>
    <n v="696"/>
    <n v="0.13"/>
  </r>
  <r>
    <x v="2030"/>
    <x v="0"/>
    <x v="0"/>
    <x v="0"/>
    <x v="300"/>
    <x v="9"/>
    <s v="Darren Brooks"/>
    <n v="70"/>
    <n v="69"/>
    <n v="1.43E-2"/>
  </r>
  <r>
    <x v="2031"/>
    <x v="4"/>
    <x v="4"/>
    <x v="3"/>
    <x v="680"/>
    <x v="6"/>
    <s v="Stephen Neville"/>
    <n v="800"/>
    <n v="520"/>
    <n v="0.35"/>
  </r>
  <r>
    <x v="2032"/>
    <x v="13"/>
    <x v="13"/>
    <x v="0"/>
    <x v="1229"/>
    <x v="11"/>
    <s v="David Isaacs"/>
    <n v="50"/>
    <n v="44"/>
    <n v="0.12"/>
  </r>
  <r>
    <x v="2033"/>
    <x v="22"/>
    <x v="19"/>
    <x v="3"/>
    <x v="215"/>
    <x v="0"/>
    <s v="Steven Wood"/>
    <n v="80"/>
    <n v="77"/>
    <n v="3.7499999999999999E-2"/>
  </r>
  <r>
    <x v="2034"/>
    <x v="15"/>
    <x v="15"/>
    <x v="3"/>
    <x v="8"/>
    <x v="1"/>
    <s v="Jill Thompson"/>
    <n v="700"/>
    <n v="455"/>
    <n v="0.35"/>
  </r>
  <r>
    <x v="2035"/>
    <x v="6"/>
    <x v="6"/>
    <x v="2"/>
    <x v="1230"/>
    <x v="5"/>
    <s v="Michael Wood"/>
    <n v="500"/>
    <n v="485"/>
    <n v="0.03"/>
  </r>
  <r>
    <x v="2036"/>
    <x v="5"/>
    <x v="5"/>
    <x v="3"/>
    <x v="1231"/>
    <x v="8"/>
    <s v="Fatima James"/>
    <n v="500"/>
    <n v="500"/>
    <n v="0"/>
  </r>
  <r>
    <x v="2037"/>
    <x v="29"/>
    <x v="18"/>
    <x v="1"/>
    <x v="1232"/>
    <x v="2"/>
    <s v="Colin Matthews"/>
    <n v="150"/>
    <n v="119"/>
    <n v="0.20669999999999999"/>
  </r>
  <r>
    <x v="2038"/>
    <x v="6"/>
    <x v="6"/>
    <x v="2"/>
    <x v="1233"/>
    <x v="9"/>
    <s v="Kevin Goad"/>
    <n v="70"/>
    <n v="60"/>
    <n v="0.1429"/>
  </r>
  <r>
    <x v="2039"/>
    <x v="4"/>
    <x v="4"/>
    <x v="3"/>
    <x v="1234"/>
    <x v="11"/>
    <s v="James Ricketts"/>
    <n v="50"/>
    <n v="45"/>
    <n v="0.1"/>
  </r>
  <r>
    <x v="2040"/>
    <x v="0"/>
    <x v="0"/>
    <x v="0"/>
    <x v="39"/>
    <x v="6"/>
    <s v="Alexander Hillier"/>
    <n v="800"/>
    <n v="744"/>
    <n v="7.0000000000000007E-2"/>
  </r>
  <r>
    <x v="2041"/>
    <x v="49"/>
    <x v="18"/>
    <x v="1"/>
    <x v="366"/>
    <x v="5"/>
    <s v="Rachel Snape"/>
    <n v="500"/>
    <n v="470"/>
    <n v="0.06"/>
  </r>
  <r>
    <x v="2042"/>
    <x v="7"/>
    <x v="7"/>
    <x v="2"/>
    <x v="1235"/>
    <x v="9"/>
    <s v="Richard Allnutt"/>
    <n v="70"/>
    <n v="61"/>
    <n v="0.12859999999999999"/>
  </r>
  <r>
    <x v="2043"/>
    <x v="15"/>
    <x v="15"/>
    <x v="3"/>
    <x v="1236"/>
    <x v="1"/>
    <s v="Paul Atkins"/>
    <n v="700"/>
    <n v="546"/>
    <n v="0.22"/>
  </r>
  <r>
    <x v="2044"/>
    <x v="4"/>
    <x v="4"/>
    <x v="3"/>
    <x v="515"/>
    <x v="8"/>
    <s v="Christine Davies"/>
    <n v="500"/>
    <n v="495"/>
    <n v="0.01"/>
  </r>
  <r>
    <x v="2045"/>
    <x v="37"/>
    <x v="7"/>
    <x v="2"/>
    <x v="962"/>
    <x v="6"/>
    <s v="Brendon Dyer"/>
    <n v="800"/>
    <n v="592"/>
    <n v="0.26"/>
  </r>
  <r>
    <x v="2046"/>
    <x v="34"/>
    <x v="25"/>
    <x v="0"/>
    <x v="1237"/>
    <x v="0"/>
    <s v="John Curtis"/>
    <n v="80"/>
    <n v="64"/>
    <n v="0.2"/>
  </r>
  <r>
    <x v="2047"/>
    <x v="36"/>
    <x v="5"/>
    <x v="3"/>
    <x v="1238"/>
    <x v="1"/>
    <s v="Denise Docherty"/>
    <n v="700"/>
    <n v="693"/>
    <n v="0.01"/>
  </r>
  <r>
    <x v="2048"/>
    <x v="28"/>
    <x v="22"/>
    <x v="0"/>
    <x v="636"/>
    <x v="11"/>
    <s v="Andrew Hirst"/>
    <n v="50"/>
    <n v="38"/>
    <n v="0.24"/>
  </r>
  <r>
    <x v="2049"/>
    <x v="37"/>
    <x v="7"/>
    <x v="2"/>
    <x v="1181"/>
    <x v="2"/>
    <s v="John Ali"/>
    <n v="150"/>
    <n v="140"/>
    <n v="6.6699999999999995E-2"/>
  </r>
  <r>
    <x v="2050"/>
    <x v="20"/>
    <x v="13"/>
    <x v="0"/>
    <x v="1239"/>
    <x v="4"/>
    <s v="John Bond"/>
    <n v="30"/>
    <n v="24"/>
    <n v="0.2"/>
  </r>
  <r>
    <x v="2051"/>
    <x v="2"/>
    <x v="2"/>
    <x v="2"/>
    <x v="1240"/>
    <x v="0"/>
    <s v="Zoe Munday"/>
    <n v="80"/>
    <n v="74"/>
    <n v="7.4999999999999997E-2"/>
  </r>
  <r>
    <x v="2052"/>
    <x v="45"/>
    <x v="33"/>
    <x v="0"/>
    <x v="1241"/>
    <x v="9"/>
    <s v="David Romero"/>
    <n v="70"/>
    <n v="62"/>
    <n v="0.1143"/>
  </r>
  <r>
    <x v="2053"/>
    <x v="11"/>
    <x v="11"/>
    <x v="3"/>
    <x v="1088"/>
    <x v="0"/>
    <s v="Glen Campbell"/>
    <n v="80"/>
    <n v="76"/>
    <n v="0.05"/>
  </r>
  <r>
    <x v="2054"/>
    <x v="29"/>
    <x v="18"/>
    <x v="1"/>
    <x v="905"/>
    <x v="3"/>
    <s v="Maxine Stockdale"/>
    <n v="50"/>
    <n v="45"/>
    <n v="0.1"/>
  </r>
  <r>
    <x v="2055"/>
    <x v="48"/>
    <x v="18"/>
    <x v="1"/>
    <x v="320"/>
    <x v="7"/>
    <s v="Christopher Grey"/>
    <n v="1000"/>
    <n v="670"/>
    <n v="0.33"/>
  </r>
  <r>
    <x v="2056"/>
    <x v="32"/>
    <x v="24"/>
    <x v="0"/>
    <x v="1242"/>
    <x v="9"/>
    <s v="David Dorey"/>
    <n v="70"/>
    <n v="67"/>
    <n v="4.2900000000000001E-2"/>
  </r>
  <r>
    <x v="2057"/>
    <x v="48"/>
    <x v="18"/>
    <x v="1"/>
    <x v="1243"/>
    <x v="3"/>
    <s v="Michael Lauder"/>
    <n v="50"/>
    <n v="46"/>
    <n v="0.08"/>
  </r>
  <r>
    <x v="2058"/>
    <x v="15"/>
    <x v="15"/>
    <x v="3"/>
    <x v="58"/>
    <x v="6"/>
    <s v="Alice Canning"/>
    <n v="800"/>
    <n v="752"/>
    <n v="0.06"/>
  </r>
  <r>
    <x v="2059"/>
    <x v="46"/>
    <x v="34"/>
    <x v="2"/>
    <x v="955"/>
    <x v="8"/>
    <s v="Jason Edmund"/>
    <n v="500"/>
    <n v="490"/>
    <n v="0.02"/>
  </r>
  <r>
    <x v="2060"/>
    <x v="3"/>
    <x v="3"/>
    <x v="0"/>
    <x v="40"/>
    <x v="2"/>
    <s v="Ian McCartan"/>
    <n v="150"/>
    <n v="147"/>
    <n v="0.02"/>
  </r>
  <r>
    <x v="2061"/>
    <x v="16"/>
    <x v="16"/>
    <x v="0"/>
    <x v="538"/>
    <x v="8"/>
    <s v="Terence Mirza"/>
    <n v="500"/>
    <n v="495"/>
    <n v="0.01"/>
  </r>
  <r>
    <x v="2062"/>
    <x v="20"/>
    <x v="13"/>
    <x v="0"/>
    <x v="823"/>
    <x v="8"/>
    <s v="Barbara Scott"/>
    <n v="500"/>
    <n v="500"/>
    <n v="0"/>
  </r>
  <r>
    <x v="2063"/>
    <x v="40"/>
    <x v="29"/>
    <x v="0"/>
    <x v="1089"/>
    <x v="7"/>
    <s v="Paul Drage"/>
    <n v="1000"/>
    <n v="680"/>
    <n v="0.32"/>
  </r>
  <r>
    <x v="2064"/>
    <x v="49"/>
    <x v="18"/>
    <x v="1"/>
    <x v="745"/>
    <x v="4"/>
    <s v="Rachel Snape"/>
    <n v="30"/>
    <n v="27"/>
    <n v="0.1"/>
  </r>
  <r>
    <x v="2065"/>
    <x v="37"/>
    <x v="7"/>
    <x v="2"/>
    <x v="363"/>
    <x v="11"/>
    <s v="Brendon Dyer"/>
    <n v="50"/>
    <n v="44"/>
    <n v="0.12"/>
  </r>
  <r>
    <x v="2066"/>
    <x v="43"/>
    <x v="18"/>
    <x v="1"/>
    <x v="678"/>
    <x v="0"/>
    <s v="Amelia Scott"/>
    <n v="80"/>
    <n v="80"/>
    <n v="0"/>
  </r>
  <r>
    <x v="2067"/>
    <x v="28"/>
    <x v="22"/>
    <x v="0"/>
    <x v="965"/>
    <x v="5"/>
    <s v="Audrey Kane"/>
    <n v="500"/>
    <n v="360"/>
    <n v="0.28000000000000003"/>
  </r>
  <r>
    <x v="2068"/>
    <x v="48"/>
    <x v="18"/>
    <x v="1"/>
    <x v="1063"/>
    <x v="6"/>
    <s v="Christopher Grey"/>
    <n v="800"/>
    <n v="656"/>
    <n v="0.18"/>
  </r>
  <r>
    <x v="2069"/>
    <x v="49"/>
    <x v="18"/>
    <x v="1"/>
    <x v="1120"/>
    <x v="10"/>
    <s v="David Salmon"/>
    <n v="250"/>
    <n v="248"/>
    <n v="8.0000000000000002E-3"/>
  </r>
  <r>
    <x v="2070"/>
    <x v="6"/>
    <x v="6"/>
    <x v="2"/>
    <x v="1244"/>
    <x v="11"/>
    <s v="William Lant"/>
    <n v="50"/>
    <n v="49"/>
    <n v="0.02"/>
  </r>
  <r>
    <x v="2071"/>
    <x v="0"/>
    <x v="0"/>
    <x v="0"/>
    <x v="860"/>
    <x v="5"/>
    <s v="Zulfiqar Mirza"/>
    <n v="500"/>
    <n v="480"/>
    <n v="0.04"/>
  </r>
  <r>
    <x v="2072"/>
    <x v="26"/>
    <x v="15"/>
    <x v="3"/>
    <x v="819"/>
    <x v="7"/>
    <s v="Alexander Uddin"/>
    <n v="1000"/>
    <n v="620"/>
    <n v="0.38"/>
  </r>
  <r>
    <x v="2073"/>
    <x v="1"/>
    <x v="1"/>
    <x v="1"/>
    <x v="1245"/>
    <x v="10"/>
    <s v="David Shiner"/>
    <n v="250"/>
    <n v="190"/>
    <n v="0.24"/>
  </r>
  <r>
    <x v="2074"/>
    <x v="8"/>
    <x v="8"/>
    <x v="0"/>
    <x v="245"/>
    <x v="6"/>
    <s v="Francis Godden"/>
    <n v="800"/>
    <n v="680"/>
    <n v="0.15"/>
  </r>
  <r>
    <x v="2075"/>
    <x v="11"/>
    <x v="11"/>
    <x v="3"/>
    <x v="519"/>
    <x v="5"/>
    <s v="Tessa Morrow"/>
    <n v="500"/>
    <n v="480"/>
    <n v="0.04"/>
  </r>
  <r>
    <x v="2076"/>
    <x v="46"/>
    <x v="34"/>
    <x v="2"/>
    <x v="377"/>
    <x v="11"/>
    <s v="Julia Hammond"/>
    <n v="50"/>
    <n v="49"/>
    <n v="0.02"/>
  </r>
  <r>
    <x v="2077"/>
    <x v="45"/>
    <x v="33"/>
    <x v="0"/>
    <x v="1246"/>
    <x v="0"/>
    <s v="Brenda Lightfoot"/>
    <n v="80"/>
    <n v="58"/>
    <n v="0.27500000000000002"/>
  </r>
  <r>
    <x v="2078"/>
    <x v="43"/>
    <x v="18"/>
    <x v="1"/>
    <x v="1247"/>
    <x v="5"/>
    <s v="Robert Polhill"/>
    <n v="500"/>
    <n v="500"/>
    <n v="0"/>
  </r>
  <r>
    <x v="2079"/>
    <x v="13"/>
    <x v="13"/>
    <x v="0"/>
    <x v="1248"/>
    <x v="1"/>
    <s v="Frances Weller"/>
    <n v="700"/>
    <n v="574"/>
    <n v="0.18"/>
  </r>
  <r>
    <x v="2080"/>
    <x v="39"/>
    <x v="28"/>
    <x v="0"/>
    <x v="664"/>
    <x v="3"/>
    <s v="Howard Jones"/>
    <n v="50"/>
    <n v="47"/>
    <n v="0.06"/>
  </r>
  <r>
    <x v="2081"/>
    <x v="23"/>
    <x v="5"/>
    <x v="3"/>
    <x v="882"/>
    <x v="4"/>
    <s v="Helen Watt"/>
    <n v="30"/>
    <n v="26"/>
    <n v="0.1333"/>
  </r>
  <r>
    <x v="2082"/>
    <x v="4"/>
    <x v="4"/>
    <x v="3"/>
    <x v="1238"/>
    <x v="4"/>
    <s v="James Ricketts"/>
    <n v="30"/>
    <n v="22"/>
    <n v="0.26669999999999999"/>
  </r>
  <r>
    <x v="2083"/>
    <x v="17"/>
    <x v="17"/>
    <x v="0"/>
    <x v="535"/>
    <x v="1"/>
    <s v="Stuart Anderson"/>
    <n v="700"/>
    <n v="679"/>
    <n v="0.03"/>
  </r>
  <r>
    <x v="2084"/>
    <x v="40"/>
    <x v="29"/>
    <x v="0"/>
    <x v="1249"/>
    <x v="7"/>
    <s v="Marie Hewitt"/>
    <n v="1000"/>
    <n v="850"/>
    <n v="0.15"/>
  </r>
  <r>
    <x v="2085"/>
    <x v="18"/>
    <x v="11"/>
    <x v="3"/>
    <x v="1250"/>
    <x v="8"/>
    <s v="Stuart Hunter"/>
    <n v="500"/>
    <n v="490"/>
    <n v="0.02"/>
  </r>
  <r>
    <x v="2086"/>
    <x v="17"/>
    <x v="17"/>
    <x v="0"/>
    <x v="323"/>
    <x v="9"/>
    <s v="Nicholas Holloway"/>
    <n v="70"/>
    <n v="70"/>
    <n v="0"/>
  </r>
  <r>
    <x v="2087"/>
    <x v="11"/>
    <x v="11"/>
    <x v="3"/>
    <x v="1251"/>
    <x v="5"/>
    <s v="Roy Johnson"/>
    <n v="500"/>
    <n v="455"/>
    <n v="0.09"/>
  </r>
  <r>
    <x v="2088"/>
    <x v="27"/>
    <x v="21"/>
    <x v="0"/>
    <x v="588"/>
    <x v="4"/>
    <s v="Darren Webb"/>
    <n v="30"/>
    <n v="26"/>
    <n v="0.1333"/>
  </r>
  <r>
    <x v="2089"/>
    <x v="10"/>
    <x v="10"/>
    <x v="3"/>
    <x v="1024"/>
    <x v="9"/>
    <s v="Olive Foster"/>
    <n v="70"/>
    <n v="69"/>
    <n v="1.43E-2"/>
  </r>
  <r>
    <x v="2090"/>
    <x v="4"/>
    <x v="4"/>
    <x v="3"/>
    <x v="138"/>
    <x v="0"/>
    <s v="Stephen Neville"/>
    <n v="80"/>
    <n v="69"/>
    <n v="0.13750000000000001"/>
  </r>
  <r>
    <x v="2091"/>
    <x v="17"/>
    <x v="17"/>
    <x v="0"/>
    <x v="344"/>
    <x v="2"/>
    <s v="Noel Bull"/>
    <n v="150"/>
    <n v="141"/>
    <n v="0.06"/>
  </r>
  <r>
    <x v="2092"/>
    <x v="29"/>
    <x v="18"/>
    <x v="1"/>
    <x v="222"/>
    <x v="11"/>
    <s v="Christopher Kitching"/>
    <n v="50"/>
    <n v="36"/>
    <n v="0.28000000000000003"/>
  </r>
  <r>
    <x v="2093"/>
    <x v="39"/>
    <x v="28"/>
    <x v="0"/>
    <x v="1041"/>
    <x v="6"/>
    <s v="Philip Sutherland"/>
    <n v="800"/>
    <n v="608"/>
    <n v="0.24"/>
  </r>
  <r>
    <x v="2094"/>
    <x v="28"/>
    <x v="22"/>
    <x v="0"/>
    <x v="1194"/>
    <x v="8"/>
    <s v="Elaine Whitfield"/>
    <n v="500"/>
    <n v="495"/>
    <n v="0.01"/>
  </r>
  <r>
    <x v="2095"/>
    <x v="21"/>
    <x v="8"/>
    <x v="0"/>
    <x v="1252"/>
    <x v="2"/>
    <s v="Philip Collins"/>
    <n v="150"/>
    <n v="126"/>
    <n v="0.16"/>
  </r>
  <r>
    <x v="2096"/>
    <x v="5"/>
    <x v="5"/>
    <x v="3"/>
    <x v="1253"/>
    <x v="3"/>
    <s v="Alastair Mills"/>
    <n v="50"/>
    <n v="17"/>
    <n v="0.66"/>
  </r>
  <r>
    <x v="2097"/>
    <x v="3"/>
    <x v="3"/>
    <x v="0"/>
    <x v="382"/>
    <x v="4"/>
    <s v="Richard Barr"/>
    <n v="30"/>
    <n v="28"/>
    <n v="6.6699999999999995E-2"/>
  </r>
  <r>
    <x v="2098"/>
    <x v="19"/>
    <x v="18"/>
    <x v="1"/>
    <x v="1254"/>
    <x v="7"/>
    <s v="Derek Harris"/>
    <n v="1000"/>
    <n v="810"/>
    <n v="0.19"/>
  </r>
  <r>
    <x v="2099"/>
    <x v="36"/>
    <x v="5"/>
    <x v="3"/>
    <x v="1018"/>
    <x v="1"/>
    <s v="Sharon Hubble"/>
    <n v="700"/>
    <n v="700"/>
    <n v="0"/>
  </r>
  <r>
    <x v="2100"/>
    <x v="33"/>
    <x v="18"/>
    <x v="1"/>
    <x v="287"/>
    <x v="3"/>
    <s v="Gillan Clark"/>
    <n v="50"/>
    <n v="48"/>
    <n v="0.04"/>
  </r>
  <r>
    <x v="2101"/>
    <x v="49"/>
    <x v="18"/>
    <x v="1"/>
    <x v="1255"/>
    <x v="11"/>
    <s v="David Salmon"/>
    <n v="50"/>
    <n v="43"/>
    <n v="0.14000000000000001"/>
  </r>
  <r>
    <x v="2102"/>
    <x v="38"/>
    <x v="27"/>
    <x v="2"/>
    <x v="1256"/>
    <x v="6"/>
    <s v="Stuart Brown"/>
    <n v="800"/>
    <n v="504"/>
    <n v="0.37"/>
  </r>
  <r>
    <x v="2103"/>
    <x v="22"/>
    <x v="19"/>
    <x v="3"/>
    <x v="1202"/>
    <x v="0"/>
    <s v="Suzanna Davies"/>
    <n v="80"/>
    <n v="76"/>
    <n v="0.05"/>
  </r>
  <r>
    <x v="2104"/>
    <x v="10"/>
    <x v="10"/>
    <x v="3"/>
    <x v="1257"/>
    <x v="4"/>
    <s v="Martin Gee"/>
    <n v="30"/>
    <n v="29"/>
    <n v="3.3300000000000003E-2"/>
  </r>
  <r>
    <x v="2105"/>
    <x v="26"/>
    <x v="15"/>
    <x v="3"/>
    <x v="775"/>
    <x v="1"/>
    <s v="Tony Milner"/>
    <n v="700"/>
    <n v="644"/>
    <n v="0.08"/>
  </r>
  <r>
    <x v="2106"/>
    <x v="25"/>
    <x v="18"/>
    <x v="1"/>
    <x v="608"/>
    <x v="9"/>
    <s v="Christina Pedley"/>
    <n v="70"/>
    <n v="69"/>
    <n v="1.43E-2"/>
  </r>
  <r>
    <x v="2107"/>
    <x v="22"/>
    <x v="19"/>
    <x v="3"/>
    <x v="1258"/>
    <x v="7"/>
    <s v="Martin Birch"/>
    <n v="1000"/>
    <n v="780"/>
    <n v="0.22"/>
  </r>
  <r>
    <x v="2108"/>
    <x v="18"/>
    <x v="11"/>
    <x v="3"/>
    <x v="1259"/>
    <x v="11"/>
    <s v="Delia Muhammad"/>
    <n v="50"/>
    <n v="45"/>
    <n v="0.1"/>
  </r>
  <r>
    <x v="2109"/>
    <x v="8"/>
    <x v="8"/>
    <x v="0"/>
    <x v="9"/>
    <x v="9"/>
    <s v="Ian Borowski"/>
    <n v="70"/>
    <n v="70"/>
    <n v="0"/>
  </r>
  <r>
    <x v="2110"/>
    <x v="27"/>
    <x v="21"/>
    <x v="0"/>
    <x v="932"/>
    <x v="10"/>
    <s v="Rory Bullion"/>
    <n v="250"/>
    <n v="225"/>
    <n v="0.1"/>
  </r>
  <r>
    <x v="2111"/>
    <x v="12"/>
    <x v="12"/>
    <x v="3"/>
    <x v="1260"/>
    <x v="10"/>
    <s v="Sophie Petersen"/>
    <n v="250"/>
    <n v="205"/>
    <n v="0.18"/>
  </r>
  <r>
    <x v="2112"/>
    <x v="26"/>
    <x v="15"/>
    <x v="3"/>
    <x v="1261"/>
    <x v="2"/>
    <s v="Kenneth Bullion"/>
    <n v="150"/>
    <n v="131"/>
    <n v="0.12670000000000001"/>
  </r>
  <r>
    <x v="2113"/>
    <x v="18"/>
    <x v="11"/>
    <x v="3"/>
    <x v="1262"/>
    <x v="4"/>
    <s v="Delia Muhammad"/>
    <n v="30"/>
    <n v="23"/>
    <n v="0.23330000000000001"/>
  </r>
  <r>
    <x v="2114"/>
    <x v="10"/>
    <x v="10"/>
    <x v="3"/>
    <x v="941"/>
    <x v="2"/>
    <s v="Andi Liu"/>
    <n v="150"/>
    <n v="150"/>
    <n v="0"/>
  </r>
  <r>
    <x v="2115"/>
    <x v="14"/>
    <x v="14"/>
    <x v="0"/>
    <x v="1216"/>
    <x v="9"/>
    <s v="Gary Roberts"/>
    <n v="70"/>
    <n v="69"/>
    <n v="1.43E-2"/>
  </r>
  <r>
    <x v="2116"/>
    <x v="11"/>
    <x v="11"/>
    <x v="3"/>
    <x v="788"/>
    <x v="2"/>
    <s v="Gillian Harris"/>
    <n v="150"/>
    <n v="128"/>
    <n v="0.1467"/>
  </r>
  <r>
    <x v="2117"/>
    <x v="39"/>
    <x v="28"/>
    <x v="0"/>
    <x v="891"/>
    <x v="11"/>
    <s v="Paul Long"/>
    <n v="50"/>
    <n v="49"/>
    <n v="0.02"/>
  </r>
  <r>
    <x v="2118"/>
    <x v="39"/>
    <x v="28"/>
    <x v="0"/>
    <x v="1263"/>
    <x v="0"/>
    <s v="Zhan Whitfield"/>
    <n v="80"/>
    <n v="70"/>
    <n v="0.125"/>
  </r>
  <r>
    <x v="2119"/>
    <x v="22"/>
    <x v="19"/>
    <x v="3"/>
    <x v="294"/>
    <x v="0"/>
    <s v="Mark Brook"/>
    <n v="80"/>
    <n v="80"/>
    <n v="0"/>
  </r>
  <r>
    <x v="2120"/>
    <x v="34"/>
    <x v="25"/>
    <x v="0"/>
    <x v="1264"/>
    <x v="7"/>
    <s v="James Carley"/>
    <n v="1000"/>
    <n v="870"/>
    <n v="0.13"/>
  </r>
  <r>
    <x v="2121"/>
    <x v="20"/>
    <x v="13"/>
    <x v="0"/>
    <x v="1265"/>
    <x v="11"/>
    <s v="Emma Westbrook"/>
    <n v="50"/>
    <n v="39"/>
    <n v="0.22"/>
  </r>
  <r>
    <x v="2122"/>
    <x v="40"/>
    <x v="29"/>
    <x v="0"/>
    <x v="1266"/>
    <x v="2"/>
    <s v="Daniel Henderson"/>
    <n v="150"/>
    <n v="138"/>
    <n v="0.08"/>
  </r>
  <r>
    <x v="2123"/>
    <x v="3"/>
    <x v="3"/>
    <x v="0"/>
    <x v="107"/>
    <x v="0"/>
    <s v="Chloe Lyons"/>
    <n v="80"/>
    <n v="75"/>
    <n v="6.25E-2"/>
  </r>
  <r>
    <x v="2124"/>
    <x v="21"/>
    <x v="8"/>
    <x v="0"/>
    <x v="1267"/>
    <x v="4"/>
    <s v="Susan Goude"/>
    <n v="30"/>
    <n v="29"/>
    <n v="3.3300000000000003E-2"/>
  </r>
  <r>
    <x v="2125"/>
    <x v="3"/>
    <x v="3"/>
    <x v="0"/>
    <x v="1206"/>
    <x v="9"/>
    <s v="Mark Sayer"/>
    <n v="70"/>
    <n v="65"/>
    <n v="7.1400000000000005E-2"/>
  </r>
  <r>
    <x v="2126"/>
    <x v="20"/>
    <x v="13"/>
    <x v="0"/>
    <x v="1268"/>
    <x v="11"/>
    <s v="Susan Carley"/>
    <n v="50"/>
    <n v="47"/>
    <n v="0.06"/>
  </r>
  <r>
    <x v="2127"/>
    <x v="47"/>
    <x v="1"/>
    <x v="1"/>
    <x v="1015"/>
    <x v="2"/>
    <s v="Elaine Ricketts"/>
    <n v="150"/>
    <n v="140"/>
    <n v="6.6699999999999995E-2"/>
  </r>
  <r>
    <x v="2128"/>
    <x v="2"/>
    <x v="2"/>
    <x v="2"/>
    <x v="62"/>
    <x v="10"/>
    <s v="Elizabeth Holloway"/>
    <n v="250"/>
    <n v="228"/>
    <n v="8.7999999999999995E-2"/>
  </r>
  <r>
    <x v="2129"/>
    <x v="23"/>
    <x v="5"/>
    <x v="3"/>
    <x v="1269"/>
    <x v="9"/>
    <s v="Glenys Wright"/>
    <n v="70"/>
    <n v="50"/>
    <n v="0.28570000000000001"/>
  </r>
  <r>
    <x v="2130"/>
    <x v="15"/>
    <x v="15"/>
    <x v="3"/>
    <x v="1270"/>
    <x v="6"/>
    <s v="Denise Clark"/>
    <n v="800"/>
    <n v="768"/>
    <n v="0.04"/>
  </r>
  <r>
    <x v="2131"/>
    <x v="30"/>
    <x v="18"/>
    <x v="1"/>
    <x v="693"/>
    <x v="7"/>
    <s v="Stephen Cohen"/>
    <n v="1000"/>
    <n v="590"/>
    <n v="0.41"/>
  </r>
  <r>
    <x v="2132"/>
    <x v="41"/>
    <x v="30"/>
    <x v="0"/>
    <x v="740"/>
    <x v="3"/>
    <s v="David Amos"/>
    <n v="50"/>
    <n v="50"/>
    <n v="0"/>
  </r>
  <r>
    <x v="2133"/>
    <x v="0"/>
    <x v="0"/>
    <x v="0"/>
    <x v="1271"/>
    <x v="6"/>
    <s v="Diane Batty"/>
    <n v="800"/>
    <n v="776"/>
    <n v="0.03"/>
  </r>
  <r>
    <x v="2134"/>
    <x v="36"/>
    <x v="5"/>
    <x v="3"/>
    <x v="899"/>
    <x v="4"/>
    <s v="Paul Power"/>
    <n v="30"/>
    <n v="26"/>
    <n v="0.1333"/>
  </r>
  <r>
    <x v="2135"/>
    <x v="28"/>
    <x v="22"/>
    <x v="0"/>
    <x v="1133"/>
    <x v="5"/>
    <s v="Richard Batty"/>
    <n v="500"/>
    <n v="360"/>
    <n v="0.28000000000000003"/>
  </r>
  <r>
    <x v="2136"/>
    <x v="16"/>
    <x v="16"/>
    <x v="0"/>
    <x v="1272"/>
    <x v="2"/>
    <s v="Christopher Martin"/>
    <n v="150"/>
    <n v="126"/>
    <n v="0.16"/>
  </r>
  <r>
    <x v="2137"/>
    <x v="4"/>
    <x v="4"/>
    <x v="3"/>
    <x v="910"/>
    <x v="6"/>
    <s v="Jeremy Percival"/>
    <n v="800"/>
    <n v="520"/>
    <n v="0.35"/>
  </r>
  <r>
    <x v="2138"/>
    <x v="33"/>
    <x v="18"/>
    <x v="1"/>
    <x v="1225"/>
    <x v="7"/>
    <s v="James Stephen"/>
    <n v="1000"/>
    <n v="650"/>
    <n v="0.35"/>
  </r>
  <r>
    <x v="2139"/>
    <x v="26"/>
    <x v="15"/>
    <x v="3"/>
    <x v="1255"/>
    <x v="7"/>
    <s v="Kenneth Bullion"/>
    <n v="1000"/>
    <n v="920"/>
    <n v="0.08"/>
  </r>
  <r>
    <x v="2140"/>
    <x v="8"/>
    <x v="8"/>
    <x v="0"/>
    <x v="334"/>
    <x v="11"/>
    <s v="Francis Godden"/>
    <n v="50"/>
    <n v="49"/>
    <n v="0.02"/>
  </r>
  <r>
    <x v="2141"/>
    <x v="16"/>
    <x v="16"/>
    <x v="0"/>
    <x v="706"/>
    <x v="7"/>
    <s v="Pauline Pluck"/>
    <n v="1000"/>
    <n v="950"/>
    <n v="0.05"/>
  </r>
  <r>
    <x v="2142"/>
    <x v="19"/>
    <x v="18"/>
    <x v="1"/>
    <x v="425"/>
    <x v="4"/>
    <s v="Alan Davie"/>
    <n v="30"/>
    <n v="29"/>
    <n v="3.3300000000000003E-2"/>
  </r>
  <r>
    <x v="2143"/>
    <x v="39"/>
    <x v="28"/>
    <x v="0"/>
    <x v="552"/>
    <x v="11"/>
    <s v="Zhan Whitfield"/>
    <n v="50"/>
    <n v="37"/>
    <n v="0.26"/>
  </r>
  <r>
    <x v="2144"/>
    <x v="25"/>
    <x v="18"/>
    <x v="1"/>
    <x v="754"/>
    <x v="4"/>
    <s v="Xun Simms"/>
    <n v="30"/>
    <n v="23"/>
    <n v="0.23330000000000001"/>
  </r>
  <r>
    <x v="2145"/>
    <x v="12"/>
    <x v="12"/>
    <x v="3"/>
    <x v="46"/>
    <x v="10"/>
    <s v="Frank Sewell"/>
    <n v="250"/>
    <n v="168"/>
    <n v="0.32800000000000001"/>
  </r>
  <r>
    <x v="2146"/>
    <x v="13"/>
    <x v="13"/>
    <x v="0"/>
    <x v="644"/>
    <x v="1"/>
    <s v="Frances Weller"/>
    <n v="700"/>
    <n v="609"/>
    <n v="0.13"/>
  </r>
  <r>
    <x v="2147"/>
    <x v="47"/>
    <x v="1"/>
    <x v="1"/>
    <x v="831"/>
    <x v="5"/>
    <s v="Brian Clarke"/>
    <n v="500"/>
    <n v="470"/>
    <n v="0.06"/>
  </r>
  <r>
    <x v="2148"/>
    <x v="29"/>
    <x v="18"/>
    <x v="1"/>
    <x v="1273"/>
    <x v="0"/>
    <s v="Christopher Kitching"/>
    <n v="80"/>
    <n v="79"/>
    <n v="1.2500000000000001E-2"/>
  </r>
  <r>
    <x v="2149"/>
    <x v="36"/>
    <x v="5"/>
    <x v="3"/>
    <x v="538"/>
    <x v="2"/>
    <s v="Timothy Fraser"/>
    <n v="150"/>
    <n v="105"/>
    <n v="0.3"/>
  </r>
  <r>
    <x v="2150"/>
    <x v="38"/>
    <x v="27"/>
    <x v="2"/>
    <x v="557"/>
    <x v="0"/>
    <s v="Abdul Heywood"/>
    <n v="80"/>
    <n v="58"/>
    <n v="0.27500000000000002"/>
  </r>
  <r>
    <x v="2151"/>
    <x v="0"/>
    <x v="0"/>
    <x v="0"/>
    <x v="1274"/>
    <x v="6"/>
    <s v="Dermot Bailey"/>
    <n v="800"/>
    <n v="744"/>
    <n v="7.0000000000000007E-2"/>
  </r>
  <r>
    <x v="2152"/>
    <x v="34"/>
    <x v="25"/>
    <x v="0"/>
    <x v="1063"/>
    <x v="1"/>
    <s v="John Curtis"/>
    <n v="700"/>
    <n v="651"/>
    <n v="7.0000000000000007E-2"/>
  </r>
  <r>
    <x v="2153"/>
    <x v="12"/>
    <x v="12"/>
    <x v="3"/>
    <x v="1275"/>
    <x v="9"/>
    <s v="Susan Dixon"/>
    <n v="70"/>
    <n v="65"/>
    <n v="7.1400000000000005E-2"/>
  </r>
  <r>
    <x v="2154"/>
    <x v="19"/>
    <x v="18"/>
    <x v="1"/>
    <x v="1276"/>
    <x v="0"/>
    <s v="Kevin Styles"/>
    <n v="80"/>
    <n v="75"/>
    <n v="6.25E-2"/>
  </r>
  <r>
    <x v="2155"/>
    <x v="6"/>
    <x v="6"/>
    <x v="2"/>
    <x v="73"/>
    <x v="5"/>
    <s v="William Lant"/>
    <n v="500"/>
    <n v="500"/>
    <n v="0"/>
  </r>
  <r>
    <x v="2156"/>
    <x v="8"/>
    <x v="8"/>
    <x v="0"/>
    <x v="1277"/>
    <x v="8"/>
    <s v="Ian Borowski"/>
    <n v="500"/>
    <n v="495"/>
    <n v="0.01"/>
  </r>
  <r>
    <x v="2157"/>
    <x v="22"/>
    <x v="19"/>
    <x v="3"/>
    <x v="366"/>
    <x v="1"/>
    <s v="James Gahagan"/>
    <n v="700"/>
    <n v="665"/>
    <n v="0.05"/>
  </r>
  <r>
    <x v="2158"/>
    <x v="16"/>
    <x v="16"/>
    <x v="0"/>
    <x v="888"/>
    <x v="10"/>
    <s v="David Stewart"/>
    <n v="250"/>
    <n v="230"/>
    <n v="0.08"/>
  </r>
  <r>
    <x v="2159"/>
    <x v="13"/>
    <x v="13"/>
    <x v="0"/>
    <x v="839"/>
    <x v="2"/>
    <s v="John Verma"/>
    <n v="150"/>
    <n v="143"/>
    <n v="4.6699999999999998E-2"/>
  </r>
  <r>
    <x v="2160"/>
    <x v="46"/>
    <x v="34"/>
    <x v="2"/>
    <x v="1213"/>
    <x v="10"/>
    <s v="Julia Hurren"/>
    <n v="250"/>
    <n v="230"/>
    <n v="0.08"/>
  </r>
  <r>
    <x v="2161"/>
    <x v="2"/>
    <x v="2"/>
    <x v="2"/>
    <x v="1278"/>
    <x v="1"/>
    <s v="Cheryl Tubbs"/>
    <n v="700"/>
    <n v="665"/>
    <n v="0.05"/>
  </r>
  <r>
    <x v="2162"/>
    <x v="49"/>
    <x v="18"/>
    <x v="1"/>
    <x v="239"/>
    <x v="10"/>
    <s v="Glenys Muhammad"/>
    <n v="250"/>
    <n v="245"/>
    <n v="0.02"/>
  </r>
  <r>
    <x v="2163"/>
    <x v="29"/>
    <x v="18"/>
    <x v="1"/>
    <x v="212"/>
    <x v="3"/>
    <s v="Christopher Kitching"/>
    <n v="50"/>
    <n v="38"/>
    <n v="0.24"/>
  </r>
  <r>
    <x v="2164"/>
    <x v="26"/>
    <x v="15"/>
    <x v="3"/>
    <x v="766"/>
    <x v="9"/>
    <s v="Pauline Pope"/>
    <n v="70"/>
    <n v="64"/>
    <n v="8.5699999999999998E-2"/>
  </r>
  <r>
    <x v="2165"/>
    <x v="23"/>
    <x v="5"/>
    <x v="3"/>
    <x v="564"/>
    <x v="10"/>
    <s v="Helen Watt"/>
    <n v="250"/>
    <n v="238"/>
    <n v="4.8000000000000001E-2"/>
  </r>
  <r>
    <x v="2166"/>
    <x v="20"/>
    <x v="13"/>
    <x v="0"/>
    <x v="1279"/>
    <x v="2"/>
    <s v="Neil Tubbs"/>
    <n v="150"/>
    <n v="137"/>
    <n v="8.6699999999999999E-2"/>
  </r>
  <r>
    <x v="2167"/>
    <x v="31"/>
    <x v="23"/>
    <x v="0"/>
    <x v="1280"/>
    <x v="6"/>
    <s v="Barbara McDevitt"/>
    <n v="800"/>
    <n v="520"/>
    <n v="0.35"/>
  </r>
  <r>
    <x v="2168"/>
    <x v="34"/>
    <x v="25"/>
    <x v="0"/>
    <x v="1278"/>
    <x v="0"/>
    <s v="Robert Harris"/>
    <n v="80"/>
    <n v="80"/>
    <n v="0"/>
  </r>
  <r>
    <x v="2169"/>
    <x v="17"/>
    <x v="17"/>
    <x v="0"/>
    <x v="1281"/>
    <x v="0"/>
    <s v="Margaret Philp"/>
    <n v="80"/>
    <n v="62"/>
    <n v="0.22500000000000001"/>
  </r>
  <r>
    <x v="2170"/>
    <x v="8"/>
    <x v="8"/>
    <x v="0"/>
    <x v="1261"/>
    <x v="3"/>
    <s v="James Neville"/>
    <n v="50"/>
    <n v="50"/>
    <n v="0"/>
  </r>
  <r>
    <x v="2171"/>
    <x v="25"/>
    <x v="18"/>
    <x v="1"/>
    <x v="375"/>
    <x v="6"/>
    <s v="Kirsty Amos"/>
    <n v="800"/>
    <n v="640"/>
    <n v="0.2"/>
  </r>
  <r>
    <x v="2172"/>
    <x v="45"/>
    <x v="33"/>
    <x v="0"/>
    <x v="1282"/>
    <x v="4"/>
    <s v="David Romero"/>
    <n v="30"/>
    <n v="21"/>
    <n v="0.3"/>
  </r>
  <r>
    <x v="2173"/>
    <x v="47"/>
    <x v="1"/>
    <x v="1"/>
    <x v="948"/>
    <x v="7"/>
    <s v="Christine Rowe"/>
    <n v="1000"/>
    <n v="780"/>
    <n v="0.22"/>
  </r>
  <r>
    <x v="2174"/>
    <x v="16"/>
    <x v="16"/>
    <x v="0"/>
    <x v="1028"/>
    <x v="1"/>
    <s v="Edward Khan"/>
    <n v="700"/>
    <n v="679"/>
    <n v="0.03"/>
  </r>
  <r>
    <x v="2175"/>
    <x v="11"/>
    <x v="11"/>
    <x v="3"/>
    <x v="328"/>
    <x v="3"/>
    <s v="Russell Wood"/>
    <n v="50"/>
    <n v="50"/>
    <n v="0"/>
  </r>
  <r>
    <x v="2176"/>
    <x v="30"/>
    <x v="18"/>
    <x v="1"/>
    <x v="1283"/>
    <x v="9"/>
    <s v="Barbara Turner"/>
    <n v="70"/>
    <n v="55"/>
    <n v="0.21429999999999999"/>
  </r>
  <r>
    <x v="2177"/>
    <x v="45"/>
    <x v="33"/>
    <x v="0"/>
    <x v="1284"/>
    <x v="6"/>
    <s v="Peter Kelly"/>
    <n v="800"/>
    <n v="800"/>
    <n v="0"/>
  </r>
  <r>
    <x v="2178"/>
    <x v="10"/>
    <x v="10"/>
    <x v="3"/>
    <x v="242"/>
    <x v="3"/>
    <s v="Andi Liu"/>
    <n v="50"/>
    <n v="50"/>
    <n v="0"/>
  </r>
  <r>
    <x v="2179"/>
    <x v="1"/>
    <x v="1"/>
    <x v="1"/>
    <x v="645"/>
    <x v="0"/>
    <s v="Nick Blacklock"/>
    <n v="80"/>
    <n v="59"/>
    <n v="0.26250000000000001"/>
  </r>
  <r>
    <x v="2180"/>
    <x v="43"/>
    <x v="18"/>
    <x v="1"/>
    <x v="1268"/>
    <x v="4"/>
    <s v="Ronald Bettley"/>
    <n v="30"/>
    <n v="30"/>
    <n v="0"/>
  </r>
  <r>
    <x v="2181"/>
    <x v="42"/>
    <x v="31"/>
    <x v="3"/>
    <x v="627"/>
    <x v="2"/>
    <s v="Harold Lunn"/>
    <n v="150"/>
    <n v="140"/>
    <n v="6.6699999999999995E-2"/>
  </r>
  <r>
    <x v="2182"/>
    <x v="39"/>
    <x v="28"/>
    <x v="0"/>
    <x v="726"/>
    <x v="0"/>
    <s v="Zhan Whitfield"/>
    <n v="80"/>
    <n v="66"/>
    <n v="0.17499999999999999"/>
  </r>
  <r>
    <x v="2183"/>
    <x v="44"/>
    <x v="32"/>
    <x v="0"/>
    <x v="620"/>
    <x v="5"/>
    <s v="Richard Rowe"/>
    <n v="500"/>
    <n v="475"/>
    <n v="0.05"/>
  </r>
  <r>
    <x v="2184"/>
    <x v="6"/>
    <x v="6"/>
    <x v="2"/>
    <x v="1035"/>
    <x v="5"/>
    <s v="Michael Wood"/>
    <n v="500"/>
    <n v="485"/>
    <n v="0.03"/>
  </r>
  <r>
    <x v="2185"/>
    <x v="7"/>
    <x v="7"/>
    <x v="2"/>
    <x v="207"/>
    <x v="1"/>
    <s v="Rosemary Hatcher"/>
    <n v="700"/>
    <n v="581"/>
    <n v="0.17"/>
  </r>
  <r>
    <x v="2186"/>
    <x v="9"/>
    <x v="9"/>
    <x v="0"/>
    <x v="37"/>
    <x v="0"/>
    <s v="Lloyd Barr"/>
    <n v="80"/>
    <n v="74"/>
    <n v="7.4999999999999997E-2"/>
  </r>
  <r>
    <x v="2187"/>
    <x v="38"/>
    <x v="27"/>
    <x v="2"/>
    <x v="899"/>
    <x v="8"/>
    <s v="Nicola Nathan"/>
    <n v="500"/>
    <n v="490"/>
    <n v="0.02"/>
  </r>
  <r>
    <x v="2188"/>
    <x v="18"/>
    <x v="11"/>
    <x v="3"/>
    <x v="295"/>
    <x v="10"/>
    <s v="Delia Muhammad"/>
    <n v="250"/>
    <n v="240"/>
    <n v="0.04"/>
  </r>
  <r>
    <x v="2189"/>
    <x v="6"/>
    <x v="6"/>
    <x v="2"/>
    <x v="692"/>
    <x v="6"/>
    <s v="Lloyd Norton"/>
    <n v="800"/>
    <n v="744"/>
    <n v="7.0000000000000007E-2"/>
  </r>
  <r>
    <x v="2190"/>
    <x v="7"/>
    <x v="7"/>
    <x v="2"/>
    <x v="488"/>
    <x v="8"/>
    <s v="Richard Foy"/>
    <n v="500"/>
    <n v="490"/>
    <n v="0.02"/>
  </r>
  <r>
    <x v="2191"/>
    <x v="39"/>
    <x v="28"/>
    <x v="0"/>
    <x v="305"/>
    <x v="8"/>
    <s v="Howard Jones"/>
    <n v="500"/>
    <n v="495"/>
    <n v="0.01"/>
  </r>
  <r>
    <x v="2192"/>
    <x v="25"/>
    <x v="18"/>
    <x v="1"/>
    <x v="919"/>
    <x v="8"/>
    <s v="Douglas Davies"/>
    <n v="500"/>
    <n v="500"/>
    <n v="0"/>
  </r>
  <r>
    <x v="2193"/>
    <x v="31"/>
    <x v="23"/>
    <x v="0"/>
    <x v="372"/>
    <x v="2"/>
    <s v="Anthony Connolly"/>
    <n v="150"/>
    <n v="138"/>
    <n v="0.08"/>
  </r>
  <r>
    <x v="2194"/>
    <x v="6"/>
    <x v="6"/>
    <x v="2"/>
    <x v="1285"/>
    <x v="8"/>
    <s v="Peter Jago"/>
    <n v="500"/>
    <n v="490"/>
    <n v="0.02"/>
  </r>
  <r>
    <x v="2195"/>
    <x v="12"/>
    <x v="12"/>
    <x v="3"/>
    <x v="107"/>
    <x v="1"/>
    <s v="Rosemary Aziz"/>
    <n v="700"/>
    <n v="658"/>
    <n v="0.06"/>
  </r>
  <r>
    <x v="2196"/>
    <x v="44"/>
    <x v="32"/>
    <x v="0"/>
    <x v="255"/>
    <x v="7"/>
    <s v="Kevin Ross"/>
    <n v="1000"/>
    <n v="800"/>
    <n v="0.2"/>
  </r>
  <r>
    <x v="2197"/>
    <x v="36"/>
    <x v="5"/>
    <x v="3"/>
    <x v="687"/>
    <x v="5"/>
    <s v="Paul Power"/>
    <n v="500"/>
    <n v="485"/>
    <n v="0.03"/>
  </r>
  <r>
    <x v="2198"/>
    <x v="14"/>
    <x v="14"/>
    <x v="0"/>
    <x v="1286"/>
    <x v="5"/>
    <s v="David Walker"/>
    <n v="500"/>
    <n v="445"/>
    <n v="0.11"/>
  </r>
  <r>
    <x v="2199"/>
    <x v="15"/>
    <x v="15"/>
    <x v="3"/>
    <x v="589"/>
    <x v="9"/>
    <s v="Selwyn Kitching"/>
    <n v="70"/>
    <n v="59"/>
    <n v="0.15709999999999999"/>
  </r>
  <r>
    <x v="2200"/>
    <x v="30"/>
    <x v="18"/>
    <x v="1"/>
    <x v="1287"/>
    <x v="2"/>
    <s v="Matthew Crowe"/>
    <n v="150"/>
    <n v="122"/>
    <n v="0.1867"/>
  </r>
  <r>
    <x v="2201"/>
    <x v="32"/>
    <x v="24"/>
    <x v="0"/>
    <x v="458"/>
    <x v="1"/>
    <s v="Allyson Parker"/>
    <n v="700"/>
    <n v="658"/>
    <n v="0.06"/>
  </r>
  <r>
    <x v="2202"/>
    <x v="0"/>
    <x v="0"/>
    <x v="0"/>
    <x v="1282"/>
    <x v="5"/>
    <s v="Darren Brooks"/>
    <n v="500"/>
    <n v="480"/>
    <n v="0.04"/>
  </r>
  <r>
    <x v="2203"/>
    <x v="24"/>
    <x v="20"/>
    <x v="0"/>
    <x v="1288"/>
    <x v="4"/>
    <s v="Paul Mannion"/>
    <n v="30"/>
    <n v="27"/>
    <n v="0.1"/>
  </r>
  <r>
    <x v="2204"/>
    <x v="45"/>
    <x v="33"/>
    <x v="0"/>
    <x v="354"/>
    <x v="6"/>
    <s v="Marie Whitfield"/>
    <n v="800"/>
    <n v="592"/>
    <n v="0.26"/>
  </r>
  <r>
    <x v="2205"/>
    <x v="2"/>
    <x v="2"/>
    <x v="2"/>
    <x v="701"/>
    <x v="6"/>
    <s v="Richard Kay"/>
    <n v="800"/>
    <n v="680"/>
    <n v="0.15"/>
  </r>
  <r>
    <x v="2206"/>
    <x v="46"/>
    <x v="34"/>
    <x v="2"/>
    <x v="818"/>
    <x v="1"/>
    <s v="Richard James"/>
    <n v="700"/>
    <n v="693"/>
    <n v="0.01"/>
  </r>
  <r>
    <x v="2207"/>
    <x v="23"/>
    <x v="5"/>
    <x v="3"/>
    <x v="1289"/>
    <x v="2"/>
    <s v="Donald Higgs"/>
    <n v="150"/>
    <n v="141"/>
    <n v="0.06"/>
  </r>
  <r>
    <x v="2208"/>
    <x v="35"/>
    <x v="26"/>
    <x v="2"/>
    <x v="1290"/>
    <x v="5"/>
    <s v="Paul Puri"/>
    <n v="500"/>
    <n v="470"/>
    <n v="0.06"/>
  </r>
  <r>
    <x v="2209"/>
    <x v="33"/>
    <x v="18"/>
    <x v="1"/>
    <x v="719"/>
    <x v="8"/>
    <s v="Gillan Clark"/>
    <n v="500"/>
    <n v="495"/>
    <n v="0.01"/>
  </r>
  <r>
    <x v="2210"/>
    <x v="33"/>
    <x v="18"/>
    <x v="1"/>
    <x v="291"/>
    <x v="10"/>
    <s v="James Stephen"/>
    <n v="250"/>
    <n v="248"/>
    <n v="8.0000000000000002E-3"/>
  </r>
  <r>
    <x v="2211"/>
    <x v="13"/>
    <x v="13"/>
    <x v="0"/>
    <x v="680"/>
    <x v="0"/>
    <s v="Jacob Percival"/>
    <n v="80"/>
    <n v="76"/>
    <n v="0.05"/>
  </r>
  <r>
    <x v="2212"/>
    <x v="26"/>
    <x v="15"/>
    <x v="3"/>
    <x v="105"/>
    <x v="11"/>
    <s v="Ken Mishra"/>
    <n v="50"/>
    <n v="33"/>
    <n v="0.34"/>
  </r>
  <r>
    <x v="2213"/>
    <x v="6"/>
    <x v="6"/>
    <x v="2"/>
    <x v="1016"/>
    <x v="5"/>
    <s v="Michael Wood"/>
    <n v="500"/>
    <n v="475"/>
    <n v="0.05"/>
  </r>
  <r>
    <x v="2214"/>
    <x v="22"/>
    <x v="19"/>
    <x v="3"/>
    <x v="1291"/>
    <x v="1"/>
    <s v="Martin Birch"/>
    <n v="700"/>
    <n v="686"/>
    <n v="0.02"/>
  </r>
  <r>
    <x v="2215"/>
    <x v="8"/>
    <x v="8"/>
    <x v="0"/>
    <x v="1151"/>
    <x v="7"/>
    <s v="Claire Brooks"/>
    <n v="1000"/>
    <n v="780"/>
    <n v="0.22"/>
  </r>
  <r>
    <x v="2216"/>
    <x v="47"/>
    <x v="1"/>
    <x v="1"/>
    <x v="375"/>
    <x v="7"/>
    <s v="Elaine Ricketts"/>
    <n v="1000"/>
    <n v="510"/>
    <n v="0.49"/>
  </r>
  <r>
    <x v="2217"/>
    <x v="25"/>
    <x v="18"/>
    <x v="1"/>
    <x v="427"/>
    <x v="11"/>
    <s v="David Rodrigues"/>
    <n v="50"/>
    <n v="49"/>
    <n v="0.02"/>
  </r>
  <r>
    <x v="2218"/>
    <x v="23"/>
    <x v="5"/>
    <x v="3"/>
    <x v="1292"/>
    <x v="6"/>
    <s v="Wolfgang Carvalho"/>
    <n v="800"/>
    <n v="512"/>
    <n v="0.36"/>
  </r>
  <r>
    <x v="2219"/>
    <x v="35"/>
    <x v="26"/>
    <x v="2"/>
    <x v="1293"/>
    <x v="6"/>
    <s v="Alison Lazar"/>
    <n v="800"/>
    <n v="656"/>
    <n v="0.18"/>
  </r>
  <r>
    <x v="2220"/>
    <x v="35"/>
    <x v="26"/>
    <x v="2"/>
    <x v="1076"/>
    <x v="0"/>
    <s v="Philip Mishra"/>
    <n v="80"/>
    <n v="72"/>
    <n v="0.1"/>
  </r>
  <r>
    <x v="2221"/>
    <x v="18"/>
    <x v="11"/>
    <x v="3"/>
    <x v="1294"/>
    <x v="8"/>
    <s v="Delia Muhammad"/>
    <n v="500"/>
    <n v="500"/>
    <n v="0"/>
  </r>
  <r>
    <x v="2222"/>
    <x v="18"/>
    <x v="11"/>
    <x v="3"/>
    <x v="863"/>
    <x v="6"/>
    <s v="Paresh Mathews"/>
    <n v="800"/>
    <n v="472"/>
    <n v="0.41"/>
  </r>
  <r>
    <x v="2223"/>
    <x v="11"/>
    <x v="11"/>
    <x v="3"/>
    <x v="661"/>
    <x v="0"/>
    <s v="Geoffrey Patel"/>
    <n v="80"/>
    <n v="80"/>
    <n v="0"/>
  </r>
  <r>
    <x v="2224"/>
    <x v="34"/>
    <x v="25"/>
    <x v="0"/>
    <x v="1295"/>
    <x v="9"/>
    <s v="John Curtis"/>
    <n v="70"/>
    <n v="64"/>
    <n v="8.5699999999999998E-2"/>
  </r>
  <r>
    <x v="2225"/>
    <x v="33"/>
    <x v="18"/>
    <x v="1"/>
    <x v="873"/>
    <x v="2"/>
    <s v="Kevin Ahmed"/>
    <n v="150"/>
    <n v="114"/>
    <n v="0.24"/>
  </r>
  <r>
    <x v="2226"/>
    <x v="3"/>
    <x v="3"/>
    <x v="0"/>
    <x v="270"/>
    <x v="0"/>
    <s v="Julie Pope"/>
    <n v="80"/>
    <n v="73"/>
    <n v="8.7499999999999994E-2"/>
  </r>
  <r>
    <x v="2227"/>
    <x v="24"/>
    <x v="20"/>
    <x v="0"/>
    <x v="804"/>
    <x v="11"/>
    <s v="James Whitehead"/>
    <n v="50"/>
    <n v="47"/>
    <n v="0.06"/>
  </r>
  <r>
    <x v="2228"/>
    <x v="37"/>
    <x v="7"/>
    <x v="2"/>
    <x v="745"/>
    <x v="7"/>
    <s v="James Anthony"/>
    <n v="1000"/>
    <n v="960"/>
    <n v="0.04"/>
  </r>
  <r>
    <x v="2229"/>
    <x v="30"/>
    <x v="18"/>
    <x v="1"/>
    <x v="881"/>
    <x v="7"/>
    <s v="Sarah Houghton"/>
    <n v="1000"/>
    <n v="990"/>
    <n v="0.01"/>
  </r>
  <r>
    <x v="2230"/>
    <x v="35"/>
    <x v="26"/>
    <x v="2"/>
    <x v="1296"/>
    <x v="6"/>
    <s v="Antony Westlake"/>
    <n v="800"/>
    <n v="720"/>
    <n v="0.1"/>
  </r>
  <r>
    <x v="2231"/>
    <x v="33"/>
    <x v="18"/>
    <x v="1"/>
    <x v="976"/>
    <x v="6"/>
    <s v="Richard Dewar"/>
    <n v="800"/>
    <n v="600"/>
    <n v="0.25"/>
  </r>
  <r>
    <x v="2232"/>
    <x v="27"/>
    <x v="21"/>
    <x v="0"/>
    <x v="1173"/>
    <x v="5"/>
    <s v="Ryan Goad"/>
    <n v="500"/>
    <n v="435"/>
    <n v="0.13"/>
  </r>
  <r>
    <x v="2233"/>
    <x v="35"/>
    <x v="26"/>
    <x v="2"/>
    <x v="154"/>
    <x v="4"/>
    <s v="Russell Thorley"/>
    <n v="30"/>
    <n v="25"/>
    <n v="0.16669999999999999"/>
  </r>
  <r>
    <x v="2234"/>
    <x v="36"/>
    <x v="5"/>
    <x v="3"/>
    <x v="1297"/>
    <x v="3"/>
    <s v="Glenys Raymond"/>
    <n v="50"/>
    <n v="46"/>
    <n v="0.08"/>
  </r>
  <r>
    <x v="2235"/>
    <x v="8"/>
    <x v="8"/>
    <x v="0"/>
    <x v="118"/>
    <x v="3"/>
    <s v="James Neville"/>
    <n v="50"/>
    <n v="48"/>
    <n v="0.04"/>
  </r>
  <r>
    <x v="2236"/>
    <x v="28"/>
    <x v="22"/>
    <x v="0"/>
    <x v="602"/>
    <x v="2"/>
    <s v="Golam Reid"/>
    <n v="150"/>
    <n v="134"/>
    <n v="0.1067"/>
  </r>
  <r>
    <x v="2237"/>
    <x v="37"/>
    <x v="7"/>
    <x v="2"/>
    <x v="1298"/>
    <x v="0"/>
    <s v="Mark Evans"/>
    <n v="80"/>
    <n v="75"/>
    <n v="6.25E-2"/>
  </r>
  <r>
    <x v="2238"/>
    <x v="22"/>
    <x v="19"/>
    <x v="3"/>
    <x v="339"/>
    <x v="1"/>
    <s v="Roger Scott"/>
    <n v="700"/>
    <n v="693"/>
    <n v="0.01"/>
  </r>
  <r>
    <x v="2239"/>
    <x v="20"/>
    <x v="13"/>
    <x v="0"/>
    <x v="311"/>
    <x v="2"/>
    <s v="David Hubble"/>
    <n v="150"/>
    <n v="119"/>
    <n v="0.20669999999999999"/>
  </r>
  <r>
    <x v="2240"/>
    <x v="9"/>
    <x v="9"/>
    <x v="0"/>
    <x v="28"/>
    <x v="0"/>
    <s v="Gillian Crawley"/>
    <n v="80"/>
    <n v="48"/>
    <n v="0.4"/>
  </r>
  <r>
    <x v="2241"/>
    <x v="1"/>
    <x v="1"/>
    <x v="1"/>
    <x v="53"/>
    <x v="11"/>
    <s v="David Shiner"/>
    <n v="50"/>
    <n v="45"/>
    <n v="0.1"/>
  </r>
  <r>
    <x v="2242"/>
    <x v="33"/>
    <x v="18"/>
    <x v="1"/>
    <x v="1299"/>
    <x v="10"/>
    <s v="Gary Acheampong"/>
    <n v="250"/>
    <n v="250"/>
    <n v="0"/>
  </r>
  <r>
    <x v="2243"/>
    <x v="24"/>
    <x v="20"/>
    <x v="0"/>
    <x v="928"/>
    <x v="5"/>
    <s v="John Gunter"/>
    <n v="500"/>
    <n v="380"/>
    <n v="0.24"/>
  </r>
  <r>
    <x v="2244"/>
    <x v="5"/>
    <x v="5"/>
    <x v="3"/>
    <x v="1275"/>
    <x v="8"/>
    <s v="Keith Drage"/>
    <n v="500"/>
    <n v="495"/>
    <n v="0.01"/>
  </r>
  <r>
    <x v="2245"/>
    <x v="20"/>
    <x v="13"/>
    <x v="0"/>
    <x v="898"/>
    <x v="1"/>
    <s v="Susan Carley"/>
    <n v="700"/>
    <n v="623"/>
    <n v="0.11"/>
  </r>
  <r>
    <x v="2246"/>
    <x v="17"/>
    <x v="17"/>
    <x v="0"/>
    <x v="748"/>
    <x v="11"/>
    <s v="Margaret Philp"/>
    <n v="50"/>
    <n v="44"/>
    <n v="0.12"/>
  </r>
  <r>
    <x v="2247"/>
    <x v="14"/>
    <x v="14"/>
    <x v="0"/>
    <x v="1216"/>
    <x v="4"/>
    <s v="Mark Lawton"/>
    <n v="30"/>
    <n v="30"/>
    <n v="0"/>
  </r>
  <r>
    <x v="2248"/>
    <x v="44"/>
    <x v="32"/>
    <x v="0"/>
    <x v="99"/>
    <x v="3"/>
    <s v="Richard Rowe"/>
    <n v="50"/>
    <n v="49"/>
    <n v="0.02"/>
  </r>
  <r>
    <x v="2249"/>
    <x v="29"/>
    <x v="18"/>
    <x v="1"/>
    <x v="668"/>
    <x v="0"/>
    <s v="Paul Hirst"/>
    <n v="80"/>
    <n v="72"/>
    <n v="0.1"/>
  </r>
  <r>
    <x v="2250"/>
    <x v="5"/>
    <x v="5"/>
    <x v="3"/>
    <x v="1300"/>
    <x v="3"/>
    <s v="Caroline Gee"/>
    <n v="50"/>
    <n v="45"/>
    <n v="0.1"/>
  </r>
  <r>
    <x v="2251"/>
    <x v="19"/>
    <x v="18"/>
    <x v="1"/>
    <x v="1301"/>
    <x v="2"/>
    <s v="Kate Nash"/>
    <n v="150"/>
    <n v="149"/>
    <n v="6.7000000000000002E-3"/>
  </r>
  <r>
    <x v="2252"/>
    <x v="32"/>
    <x v="24"/>
    <x v="0"/>
    <x v="1302"/>
    <x v="9"/>
    <s v="Allyson Rush"/>
    <n v="70"/>
    <n v="61"/>
    <n v="0.12859999999999999"/>
  </r>
  <r>
    <x v="2253"/>
    <x v="13"/>
    <x v="13"/>
    <x v="0"/>
    <x v="545"/>
    <x v="8"/>
    <s v="Jacob Percival"/>
    <n v="500"/>
    <n v="500"/>
    <n v="0"/>
  </r>
  <r>
    <x v="2254"/>
    <x v="16"/>
    <x v="16"/>
    <x v="0"/>
    <x v="539"/>
    <x v="1"/>
    <s v="Maureen Haymes"/>
    <n v="700"/>
    <n v="672"/>
    <n v="0.04"/>
  </r>
  <r>
    <x v="2255"/>
    <x v="46"/>
    <x v="34"/>
    <x v="2"/>
    <x v="59"/>
    <x v="6"/>
    <s v="Julia Hammond"/>
    <n v="800"/>
    <n v="640"/>
    <n v="0.2"/>
  </r>
  <r>
    <x v="2256"/>
    <x v="39"/>
    <x v="28"/>
    <x v="0"/>
    <x v="409"/>
    <x v="7"/>
    <s v="Roy Lloyd"/>
    <n v="1000"/>
    <n v="630"/>
    <n v="0.37"/>
  </r>
  <r>
    <x v="2257"/>
    <x v="24"/>
    <x v="20"/>
    <x v="0"/>
    <x v="1303"/>
    <x v="3"/>
    <s v="James Whitehead"/>
    <n v="50"/>
    <n v="46"/>
    <n v="0.08"/>
  </r>
  <r>
    <x v="2258"/>
    <x v="49"/>
    <x v="18"/>
    <x v="1"/>
    <x v="1304"/>
    <x v="3"/>
    <s v="Glenys Muhammad"/>
    <n v="50"/>
    <n v="33"/>
    <n v="0.34"/>
  </r>
  <r>
    <x v="2259"/>
    <x v="16"/>
    <x v="16"/>
    <x v="0"/>
    <x v="774"/>
    <x v="6"/>
    <s v="Stephen Nolan"/>
    <n v="800"/>
    <n v="568"/>
    <n v="0.28999999999999998"/>
  </r>
  <r>
    <x v="2260"/>
    <x v="15"/>
    <x v="15"/>
    <x v="3"/>
    <x v="1305"/>
    <x v="5"/>
    <s v="Stephen Brown"/>
    <n v="500"/>
    <n v="490"/>
    <n v="0.02"/>
  </r>
  <r>
    <x v="2261"/>
    <x v="27"/>
    <x v="21"/>
    <x v="0"/>
    <x v="219"/>
    <x v="10"/>
    <s v="Philip Tubbs"/>
    <n v="250"/>
    <n v="238"/>
    <n v="4.8000000000000001E-2"/>
  </r>
  <r>
    <x v="2262"/>
    <x v="17"/>
    <x v="17"/>
    <x v="0"/>
    <x v="67"/>
    <x v="4"/>
    <s v="Lucy Downs"/>
    <n v="30"/>
    <n v="26"/>
    <n v="0.1333"/>
  </r>
  <r>
    <x v="2263"/>
    <x v="37"/>
    <x v="7"/>
    <x v="2"/>
    <x v="1306"/>
    <x v="4"/>
    <s v="John Ali"/>
    <n v="30"/>
    <n v="30"/>
    <n v="0"/>
  </r>
  <r>
    <x v="2264"/>
    <x v="41"/>
    <x v="30"/>
    <x v="0"/>
    <x v="680"/>
    <x v="7"/>
    <s v="David Amos"/>
    <n v="1000"/>
    <n v="860"/>
    <n v="0.14000000000000001"/>
  </r>
  <r>
    <x v="2265"/>
    <x v="42"/>
    <x v="31"/>
    <x v="3"/>
    <x v="588"/>
    <x v="7"/>
    <s v="Steven Roberts"/>
    <n v="1000"/>
    <n v="800"/>
    <n v="0.2"/>
  </r>
  <r>
    <x v="2266"/>
    <x v="33"/>
    <x v="18"/>
    <x v="1"/>
    <x v="1105"/>
    <x v="0"/>
    <s v="Patricia Sewell"/>
    <n v="80"/>
    <n v="79"/>
    <n v="1.2500000000000001E-2"/>
  </r>
  <r>
    <x v="2267"/>
    <x v="32"/>
    <x v="24"/>
    <x v="0"/>
    <x v="1290"/>
    <x v="3"/>
    <s v="Danny Grant"/>
    <n v="50"/>
    <n v="49"/>
    <n v="0.02"/>
  </r>
  <r>
    <x v="2268"/>
    <x v="18"/>
    <x v="11"/>
    <x v="3"/>
    <x v="1093"/>
    <x v="4"/>
    <s v="Paresh Mathews"/>
    <n v="30"/>
    <n v="28"/>
    <n v="6.6699999999999995E-2"/>
  </r>
  <r>
    <x v="2269"/>
    <x v="31"/>
    <x v="23"/>
    <x v="0"/>
    <x v="404"/>
    <x v="1"/>
    <s v="Hin Bragg"/>
    <n v="700"/>
    <n v="623"/>
    <n v="0.11"/>
  </r>
  <r>
    <x v="2270"/>
    <x v="38"/>
    <x v="27"/>
    <x v="2"/>
    <x v="200"/>
    <x v="5"/>
    <s v="Nicola Nathan"/>
    <n v="500"/>
    <n v="435"/>
    <n v="0.13"/>
  </r>
  <r>
    <x v="2271"/>
    <x v="42"/>
    <x v="31"/>
    <x v="3"/>
    <x v="855"/>
    <x v="1"/>
    <s v="Anthony Green"/>
    <n v="700"/>
    <n v="693"/>
    <n v="0.01"/>
  </r>
  <r>
    <x v="2272"/>
    <x v="25"/>
    <x v="18"/>
    <x v="1"/>
    <x v="1307"/>
    <x v="2"/>
    <s v="Nicola Wright"/>
    <n v="150"/>
    <n v="150"/>
    <n v="0"/>
  </r>
  <r>
    <x v="2273"/>
    <x v="43"/>
    <x v="18"/>
    <x v="1"/>
    <x v="163"/>
    <x v="6"/>
    <s v="Jeremy Bannister"/>
    <n v="800"/>
    <n v="696"/>
    <n v="0.13"/>
  </r>
  <r>
    <x v="2274"/>
    <x v="34"/>
    <x v="25"/>
    <x v="0"/>
    <x v="515"/>
    <x v="4"/>
    <s v="Emma Gibbons"/>
    <n v="30"/>
    <n v="26"/>
    <n v="0.1333"/>
  </r>
  <r>
    <x v="2275"/>
    <x v="6"/>
    <x v="6"/>
    <x v="2"/>
    <x v="674"/>
    <x v="1"/>
    <s v="Michael Wood"/>
    <n v="700"/>
    <n v="623"/>
    <n v="0.11"/>
  </r>
  <r>
    <x v="2276"/>
    <x v="39"/>
    <x v="28"/>
    <x v="0"/>
    <x v="1308"/>
    <x v="0"/>
    <s v="Howard Jones"/>
    <n v="80"/>
    <n v="74"/>
    <n v="7.4999999999999997E-2"/>
  </r>
  <r>
    <x v="2277"/>
    <x v="9"/>
    <x v="9"/>
    <x v="0"/>
    <x v="1051"/>
    <x v="4"/>
    <s v="Gillian Crawley"/>
    <n v="30"/>
    <n v="21"/>
    <n v="0.3"/>
  </r>
  <r>
    <x v="2278"/>
    <x v="25"/>
    <x v="18"/>
    <x v="1"/>
    <x v="1309"/>
    <x v="0"/>
    <s v="Xun Simms"/>
    <n v="80"/>
    <n v="68"/>
    <n v="0.15"/>
  </r>
  <r>
    <x v="2279"/>
    <x v="15"/>
    <x v="15"/>
    <x v="3"/>
    <x v="1260"/>
    <x v="11"/>
    <s v="Colin Patel"/>
    <n v="50"/>
    <n v="48"/>
    <n v="0.04"/>
  </r>
  <r>
    <x v="2280"/>
    <x v="5"/>
    <x v="5"/>
    <x v="3"/>
    <x v="933"/>
    <x v="4"/>
    <s v="Fatima James"/>
    <n v="30"/>
    <n v="29"/>
    <n v="3.3300000000000003E-2"/>
  </r>
  <r>
    <x v="2281"/>
    <x v="17"/>
    <x v="17"/>
    <x v="0"/>
    <x v="1310"/>
    <x v="4"/>
    <s v="Margaret Philp"/>
    <n v="30"/>
    <n v="29"/>
    <n v="3.3300000000000003E-2"/>
  </r>
  <r>
    <x v="2282"/>
    <x v="18"/>
    <x v="11"/>
    <x v="3"/>
    <x v="1045"/>
    <x v="7"/>
    <s v="Delia Muhammad"/>
    <n v="1000"/>
    <n v="510"/>
    <n v="0.49"/>
  </r>
  <r>
    <x v="2283"/>
    <x v="10"/>
    <x v="10"/>
    <x v="3"/>
    <x v="699"/>
    <x v="4"/>
    <s v="Carol Cormack"/>
    <n v="30"/>
    <n v="29"/>
    <n v="3.3300000000000003E-2"/>
  </r>
  <r>
    <x v="2284"/>
    <x v="13"/>
    <x v="13"/>
    <x v="0"/>
    <x v="128"/>
    <x v="7"/>
    <s v="Richard McGrath"/>
    <n v="1000"/>
    <n v="840"/>
    <n v="0.16"/>
  </r>
  <r>
    <x v="2285"/>
    <x v="3"/>
    <x v="3"/>
    <x v="0"/>
    <x v="325"/>
    <x v="10"/>
    <s v="David Philp"/>
    <n v="250"/>
    <n v="225"/>
    <n v="0.1"/>
  </r>
  <r>
    <x v="2286"/>
    <x v="38"/>
    <x v="27"/>
    <x v="2"/>
    <x v="177"/>
    <x v="4"/>
    <s v="Ian Grant"/>
    <n v="30"/>
    <n v="26"/>
    <n v="0.1333"/>
  </r>
  <r>
    <x v="2287"/>
    <x v="32"/>
    <x v="24"/>
    <x v="0"/>
    <x v="352"/>
    <x v="1"/>
    <s v="Allyson Parker"/>
    <n v="700"/>
    <n v="539"/>
    <n v="0.23"/>
  </r>
  <r>
    <x v="2288"/>
    <x v="3"/>
    <x v="3"/>
    <x v="0"/>
    <x v="977"/>
    <x v="11"/>
    <s v="Anthony Rothery"/>
    <n v="50"/>
    <n v="49"/>
    <n v="0.02"/>
  </r>
  <r>
    <x v="2289"/>
    <x v="21"/>
    <x v="8"/>
    <x v="0"/>
    <x v="209"/>
    <x v="0"/>
    <s v="John Whitehead"/>
    <n v="80"/>
    <n v="70"/>
    <n v="0.125"/>
  </r>
  <r>
    <x v="2290"/>
    <x v="43"/>
    <x v="18"/>
    <x v="1"/>
    <x v="735"/>
    <x v="3"/>
    <s v="Heather McGill"/>
    <n v="50"/>
    <n v="48"/>
    <n v="0.04"/>
  </r>
  <r>
    <x v="2291"/>
    <x v="49"/>
    <x v="18"/>
    <x v="1"/>
    <x v="10"/>
    <x v="6"/>
    <s v="Peter Carley"/>
    <n v="800"/>
    <n v="544"/>
    <n v="0.32"/>
  </r>
  <r>
    <x v="2292"/>
    <x v="20"/>
    <x v="13"/>
    <x v="0"/>
    <x v="1311"/>
    <x v="3"/>
    <s v="Harold Charters"/>
    <n v="50"/>
    <n v="44"/>
    <n v="0.12"/>
  </r>
  <r>
    <x v="2293"/>
    <x v="11"/>
    <x v="11"/>
    <x v="3"/>
    <x v="55"/>
    <x v="6"/>
    <s v="Geoffrey Patel"/>
    <n v="800"/>
    <n v="648"/>
    <n v="0.19"/>
  </r>
  <r>
    <x v="2294"/>
    <x v="47"/>
    <x v="1"/>
    <x v="1"/>
    <x v="1074"/>
    <x v="9"/>
    <s v="Margaret McGregor"/>
    <n v="70"/>
    <n v="67"/>
    <n v="4.2900000000000001E-2"/>
  </r>
  <r>
    <x v="2295"/>
    <x v="7"/>
    <x v="7"/>
    <x v="2"/>
    <x v="359"/>
    <x v="11"/>
    <s v="Paul Salmon"/>
    <n v="50"/>
    <n v="38"/>
    <n v="0.24"/>
  </r>
  <r>
    <x v="2296"/>
    <x v="20"/>
    <x v="13"/>
    <x v="0"/>
    <x v="1205"/>
    <x v="7"/>
    <s v="Harold Charters"/>
    <n v="1000"/>
    <n v="690"/>
    <n v="0.31"/>
  </r>
  <r>
    <x v="2297"/>
    <x v="7"/>
    <x v="7"/>
    <x v="2"/>
    <x v="805"/>
    <x v="4"/>
    <s v="Stephen Carlin"/>
    <n v="30"/>
    <n v="27"/>
    <n v="0.1"/>
  </r>
  <r>
    <x v="2298"/>
    <x v="32"/>
    <x v="24"/>
    <x v="0"/>
    <x v="1312"/>
    <x v="11"/>
    <s v="Christopher Hurren"/>
    <n v="50"/>
    <n v="38"/>
    <n v="0.24"/>
  </r>
  <r>
    <x v="2299"/>
    <x v="31"/>
    <x v="23"/>
    <x v="0"/>
    <x v="317"/>
    <x v="5"/>
    <s v="Anthony Connolly"/>
    <n v="500"/>
    <n v="415"/>
    <n v="0.17"/>
  </r>
  <r>
    <x v="2300"/>
    <x v="34"/>
    <x v="25"/>
    <x v="0"/>
    <x v="1313"/>
    <x v="3"/>
    <s v="Penelope Norton"/>
    <n v="50"/>
    <n v="43"/>
    <n v="0.14000000000000001"/>
  </r>
  <r>
    <x v="2301"/>
    <x v="23"/>
    <x v="5"/>
    <x v="3"/>
    <x v="957"/>
    <x v="5"/>
    <s v="Donald Higgs"/>
    <n v="500"/>
    <n v="435"/>
    <n v="0.13"/>
  </r>
  <r>
    <x v="2302"/>
    <x v="8"/>
    <x v="8"/>
    <x v="0"/>
    <x v="469"/>
    <x v="2"/>
    <s v="Ian Borowski"/>
    <n v="150"/>
    <n v="149"/>
    <n v="6.7000000000000002E-3"/>
  </r>
  <r>
    <x v="2303"/>
    <x v="11"/>
    <x v="11"/>
    <x v="3"/>
    <x v="990"/>
    <x v="1"/>
    <s v="Roy Johnson"/>
    <n v="700"/>
    <n v="644"/>
    <n v="0.08"/>
  </r>
  <r>
    <x v="2304"/>
    <x v="45"/>
    <x v="33"/>
    <x v="0"/>
    <x v="922"/>
    <x v="9"/>
    <s v="David Romero"/>
    <n v="70"/>
    <n v="67"/>
    <n v="4.2900000000000001E-2"/>
  </r>
  <r>
    <x v="2305"/>
    <x v="47"/>
    <x v="1"/>
    <x v="1"/>
    <x v="1314"/>
    <x v="10"/>
    <s v="Frank Cowden"/>
    <n v="250"/>
    <n v="198"/>
    <n v="0.20799999999999999"/>
  </r>
  <r>
    <x v="2306"/>
    <x v="9"/>
    <x v="9"/>
    <x v="0"/>
    <x v="1315"/>
    <x v="4"/>
    <s v="Heather Murray"/>
    <n v="30"/>
    <n v="30"/>
    <n v="0"/>
  </r>
  <r>
    <x v="2307"/>
    <x v="48"/>
    <x v="18"/>
    <x v="1"/>
    <x v="1164"/>
    <x v="5"/>
    <s v="John Gibb"/>
    <n v="500"/>
    <n v="360"/>
    <n v="0.28000000000000003"/>
  </r>
  <r>
    <x v="2308"/>
    <x v="34"/>
    <x v="25"/>
    <x v="0"/>
    <x v="947"/>
    <x v="11"/>
    <s v="James Carley"/>
    <n v="50"/>
    <n v="44"/>
    <n v="0.12"/>
  </r>
  <r>
    <x v="2309"/>
    <x v="15"/>
    <x v="15"/>
    <x v="3"/>
    <x v="920"/>
    <x v="6"/>
    <s v="Kyle Walter"/>
    <n v="800"/>
    <n v="744"/>
    <n v="7.0000000000000007E-2"/>
  </r>
  <r>
    <x v="2310"/>
    <x v="31"/>
    <x v="23"/>
    <x v="0"/>
    <x v="496"/>
    <x v="7"/>
    <s v="David Grey"/>
    <n v="1000"/>
    <n v="810"/>
    <n v="0.19"/>
  </r>
  <r>
    <x v="2311"/>
    <x v="47"/>
    <x v="1"/>
    <x v="1"/>
    <x v="988"/>
    <x v="4"/>
    <s v="Christopher Kille"/>
    <n v="30"/>
    <n v="28"/>
    <n v="6.6699999999999995E-2"/>
  </r>
  <r>
    <x v="2312"/>
    <x v="14"/>
    <x v="14"/>
    <x v="0"/>
    <x v="889"/>
    <x v="0"/>
    <s v="Mark Lawton"/>
    <n v="80"/>
    <n v="70"/>
    <n v="0.125"/>
  </r>
  <r>
    <x v="2313"/>
    <x v="19"/>
    <x v="18"/>
    <x v="1"/>
    <x v="1316"/>
    <x v="8"/>
    <s v="Susan Toye"/>
    <n v="500"/>
    <n v="495"/>
    <n v="0.01"/>
  </r>
  <r>
    <x v="2314"/>
    <x v="42"/>
    <x v="31"/>
    <x v="3"/>
    <x v="333"/>
    <x v="0"/>
    <s v="Ian Baker"/>
    <n v="80"/>
    <n v="73"/>
    <n v="8.7499999999999994E-2"/>
  </r>
  <r>
    <x v="2315"/>
    <x v="29"/>
    <x v="18"/>
    <x v="1"/>
    <x v="23"/>
    <x v="1"/>
    <s v="Alexandra Mukherjee"/>
    <n v="700"/>
    <n v="602"/>
    <n v="0.14000000000000001"/>
  </r>
  <r>
    <x v="2316"/>
    <x v="31"/>
    <x v="23"/>
    <x v="0"/>
    <x v="1087"/>
    <x v="10"/>
    <s v="Valerie Brown"/>
    <n v="250"/>
    <n v="50"/>
    <n v="0.8"/>
  </r>
  <r>
    <x v="2317"/>
    <x v="43"/>
    <x v="18"/>
    <x v="1"/>
    <x v="1240"/>
    <x v="1"/>
    <s v="Derek Anderson"/>
    <n v="700"/>
    <n v="700"/>
    <n v="0"/>
  </r>
  <r>
    <x v="2318"/>
    <x v="46"/>
    <x v="34"/>
    <x v="2"/>
    <x v="1317"/>
    <x v="0"/>
    <s v="Jason Edmund"/>
    <n v="80"/>
    <n v="58"/>
    <n v="0.27500000000000002"/>
  </r>
  <r>
    <x v="2319"/>
    <x v="20"/>
    <x v="13"/>
    <x v="0"/>
    <x v="1318"/>
    <x v="4"/>
    <s v="Neil Tubbs"/>
    <n v="30"/>
    <n v="22"/>
    <n v="0.26669999999999999"/>
  </r>
  <r>
    <x v="2320"/>
    <x v="24"/>
    <x v="20"/>
    <x v="0"/>
    <x v="625"/>
    <x v="8"/>
    <s v="David Townsend"/>
    <n v="500"/>
    <n v="495"/>
    <n v="0.01"/>
  </r>
  <r>
    <x v="2321"/>
    <x v="8"/>
    <x v="8"/>
    <x v="0"/>
    <x v="1130"/>
    <x v="3"/>
    <s v="Philip Dewar"/>
    <n v="50"/>
    <n v="49"/>
    <n v="0.02"/>
  </r>
  <r>
    <x v="2322"/>
    <x v="26"/>
    <x v="15"/>
    <x v="3"/>
    <x v="1319"/>
    <x v="10"/>
    <s v="Tony Milner"/>
    <n v="250"/>
    <n v="230"/>
    <n v="0.08"/>
  </r>
  <r>
    <x v="2323"/>
    <x v="24"/>
    <x v="20"/>
    <x v="0"/>
    <x v="614"/>
    <x v="0"/>
    <s v="Jacqueline Clamp"/>
    <n v="80"/>
    <n v="73"/>
    <n v="8.7499999999999994E-2"/>
  </r>
  <r>
    <x v="2324"/>
    <x v="36"/>
    <x v="5"/>
    <x v="3"/>
    <x v="1319"/>
    <x v="5"/>
    <s v="Wolf Christian"/>
    <n v="500"/>
    <n v="475"/>
    <n v="0.05"/>
  </r>
  <r>
    <x v="2325"/>
    <x v="30"/>
    <x v="18"/>
    <x v="1"/>
    <x v="664"/>
    <x v="3"/>
    <s v="Robert Salisbury"/>
    <n v="50"/>
    <n v="50"/>
    <n v="0"/>
  </r>
  <r>
    <x v="2326"/>
    <x v="33"/>
    <x v="18"/>
    <x v="1"/>
    <x v="1320"/>
    <x v="10"/>
    <s v="Richard Dewar"/>
    <n v="250"/>
    <n v="238"/>
    <n v="4.8000000000000001E-2"/>
  </r>
  <r>
    <x v="2327"/>
    <x v="7"/>
    <x v="7"/>
    <x v="2"/>
    <x v="1321"/>
    <x v="0"/>
    <s v="Stephen Carlin"/>
    <n v="80"/>
    <n v="77"/>
    <n v="3.7499999999999999E-2"/>
  </r>
  <r>
    <x v="2328"/>
    <x v="20"/>
    <x v="13"/>
    <x v="0"/>
    <x v="453"/>
    <x v="3"/>
    <s v="Barbara Scott"/>
    <n v="50"/>
    <n v="38"/>
    <n v="0.24"/>
  </r>
  <r>
    <x v="2329"/>
    <x v="28"/>
    <x v="22"/>
    <x v="0"/>
    <x v="198"/>
    <x v="7"/>
    <s v="Golam Reid"/>
    <n v="1000"/>
    <n v="650"/>
    <n v="0.35"/>
  </r>
  <r>
    <x v="2330"/>
    <x v="20"/>
    <x v="13"/>
    <x v="0"/>
    <x v="583"/>
    <x v="0"/>
    <s v="Emma Westbrook"/>
    <n v="80"/>
    <n v="79"/>
    <n v="1.2500000000000001E-2"/>
  </r>
  <r>
    <x v="2331"/>
    <x v="45"/>
    <x v="33"/>
    <x v="0"/>
    <x v="316"/>
    <x v="3"/>
    <s v="Tom Clark"/>
    <n v="50"/>
    <n v="46"/>
    <n v="0.08"/>
  </r>
  <r>
    <x v="2332"/>
    <x v="32"/>
    <x v="24"/>
    <x v="0"/>
    <x v="1266"/>
    <x v="1"/>
    <s v="Ian Christian"/>
    <n v="700"/>
    <n v="644"/>
    <n v="0.08"/>
  </r>
  <r>
    <x v="2333"/>
    <x v="3"/>
    <x v="3"/>
    <x v="0"/>
    <x v="1322"/>
    <x v="1"/>
    <s v="Cordia Alston"/>
    <n v="700"/>
    <n v="686"/>
    <n v="0.02"/>
  </r>
  <r>
    <x v="2334"/>
    <x v="40"/>
    <x v="29"/>
    <x v="0"/>
    <x v="625"/>
    <x v="0"/>
    <s v="Raymond Denning"/>
    <n v="80"/>
    <n v="78"/>
    <n v="2.5000000000000001E-2"/>
  </r>
  <r>
    <x v="2335"/>
    <x v="5"/>
    <x v="5"/>
    <x v="3"/>
    <x v="533"/>
    <x v="0"/>
    <s v="Phillip Humphreys"/>
    <n v="80"/>
    <n v="78"/>
    <n v="2.5000000000000001E-2"/>
  </r>
  <r>
    <x v="2336"/>
    <x v="3"/>
    <x v="3"/>
    <x v="0"/>
    <x v="1236"/>
    <x v="6"/>
    <s v="David Philp"/>
    <n v="800"/>
    <n v="480"/>
    <n v="0.4"/>
  </r>
  <r>
    <x v="2337"/>
    <x v="14"/>
    <x v="14"/>
    <x v="0"/>
    <x v="1323"/>
    <x v="9"/>
    <s v="Richard Perrott"/>
    <n v="70"/>
    <n v="64"/>
    <n v="8.5699999999999998E-2"/>
  </r>
  <r>
    <x v="2338"/>
    <x v="36"/>
    <x v="5"/>
    <x v="3"/>
    <x v="1324"/>
    <x v="0"/>
    <s v="Glenys Raymond"/>
    <n v="80"/>
    <n v="77"/>
    <n v="3.7499999999999999E-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x v="0"/>
    <s v="GJ"/>
    <x v="0"/>
    <n v="101"/>
    <n v="2000000"/>
    <n v="1800000"/>
    <n v="3000000"/>
    <n v="1800000"/>
    <n v="1200000"/>
    <n v="900"/>
    <n v="870"/>
    <n v="500000"/>
    <n v="300000"/>
    <n v="200000"/>
  </r>
  <r>
    <x v="1"/>
    <s v="KA"/>
    <x v="1"/>
    <n v="102"/>
    <n v="2100000"/>
    <n v="1890000"/>
    <n v="3150000"/>
    <n v="1900000"/>
    <n v="1250000"/>
    <n v="901"/>
    <n v="871"/>
    <n v="520000"/>
    <n v="310000"/>
    <n v="210000"/>
  </r>
  <r>
    <x v="2"/>
    <s v="TN"/>
    <x v="2"/>
    <n v="103"/>
    <n v="2200000"/>
    <n v="1980000"/>
    <n v="3300000"/>
    <n v="2000000"/>
    <n v="1300000"/>
    <n v="902"/>
    <n v="872"/>
    <n v="540000"/>
    <n v="320000"/>
    <n v="220000"/>
  </r>
  <r>
    <x v="3"/>
    <s v="RJ"/>
    <x v="3"/>
    <n v="104"/>
    <n v="2300000"/>
    <n v="2070000"/>
    <n v="3450000"/>
    <n v="2100000"/>
    <n v="1350000"/>
    <n v="903"/>
    <n v="873"/>
    <n v="560000"/>
    <n v="330000"/>
    <n v="230000"/>
  </r>
  <r>
    <x v="4"/>
    <s v="MH"/>
    <x v="4"/>
    <n v="105"/>
    <n v="2400000"/>
    <n v="2160000"/>
    <n v="3600000"/>
    <n v="2200000"/>
    <n v="1400000"/>
    <n v="904"/>
    <n v="874"/>
    <n v="580000"/>
    <n v="340000"/>
    <n v="240000"/>
  </r>
  <r>
    <x v="5"/>
    <s v="DL"/>
    <x v="5"/>
    <n v="106"/>
    <n v="2500000"/>
    <n v="2250000"/>
    <n v="3750000"/>
    <n v="2300000"/>
    <n v="1450000"/>
    <n v="905"/>
    <n v="870"/>
    <n v="600000"/>
    <n v="350000"/>
    <n v="250000"/>
  </r>
  <r>
    <x v="6"/>
    <s v="WB"/>
    <x v="6"/>
    <n v="107"/>
    <n v="2600000"/>
    <n v="2340000"/>
    <n v="3900000"/>
    <n v="2400000"/>
    <n v="1500000"/>
    <n v="906"/>
    <n v="871"/>
    <n v="620000"/>
    <n v="360000"/>
    <n v="260000"/>
  </r>
  <r>
    <x v="7"/>
    <s v="MH"/>
    <x v="4"/>
    <n v="108"/>
    <n v="2700000"/>
    <n v="2430000"/>
    <n v="4050000"/>
    <n v="2500000"/>
    <n v="1550000"/>
    <n v="907"/>
    <n v="872"/>
    <n v="640000"/>
    <n v="370000"/>
    <n v="270000"/>
  </r>
  <r>
    <x v="8"/>
    <s v="UP"/>
    <x v="7"/>
    <n v="109"/>
    <n v="2800000"/>
    <n v="2520000"/>
    <n v="4200000"/>
    <n v="2600000"/>
    <n v="1600000"/>
    <n v="908"/>
    <n v="873"/>
    <n v="660000"/>
    <n v="380000"/>
    <n v="280000"/>
  </r>
  <r>
    <x v="9"/>
    <s v="TG"/>
    <x v="8"/>
    <n v="110"/>
    <n v="2900000"/>
    <n v="2610000"/>
    <n v="4350000"/>
    <n v="2700000"/>
    <n v="1650000"/>
    <n v="909"/>
    <n v="874"/>
    <n v="680000"/>
    <n v="390000"/>
    <n v="290000"/>
  </r>
  <r>
    <x v="10"/>
    <s v="GJ"/>
    <x v="0"/>
    <n v="111"/>
    <n v="3000000"/>
    <n v="2700000"/>
    <n v="4500000"/>
    <n v="2800000"/>
    <n v="1700000"/>
    <n v="900"/>
    <n v="870"/>
    <n v="700000"/>
    <n v="400000"/>
    <n v="300000"/>
  </r>
  <r>
    <x v="11"/>
    <s v="UP"/>
    <x v="7"/>
    <n v="112"/>
    <n v="3100000"/>
    <n v="2790000"/>
    <n v="4650000"/>
    <n v="2900000"/>
    <n v="1750000"/>
    <n v="901"/>
    <n v="871"/>
    <n v="720000"/>
    <n v="410000"/>
    <n v="310000"/>
  </r>
  <r>
    <x v="12"/>
    <s v="BR"/>
    <x v="9"/>
    <n v="113"/>
    <n v="3200000"/>
    <n v="2880000"/>
    <n v="4800000"/>
    <n v="3000000"/>
    <n v="1800000"/>
    <n v="902"/>
    <n v="872"/>
    <n v="740000"/>
    <n v="420000"/>
    <n v="320000"/>
  </r>
  <r>
    <x v="13"/>
    <s v="MP"/>
    <x v="10"/>
    <n v="114"/>
    <n v="3300000"/>
    <n v="2970000"/>
    <n v="4950000"/>
    <n v="3100000"/>
    <n v="1850000"/>
    <n v="903"/>
    <n v="873"/>
    <n v="760000"/>
    <n v="430000"/>
    <n v="330000"/>
  </r>
  <r>
    <x v="14"/>
    <s v="MP"/>
    <x v="10"/>
    <n v="115"/>
    <n v="3400000"/>
    <n v="3060000"/>
    <n v="5100000"/>
    <n v="3200000"/>
    <n v="1900000"/>
    <n v="904"/>
    <n v="874"/>
    <n v="780000"/>
    <n v="440000"/>
    <n v="340000"/>
  </r>
  <r>
    <x v="15"/>
    <s v="MH"/>
    <x v="4"/>
    <n v="116"/>
    <n v="3500000"/>
    <n v="3150000"/>
    <n v="5250000"/>
    <n v="3300000"/>
    <n v="1950000"/>
    <n v="905"/>
    <n v="870"/>
    <n v="800000"/>
    <n v="450000"/>
    <n v="350000"/>
  </r>
  <r>
    <x v="16"/>
    <s v="GJ"/>
    <x v="0"/>
    <n v="117"/>
    <n v="3600000"/>
    <n v="3240000"/>
    <n v="5400000"/>
    <n v="3400000"/>
    <n v="2000000"/>
    <n v="906"/>
    <n v="871"/>
    <n v="820000"/>
    <n v="460000"/>
    <n v="360000"/>
  </r>
  <r>
    <x v="17"/>
    <s v="AP"/>
    <x v="11"/>
    <n v="118"/>
    <n v="3700000"/>
    <n v="3330000"/>
    <n v="5550000"/>
    <n v="3500000"/>
    <n v="2050000"/>
    <n v="907"/>
    <n v="872"/>
    <n v="840000"/>
    <n v="470000"/>
    <n v="370000"/>
  </r>
  <r>
    <x v="18"/>
    <s v="JH"/>
    <x v="12"/>
    <n v="119"/>
    <n v="3800000"/>
    <n v="3420000"/>
    <n v="5700000"/>
    <n v="3600000"/>
    <n v="2100000"/>
    <n v="908"/>
    <n v="873"/>
    <n v="860000"/>
    <n v="480000"/>
    <n v="380000"/>
  </r>
  <r>
    <x v="19"/>
    <s v="CH"/>
    <x v="13"/>
    <n v="120"/>
    <n v="3900000"/>
    <n v="3510000"/>
    <n v="5850000"/>
    <n v="3700000"/>
    <n v="2150000"/>
    <n v="909"/>
    <n v="874"/>
    <n v="880000"/>
    <n v="490000"/>
    <n v="390000"/>
  </r>
  <r>
    <x v="20"/>
    <s v="TN"/>
    <x v="2"/>
    <n v="121"/>
    <n v="4000000"/>
    <n v="3600000"/>
    <n v="6000000"/>
    <n v="3800000"/>
    <n v="2200000"/>
    <n v="900"/>
    <n v="870"/>
    <n v="900000"/>
    <n v="500000"/>
    <n v="400000"/>
  </r>
  <r>
    <x v="21"/>
    <s v="KA"/>
    <x v="1"/>
    <n v="122"/>
    <n v="4100000"/>
    <n v="3690000"/>
    <n v="6150000"/>
    <n v="3900000"/>
    <n v="2250000"/>
    <n v="901"/>
    <n v="871"/>
    <n v="920000"/>
    <n v="510000"/>
    <n v="410000"/>
  </r>
  <r>
    <x v="22"/>
    <s v="KL"/>
    <x v="14"/>
    <n v="123"/>
    <n v="4200000"/>
    <n v="3780000"/>
    <n v="6300000"/>
    <n v="4000000"/>
    <n v="2300000"/>
    <n v="902"/>
    <n v="872"/>
    <n v="940000"/>
    <n v="520000"/>
    <n v="420000"/>
  </r>
  <r>
    <x v="23"/>
    <s v="UP"/>
    <x v="7"/>
    <n v="124"/>
    <n v="4300000"/>
    <n v="3870000"/>
    <n v="6450000"/>
    <n v="4100000"/>
    <n v="2350000"/>
    <n v="903"/>
    <n v="873"/>
    <n v="960000"/>
    <n v="530000"/>
    <n v="430000"/>
  </r>
  <r>
    <x v="24"/>
    <s v="HR"/>
    <x v="15"/>
    <n v="125"/>
    <n v="4400000"/>
    <n v="3960000"/>
    <n v="6600000"/>
    <n v="4200000"/>
    <n v="2400000"/>
    <n v="904"/>
    <n v="874"/>
    <n v="980000"/>
    <n v="540000"/>
    <n v="440000"/>
  </r>
  <r>
    <x v="25"/>
    <s v="UP"/>
    <x v="7"/>
    <n v="126"/>
    <n v="4500000"/>
    <n v="4050000"/>
    <n v="6750000"/>
    <n v="4300000"/>
    <n v="2450000"/>
    <n v="905"/>
    <n v="870"/>
    <n v="1000000"/>
    <n v="550000"/>
    <n v="450000"/>
  </r>
  <r>
    <x v="26"/>
    <s v="UP"/>
    <x v="7"/>
    <n v="127"/>
    <n v="4600000"/>
    <n v="4140000"/>
    <n v="6900000"/>
    <n v="4400000"/>
    <n v="2500000"/>
    <n v="906"/>
    <n v="871"/>
    <n v="1020000"/>
    <n v="560000"/>
    <n v="460000"/>
  </r>
  <r>
    <x v="27"/>
    <s v="RJ"/>
    <x v="3"/>
    <n v="128"/>
    <n v="4700000"/>
    <n v="4230000"/>
    <n v="7050000"/>
    <n v="4500000"/>
    <n v="2550000"/>
    <n v="907"/>
    <n v="872"/>
    <n v="1040000"/>
    <n v="570000"/>
    <n v="470000"/>
  </r>
  <r>
    <x v="28"/>
    <s v="TN"/>
    <x v="2"/>
    <n v="129"/>
    <n v="4800000"/>
    <n v="4320000"/>
    <n v="7200000"/>
    <n v="4600000"/>
    <n v="2600000"/>
    <n v="908"/>
    <n v="873"/>
    <n v="1060000"/>
    <n v="580000"/>
    <n v="480000"/>
  </r>
  <r>
    <x v="29"/>
    <s v="PB"/>
    <x v="16"/>
    <n v="130"/>
    <n v="4900000"/>
    <n v="4410000"/>
    <n v="7350000"/>
    <n v="4700000"/>
    <n v="2650000"/>
    <n v="909"/>
    <n v="874"/>
    <n v="1080000"/>
    <n v="590000"/>
    <n v="49000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x v="0"/>
    <n v="150"/>
    <n v="120"/>
  </r>
  <r>
    <x v="1"/>
    <x v="0"/>
    <n v="50"/>
    <n v="200"/>
  </r>
  <r>
    <x v="2"/>
    <x v="0"/>
    <n v="120"/>
    <n v="80"/>
  </r>
  <r>
    <x v="3"/>
    <x v="0"/>
    <n v="80"/>
    <n v="150"/>
  </r>
  <r>
    <x v="4"/>
    <x v="0"/>
    <n v="60"/>
    <n v="50"/>
  </r>
  <r>
    <x v="5"/>
    <x v="0"/>
    <n v="90"/>
    <n v="100"/>
  </r>
  <r>
    <x v="6"/>
    <x v="0"/>
    <n v="40"/>
    <n v="180"/>
  </r>
  <r>
    <x v="7"/>
    <x v="0"/>
    <n v="45"/>
    <n v="90"/>
  </r>
  <r>
    <x v="8"/>
    <x v="0"/>
    <n v="200"/>
    <n v="70"/>
  </r>
  <r>
    <x v="9"/>
    <x v="0"/>
    <n v="300"/>
    <n v="4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B074EB-4914-475C-B3EA-B86D5C14CFE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16" firstHeaderRow="1" firstDataRow="3" firstDataCol="1"/>
  <pivotFields count="8">
    <pivotField axis="axisRow" showAll="0">
      <items count="11">
        <item x="6"/>
        <item x="5"/>
        <item x="4"/>
        <item x="3"/>
        <item x="8"/>
        <item x="0"/>
        <item x="9"/>
        <item x="7"/>
        <item x="1"/>
        <item x="2"/>
        <item t="default"/>
      </items>
    </pivotField>
    <pivotField axis="axisCol" showAll="0">
      <items count="3">
        <item x="0"/>
        <item x="1"/>
        <item t="default"/>
      </items>
    </pivotField>
    <pivotField showAll="0"/>
    <pivotField numFmtId="173" showAll="0"/>
    <pivotField numFmtId="173" showAll="0"/>
    <pivotField dataField="1" numFmtId="173" showAll="0"/>
    <pivotField dataField="1" numFmtId="10" showAll="0"/>
    <pivotField numFmtId="9" showAll="0"/>
  </pivotFields>
  <rowFields count="1">
    <field x="0"/>
  </rowFields>
  <rowItems count="11">
    <i>
      <x/>
    </i>
    <i>
      <x v="1"/>
    </i>
    <i>
      <x v="2"/>
    </i>
    <i>
      <x v="3"/>
    </i>
    <i>
      <x v="4"/>
    </i>
    <i>
      <x v="5"/>
    </i>
    <i>
      <x v="6"/>
    </i>
    <i>
      <x v="7"/>
    </i>
    <i>
      <x v="8"/>
    </i>
    <i>
      <x v="9"/>
    </i>
    <i t="grand">
      <x/>
    </i>
  </rowItems>
  <colFields count="2">
    <field x="1"/>
    <field x="-2"/>
  </colFields>
  <colItems count="6">
    <i>
      <x/>
      <x/>
    </i>
    <i r="1" i="1">
      <x v="1"/>
    </i>
    <i>
      <x v="1"/>
      <x/>
    </i>
    <i r="1" i="1">
      <x v="1"/>
    </i>
    <i t="grand">
      <x/>
    </i>
    <i t="grand" i="1">
      <x/>
    </i>
  </colItems>
  <dataFields count="2">
    <dataField name="Sum of Savings" fld="5" baseField="0" baseItem="0" numFmtId="173"/>
    <dataField name="Sum of Expenditure Percentage" fld="6"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DF7F9F-B511-462D-81EB-B4A501668B6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4038" firstHeaderRow="0" firstDataRow="1" firstDataCol="1"/>
  <pivotFields count="10">
    <pivotField axis="axisRow" showAll="0">
      <items count="23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t="default"/>
      </items>
    </pivotField>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Row" showAll="0">
      <items count="36">
        <item x="27"/>
        <item x="4"/>
        <item x="29"/>
        <item x="2"/>
        <item x="1"/>
        <item x="34"/>
        <item x="5"/>
        <item x="26"/>
        <item x="16"/>
        <item x="30"/>
        <item x="21"/>
        <item x="20"/>
        <item x="14"/>
        <item x="11"/>
        <item x="25"/>
        <item x="13"/>
        <item x="22"/>
        <item x="15"/>
        <item x="31"/>
        <item x="7"/>
        <item x="24"/>
        <item x="6"/>
        <item x="23"/>
        <item x="32"/>
        <item x="0"/>
        <item x="9"/>
        <item x="17"/>
        <item x="19"/>
        <item x="28"/>
        <item x="10"/>
        <item x="3"/>
        <item x="33"/>
        <item x="8"/>
        <item x="18"/>
        <item x="12"/>
        <item t="default"/>
      </items>
    </pivotField>
    <pivotField axis="axisRow" showAll="0">
      <items count="5">
        <item x="3"/>
        <item x="0"/>
        <item x="2"/>
        <item x="1"/>
        <item t="default"/>
      </items>
    </pivotField>
    <pivotField axis="axisRow" showAll="0">
      <items count="1326">
        <item x="690"/>
        <item x="508"/>
        <item x="488"/>
        <item x="358"/>
        <item x="1271"/>
        <item x="1188"/>
        <item x="655"/>
        <item x="697"/>
        <item x="849"/>
        <item x="378"/>
        <item x="513"/>
        <item x="1097"/>
        <item x="672"/>
        <item x="1297"/>
        <item x="853"/>
        <item x="757"/>
        <item x="491"/>
        <item x="161"/>
        <item x="337"/>
        <item x="477"/>
        <item x="260"/>
        <item x="537"/>
        <item x="684"/>
        <item x="1029"/>
        <item x="444"/>
        <item x="121"/>
        <item x="1276"/>
        <item x="773"/>
        <item x="141"/>
        <item x="44"/>
        <item x="965"/>
        <item x="986"/>
        <item x="168"/>
        <item x="1260"/>
        <item x="315"/>
        <item x="325"/>
        <item x="465"/>
        <item x="246"/>
        <item x="1080"/>
        <item x="27"/>
        <item x="705"/>
        <item x="995"/>
        <item x="688"/>
        <item x="904"/>
        <item x="195"/>
        <item x="804"/>
        <item x="1205"/>
        <item x="156"/>
        <item x="196"/>
        <item x="919"/>
        <item x="304"/>
        <item x="185"/>
        <item x="232"/>
        <item x="1213"/>
        <item x="750"/>
        <item x="898"/>
        <item x="330"/>
        <item x="136"/>
        <item x="661"/>
        <item x="453"/>
        <item x="755"/>
        <item x="1107"/>
        <item x="779"/>
        <item x="640"/>
        <item x="104"/>
        <item x="859"/>
        <item x="758"/>
        <item x="667"/>
        <item x="1217"/>
        <item x="33"/>
        <item x="551"/>
        <item x="1289"/>
        <item x="915"/>
        <item x="1248"/>
        <item x="743"/>
        <item x="263"/>
        <item x="1135"/>
        <item x="1078"/>
        <item x="1195"/>
        <item x="692"/>
        <item x="143"/>
        <item x="448"/>
        <item x="482"/>
        <item x="108"/>
        <item x="638"/>
        <item x="106"/>
        <item x="628"/>
        <item x="1111"/>
        <item x="1054"/>
        <item x="729"/>
        <item x="459"/>
        <item x="397"/>
        <item x="31"/>
        <item x="466"/>
        <item x="1292"/>
        <item x="1234"/>
        <item x="517"/>
        <item x="586"/>
        <item x="527"/>
        <item x="1296"/>
        <item x="582"/>
        <item x="1201"/>
        <item x="229"/>
        <item x="840"/>
        <item x="851"/>
        <item x="522"/>
        <item x="338"/>
        <item x="1025"/>
        <item x="190"/>
        <item x="214"/>
        <item x="51"/>
        <item x="261"/>
        <item x="538"/>
        <item x="807"/>
        <item x="48"/>
        <item x="363"/>
        <item x="1143"/>
        <item x="635"/>
        <item x="761"/>
        <item x="369"/>
        <item x="591"/>
        <item x="998"/>
        <item x="1240"/>
        <item x="544"/>
        <item x="1018"/>
        <item x="1200"/>
        <item x="578"/>
        <item x="421"/>
        <item x="28"/>
        <item x="322"/>
        <item x="94"/>
        <item x="1288"/>
        <item x="341"/>
        <item x="925"/>
        <item x="40"/>
        <item x="846"/>
        <item x="1183"/>
        <item x="1264"/>
        <item x="727"/>
        <item x="1050"/>
        <item x="501"/>
        <item x="895"/>
        <item x="613"/>
        <item x="22"/>
        <item x="329"/>
        <item x="691"/>
        <item x="372"/>
        <item x="1051"/>
        <item x="778"/>
        <item x="1084"/>
        <item x="760"/>
        <item x="702"/>
        <item x="115"/>
        <item x="43"/>
        <item x="443"/>
        <item x="554"/>
        <item x="1073"/>
        <item x="476"/>
        <item x="71"/>
        <item x="1191"/>
        <item x="102"/>
        <item x="641"/>
        <item x="1223"/>
        <item x="1302"/>
        <item x="808"/>
        <item x="694"/>
        <item x="87"/>
        <item x="660"/>
        <item x="905"/>
        <item x="311"/>
        <item x="49"/>
        <item x="1100"/>
        <item x="805"/>
        <item x="1238"/>
        <item x="1081"/>
        <item x="238"/>
        <item x="505"/>
        <item x="645"/>
        <item x="387"/>
        <item x="1277"/>
        <item x="34"/>
        <item x="689"/>
        <item x="407"/>
        <item x="935"/>
        <item x="930"/>
        <item x="824"/>
        <item x="82"/>
        <item x="436"/>
        <item x="292"/>
        <item x="187"/>
        <item x="155"/>
        <item x="1012"/>
        <item x="650"/>
        <item x="302"/>
        <item x="274"/>
        <item x="996"/>
        <item x="91"/>
        <item x="610"/>
        <item x="352"/>
        <item x="596"/>
        <item x="888"/>
        <item x="202"/>
        <item x="566"/>
        <item x="559"/>
        <item x="828"/>
        <item x="36"/>
        <item x="1106"/>
        <item x="680"/>
        <item x="186"/>
        <item x="1315"/>
        <item x="884"/>
        <item x="32"/>
        <item x="1127"/>
        <item x="541"/>
        <item x="821"/>
        <item x="29"/>
        <item x="734"/>
        <item x="679"/>
        <item x="360"/>
        <item x="662"/>
        <item x="539"/>
        <item x="1218"/>
        <item x="81"/>
        <item x="377"/>
        <item x="699"/>
        <item x="455"/>
        <item x="658"/>
        <item x="686"/>
        <item x="909"/>
        <item x="1057"/>
        <item x="1037"/>
        <item x="774"/>
        <item x="625"/>
        <item x="472"/>
        <item x="392"/>
        <item x="1049"/>
        <item x="203"/>
        <item x="1168"/>
        <item x="1160"/>
        <item x="763"/>
        <item x="1233"/>
        <item x="1090"/>
        <item x="648"/>
        <item x="489"/>
        <item x="1306"/>
        <item x="1177"/>
        <item x="427"/>
        <item x="723"/>
        <item x="371"/>
        <item x="611"/>
        <item x="777"/>
        <item x="132"/>
        <item x="1199"/>
        <item x="191"/>
        <item x="987"/>
        <item x="268"/>
        <item x="457"/>
        <item x="180"/>
        <item x="797"/>
        <item x="1166"/>
        <item x="601"/>
        <item x="475"/>
        <item x="1148"/>
        <item x="850"/>
        <item x="713"/>
        <item x="244"/>
        <item x="608"/>
        <item x="412"/>
        <item x="619"/>
        <item x="1215"/>
        <item x="671"/>
        <item x="23"/>
        <item x="381"/>
        <item x="1281"/>
        <item x="383"/>
        <item x="968"/>
        <item x="730"/>
        <item x="90"/>
        <item x="462"/>
        <item x="335"/>
        <item x="736"/>
        <item x="1254"/>
        <item x="189"/>
        <item x="205"/>
        <item x="1150"/>
        <item x="533"/>
        <item x="962"/>
        <item x="62"/>
        <item x="1052"/>
        <item x="1023"/>
        <item x="555"/>
        <item x="936"/>
        <item x="70"/>
        <item x="1246"/>
        <item x="204"/>
        <item x="581"/>
        <item x="293"/>
        <item x="964"/>
        <item x="704"/>
        <item x="24"/>
        <item x="1221"/>
        <item x="328"/>
        <item x="1241"/>
        <item x="1184"/>
        <item x="618"/>
        <item x="319"/>
        <item x="126"/>
        <item x="553"/>
        <item x="981"/>
        <item x="1196"/>
        <item x="1285"/>
        <item x="646"/>
        <item x="1053"/>
        <item x="370"/>
        <item x="624"/>
        <item x="334"/>
        <item x="1126"/>
        <item x="1092"/>
        <item x="931"/>
        <item x="154"/>
        <item x="783"/>
        <item x="1089"/>
        <item x="687"/>
        <item x="590"/>
        <item x="749"/>
        <item x="1042"/>
        <item x="296"/>
        <item x="256"/>
        <item x="332"/>
        <item x="877"/>
        <item x="342"/>
        <item x="123"/>
        <item x="914"/>
        <item x="1269"/>
        <item x="391"/>
        <item x="75"/>
        <item x="800"/>
        <item x="1159"/>
        <item x="120"/>
        <item x="643"/>
        <item x="801"/>
        <item x="63"/>
        <item x="1147"/>
        <item x="524"/>
        <item x="637"/>
        <item x="84"/>
        <item x="946"/>
        <item x="1295"/>
        <item x="100"/>
        <item x="957"/>
        <item x="384"/>
        <item x="1305"/>
        <item x="247"/>
        <item x="423"/>
        <item x="1282"/>
        <item x="367"/>
        <item x="634"/>
        <item x="892"/>
        <item x="770"/>
        <item x="775"/>
        <item x="1102"/>
        <item x="651"/>
        <item x="1310"/>
        <item x="310"/>
        <item x="1316"/>
        <item x="1075"/>
        <item x="25"/>
        <item x="1082"/>
        <item x="399"/>
        <item x="839"/>
        <item x="1030"/>
        <item x="788"/>
        <item x="1113"/>
        <item x="977"/>
        <item x="1059"/>
        <item x="901"/>
        <item x="953"/>
        <item x="160"/>
        <item x="41"/>
        <item x="1259"/>
        <item x="182"/>
        <item x="56"/>
        <item x="255"/>
        <item x="386"/>
        <item x="756"/>
        <item x="829"/>
        <item x="609"/>
        <item x="1298"/>
        <item x="906"/>
        <item x="1040"/>
        <item x="911"/>
        <item x="810"/>
        <item x="1144"/>
        <item x="1122"/>
        <item x="487"/>
        <item x="286"/>
        <item x="362"/>
        <item x="183"/>
        <item x="988"/>
        <item x="678"/>
        <item x="236"/>
        <item x="831"/>
        <item x="284"/>
        <item x="1001"/>
        <item x="150"/>
        <item x="969"/>
        <item x="597"/>
        <item x="213"/>
        <item x="605"/>
        <item x="117"/>
        <item x="21"/>
        <item x="748"/>
        <item x="793"/>
        <item x="98"/>
        <item x="1010"/>
        <item x="754"/>
        <item x="1308"/>
        <item x="509"/>
        <item x="419"/>
        <item x="129"/>
        <item x="502"/>
        <item x="955"/>
        <item x="1056"/>
        <item x="521"/>
        <item x="357"/>
        <item x="221"/>
        <item x="470"/>
        <item x="458"/>
        <item x="1013"/>
        <item x="318"/>
        <item x="498"/>
        <item x="86"/>
        <item x="1132"/>
        <item x="1265"/>
        <item x="1"/>
        <item x="339"/>
        <item x="64"/>
        <item x="321"/>
        <item x="1008"/>
        <item x="707"/>
        <item x="1317"/>
        <item x="5"/>
        <item x="972"/>
        <item x="515"/>
        <item x="157"/>
        <item x="368"/>
        <item x="179"/>
        <item x="967"/>
        <item x="781"/>
        <item x="1005"/>
        <item x="313"/>
        <item x="494"/>
        <item x="96"/>
        <item x="1020"/>
        <item x="937"/>
        <item x="902"/>
        <item x="122"/>
        <item x="585"/>
        <item x="1076"/>
        <item x="445"/>
        <item x="73"/>
        <item x="1198"/>
        <item x="710"/>
        <item x="511"/>
        <item x="139"/>
        <item x="813"/>
        <item x="978"/>
        <item x="791"/>
        <item x="733"/>
        <item x="320"/>
        <item x="469"/>
        <item x="649"/>
        <item x="499"/>
        <item x="876"/>
        <item x="512"/>
        <item x="1176"/>
        <item x="820"/>
        <item x="728"/>
        <item x="283"/>
        <item x="595"/>
        <item x="1120"/>
        <item x="765"/>
        <item x="848"/>
        <item x="681"/>
        <item x="594"/>
        <item x="430"/>
        <item x="822"/>
        <item x="153"/>
        <item x="1119"/>
        <item x="282"/>
        <item x="1163"/>
        <item x="245"/>
        <item x="167"/>
        <item x="380"/>
        <item x="780"/>
        <item x="1087"/>
        <item x="1321"/>
        <item x="1093"/>
        <item x="1006"/>
        <item x="297"/>
        <item x="1002"/>
        <item x="871"/>
        <item x="1121"/>
        <item x="815"/>
        <item x="60"/>
        <item x="15"/>
        <item x="999"/>
        <item x="789"/>
        <item x="347"/>
        <item x="130"/>
        <item x="175"/>
        <item x="852"/>
        <item x="1069"/>
        <item x="861"/>
        <item x="959"/>
        <item x="843"/>
        <item x="435"/>
        <item x="1236"/>
        <item x="785"/>
        <item x="870"/>
        <item x="253"/>
        <item x="1153"/>
        <item x="285"/>
        <item x="1140"/>
        <item x="1262"/>
        <item x="572"/>
        <item x="13"/>
        <item x="893"/>
        <item x="918"/>
        <item x="375"/>
        <item x="1207"/>
        <item x="484"/>
        <item x="1105"/>
        <item x="299"/>
        <item x="612"/>
        <item x="85"/>
        <item x="857"/>
        <item x="868"/>
        <item x="717"/>
        <item x="1061"/>
        <item x="924"/>
        <item x="147"/>
        <item x="943"/>
        <item x="920"/>
        <item x="171"/>
        <item x="149"/>
        <item x="1280"/>
        <item x="485"/>
        <item x="523"/>
        <item x="735"/>
        <item x="621"/>
        <item x="1035"/>
        <item x="607"/>
        <item x="249"/>
        <item x="1251"/>
        <item x="1027"/>
        <item x="938"/>
        <item x="776"/>
        <item x="254"/>
        <item x="668"/>
        <item x="450"/>
        <item x="1230"/>
        <item x="165"/>
        <item x="1015"/>
        <item x="1239"/>
        <item x="1229"/>
        <item x="731"/>
        <item x="751"/>
        <item x="908"/>
        <item x="176"/>
        <item x="405"/>
        <item x="57"/>
        <item x="1222"/>
        <item x="478"/>
        <item x="1250"/>
        <item x="290"/>
        <item x="1095"/>
        <item x="796"/>
        <item x="281"/>
        <item x="151"/>
        <item x="348"/>
        <item x="1162"/>
        <item x="258"/>
        <item x="926"/>
        <item x="336"/>
        <item x="317"/>
        <item x="944"/>
        <item x="463"/>
        <item x="725"/>
        <item x="1299"/>
        <item x="724"/>
        <item x="1007"/>
        <item x="273"/>
        <item x="1067"/>
        <item x="422"/>
        <item x="674"/>
        <item x="921"/>
        <item x="956"/>
        <item x="1003"/>
        <item x="464"/>
        <item x="93"/>
        <item x="847"/>
        <item x="99"/>
        <item x="897"/>
        <item x="542"/>
        <item x="220"/>
        <item x="642"/>
        <item x="1016"/>
        <item x="52"/>
        <item x="169"/>
        <item x="201"/>
        <item x="89"/>
        <item x="1180"/>
        <item x="483"/>
        <item x="303"/>
        <item x="907"/>
        <item x="673"/>
        <item x="1182"/>
        <item x="449"/>
        <item x="72"/>
        <item x="593"/>
        <item x="798"/>
        <item x="1257"/>
        <item x="1209"/>
        <item x="344"/>
        <item x="239"/>
        <item x="1165"/>
        <item x="353"/>
        <item x="665"/>
        <item x="248"/>
        <item x="55"/>
        <item x="39"/>
        <item x="109"/>
        <item x="438"/>
        <item x="413"/>
        <item x="1232"/>
        <item x="446"/>
        <item x="288"/>
        <item x="218"/>
        <item x="588"/>
        <item x="564"/>
        <item x="19"/>
        <item x="406"/>
        <item x="1079"/>
        <item x="1284"/>
        <item x="526"/>
        <item x="534"/>
        <item x="101"/>
        <item x="424"/>
        <item x="1226"/>
        <item x="1309"/>
        <item x="875"/>
        <item x="222"/>
        <item x="795"/>
        <item x="584"/>
        <item x="68"/>
        <item x="928"/>
        <item x="966"/>
        <item x="811"/>
        <item x="42"/>
        <item x="366"/>
        <item x="1231"/>
        <item x="922"/>
        <item x="685"/>
        <item x="630"/>
        <item x="631"/>
        <item x="979"/>
        <item x="409"/>
        <item x="1311"/>
        <item x="216"/>
        <item x="35"/>
        <item x="1108"/>
        <item x="486"/>
        <item x="809"/>
        <item x="653"/>
        <item x="209"/>
        <item x="1255"/>
        <item x="503"/>
        <item x="3"/>
        <item x="74"/>
        <item x="1256"/>
        <item x="514"/>
        <item x="1028"/>
        <item x="37"/>
        <item x="531"/>
        <item x="1109"/>
        <item x="1290"/>
        <item x="228"/>
        <item x="473"/>
        <item x="560"/>
        <item x="1133"/>
        <item x="558"/>
        <item x="146"/>
        <item x="833"/>
        <item x="173"/>
        <item x="1038"/>
        <item x="418"/>
        <item x="1022"/>
        <item x="1145"/>
        <item x="579"/>
        <item x="714"/>
        <item x="11"/>
        <item x="867"/>
        <item x="693"/>
        <item x="510"/>
        <item x="941"/>
        <item x="78"/>
        <item x="79"/>
        <item x="1261"/>
        <item x="388"/>
        <item x="568"/>
        <item x="575"/>
        <item x="602"/>
        <item x="199"/>
        <item x="262"/>
        <item x="1193"/>
        <item x="1091"/>
        <item x="627"/>
        <item x="1214"/>
        <item x="1294"/>
        <item x="124"/>
        <item x="545"/>
        <item x="945"/>
        <item x="1088"/>
        <item x="308"/>
        <item x="570"/>
        <item x="615"/>
        <item x="1301"/>
        <item x="58"/>
        <item x="77"/>
        <item x="145"/>
        <item x="738"/>
        <item x="816"/>
        <item x="952"/>
        <item x="298"/>
        <item x="985"/>
        <item x="420"/>
        <item x="1019"/>
        <item x="301"/>
        <item x="67"/>
        <item x="38"/>
        <item x="53"/>
        <item x="766"/>
        <item x="277"/>
        <item x="235"/>
        <item x="411"/>
        <item x="715"/>
        <item x="771"/>
        <item x="742"/>
        <item x="287"/>
        <item x="394"/>
        <item x="883"/>
        <item x="1220"/>
        <item x="1083"/>
        <item x="1110"/>
        <item x="259"/>
        <item x="116"/>
        <item x="1099"/>
        <item x="1243"/>
        <item x="272"/>
        <item x="1178"/>
        <item x="495"/>
        <item x="1216"/>
        <item x="178"/>
        <item x="1004"/>
        <item x="1244"/>
        <item x="451"/>
        <item x="240"/>
        <item x="103"/>
        <item x="528"/>
        <item x="266"/>
        <item x="390"/>
        <item x="620"/>
        <item x="250"/>
        <item x="225"/>
        <item x="1157"/>
        <item x="1314"/>
        <item x="592"/>
        <item x="177"/>
        <item x="629"/>
        <item x="934"/>
        <item x="1252"/>
        <item x="481"/>
        <item x="879"/>
        <item x="917"/>
        <item x="1044"/>
        <item x="233"/>
        <item x="604"/>
        <item x="708"/>
        <item x="415"/>
        <item x="1115"/>
        <item x="726"/>
        <item x="20"/>
        <item x="356"/>
        <item x="1066"/>
        <item x="529"/>
        <item x="881"/>
        <item x="376"/>
        <item x="241"/>
        <item x="844"/>
        <item x="891"/>
        <item x="393"/>
        <item x="1086"/>
        <item x="819"/>
        <item x="188"/>
        <item x="659"/>
        <item x="1164"/>
        <item x="552"/>
        <item x="206"/>
        <item x="993"/>
        <item x="174"/>
        <item x="403"/>
        <item x="316"/>
        <item x="1313"/>
        <item x="1117"/>
        <item x="1101"/>
        <item x="1318"/>
        <item x="1267"/>
        <item x="525"/>
        <item x="333"/>
        <item x="194"/>
        <item x="88"/>
        <item x="834"/>
        <item x="676"/>
        <item x="1158"/>
        <item x="677"/>
        <item x="1192"/>
        <item x="1151"/>
        <item x="1114"/>
        <item x="923"/>
        <item x="520"/>
        <item x="133"/>
        <item x="657"/>
        <item x="1287"/>
        <item x="237"/>
        <item x="324"/>
        <item x="703"/>
        <item x="718"/>
        <item x="878"/>
        <item x="948"/>
        <item x="1224"/>
        <item x="949"/>
        <item x="1194"/>
        <item x="598"/>
        <item x="251"/>
        <item x="873"/>
        <item x="434"/>
        <item x="1071"/>
        <item x="887"/>
        <item x="990"/>
        <item x="164"/>
        <item x="408"/>
        <item x="1112"/>
        <item x="814"/>
        <item x="50"/>
        <item x="1155"/>
        <item x="231"/>
        <item x="16"/>
        <item x="647"/>
        <item x="912"/>
        <item x="806"/>
        <item x="379"/>
        <item x="1039"/>
        <item x="211"/>
        <item x="125"/>
        <item x="9"/>
        <item x="30"/>
        <item x="863"/>
        <item x="573"/>
        <item x="616"/>
        <item x="128"/>
        <item x="1098"/>
        <item x="208"/>
        <item x="869"/>
        <item x="1062"/>
        <item x="812"/>
        <item x="1063"/>
        <item x="461"/>
        <item x="784"/>
        <item x="252"/>
        <item x="1189"/>
        <item x="929"/>
        <item x="903"/>
        <item x="212"/>
        <item x="782"/>
        <item x="1161"/>
        <item x="110"/>
        <item x="896"/>
        <item x="118"/>
        <item x="874"/>
        <item x="580"/>
        <item x="546"/>
        <item x="1249"/>
        <item x="975"/>
        <item x="983"/>
        <item x="18"/>
        <item x="980"/>
        <item x="1172"/>
        <item x="1210"/>
        <item x="331"/>
        <item x="192"/>
        <item x="836"/>
        <item x="716"/>
        <item x="1041"/>
        <item x="65"/>
        <item x="1312"/>
        <item x="711"/>
        <item x="1154"/>
        <item x="1043"/>
        <item x="855"/>
        <item x="474"/>
        <item x="695"/>
        <item x="1021"/>
        <item x="576"/>
        <item x="1211"/>
        <item x="951"/>
        <item x="589"/>
        <item x="1125"/>
        <item x="954"/>
        <item x="1304"/>
        <item x="278"/>
        <item x="426"/>
        <item x="447"/>
        <item x="982"/>
        <item x="1033"/>
        <item x="932"/>
        <item x="530"/>
        <item x="1068"/>
        <item x="46"/>
        <item x="567"/>
        <item x="1142"/>
        <item x="45"/>
        <item x="4"/>
        <item x="880"/>
        <item x="215"/>
        <item x="198"/>
        <item x="1274"/>
        <item x="652"/>
        <item x="227"/>
        <item x="1072"/>
        <item x="497"/>
        <item x="441"/>
        <item x="158"/>
        <item x="1138"/>
        <item x="858"/>
        <item x="374"/>
        <item x="1268"/>
        <item x="1181"/>
        <item x="373"/>
        <item x="1204"/>
        <item x="105"/>
        <item x="54"/>
        <item x="359"/>
        <item x="280"/>
        <item x="1278"/>
        <item x="159"/>
        <item x="747"/>
        <item x="1300"/>
        <item x="193"/>
        <item x="163"/>
        <item x="1322"/>
        <item x="1237"/>
        <item x="460"/>
        <item x="865"/>
        <item x="61"/>
        <item x="309"/>
        <item x="802"/>
        <item x="569"/>
        <item x="889"/>
        <item x="172"/>
        <item x="480"/>
        <item x="170"/>
        <item x="1293"/>
        <item x="312"/>
        <item x="350"/>
        <item x="1130"/>
        <item x="1245"/>
        <item x="543"/>
        <item x="971"/>
        <item x="976"/>
        <item x="817"/>
        <item x="557"/>
        <item x="389"/>
        <item x="343"/>
        <item x="12"/>
        <item x="207"/>
        <item x="1139"/>
        <item x="587"/>
        <item x="1085"/>
        <item x="737"/>
        <item x="400"/>
        <item x="535"/>
        <item x="942"/>
        <item x="1141"/>
        <item x="131"/>
        <item x="346"/>
        <item x="471"/>
        <item x="940"/>
        <item x="404"/>
        <item x="507"/>
        <item x="1096"/>
        <item x="456"/>
        <item x="1170"/>
        <item x="439"/>
        <item x="396"/>
        <item x="894"/>
        <item x="556"/>
        <item x="8"/>
        <item x="854"/>
        <item x="636"/>
        <item x="1283"/>
        <item x="1131"/>
        <item x="989"/>
        <item x="838"/>
        <item x="137"/>
        <item x="307"/>
        <item x="663"/>
        <item x="264"/>
        <item x="1286"/>
        <item x="1017"/>
        <item x="759"/>
        <item x="974"/>
        <item x="1208"/>
        <item x="200"/>
        <item x="351"/>
        <item x="113"/>
        <item x="818"/>
        <item x="767"/>
        <item x="1203"/>
        <item x="243"/>
        <item x="431"/>
        <item x="265"/>
        <item x="764"/>
        <item x="1173"/>
        <item x="787"/>
        <item x="181"/>
        <item x="226"/>
        <item x="561"/>
        <item x="799"/>
        <item x="1171"/>
        <item x="1118"/>
        <item x="1045"/>
        <item x="234"/>
        <item x="825"/>
        <item x="910"/>
        <item x="148"/>
        <item x="682"/>
        <item x="583"/>
        <item x="950"/>
        <item x="1060"/>
        <item x="1247"/>
        <item x="1136"/>
        <item x="1046"/>
        <item x="1070"/>
        <item x="152"/>
        <item x="1279"/>
        <item x="414"/>
        <item x="1077"/>
        <item x="279"/>
        <item x="428"/>
        <item x="6"/>
        <item x="1058"/>
        <item x="429"/>
        <item x="739"/>
        <item x="740"/>
        <item x="1036"/>
        <item x="1263"/>
        <item x="866"/>
        <item x="973"/>
        <item x="792"/>
        <item x="291"/>
        <item x="7"/>
        <item x="364"/>
        <item x="1137"/>
        <item x="994"/>
        <item x="500"/>
        <item x="550"/>
        <item x="323"/>
        <item x="600"/>
        <item x="1011"/>
        <item x="1270"/>
        <item x="571"/>
        <item x="741"/>
        <item x="548"/>
        <item x="860"/>
        <item x="599"/>
        <item x="295"/>
        <item x="1167"/>
        <item x="654"/>
        <item x="210"/>
        <item x="479"/>
        <item x="656"/>
        <item x="1323"/>
        <item x="432"/>
        <item x="886"/>
        <item x="963"/>
        <item x="803"/>
        <item x="927"/>
        <item x="490"/>
        <item x="257"/>
        <item x="1175"/>
        <item x="1123"/>
        <item x="790"/>
        <item x="1206"/>
        <item x="467"/>
        <item x="992"/>
        <item x="864"/>
        <item x="827"/>
        <item x="1273"/>
        <item x="768"/>
        <item x="1228"/>
        <item x="762"/>
        <item x="1197"/>
        <item x="1169"/>
        <item x="66"/>
        <item x="95"/>
        <item x="114"/>
        <item x="1065"/>
        <item x="837"/>
        <item x="314"/>
        <item x="540"/>
        <item x="939"/>
        <item x="1094"/>
        <item x="1024"/>
        <item x="454"/>
        <item x="1319"/>
        <item x="632"/>
        <item x="442"/>
        <item x="562"/>
        <item x="270"/>
        <item x="26"/>
        <item x="701"/>
        <item x="842"/>
        <item x="794"/>
        <item x="830"/>
        <item x="2"/>
        <item x="140"/>
        <item x="826"/>
        <item x="1124"/>
        <item x="112"/>
        <item x="960"/>
        <item x="417"/>
        <item x="712"/>
        <item x="666"/>
        <item x="97"/>
        <item x="452"/>
        <item x="1227"/>
        <item x="698"/>
        <item x="107"/>
        <item x="683"/>
        <item x="224"/>
        <item x="1303"/>
        <item x="345"/>
        <item x="1307"/>
        <item x="772"/>
        <item x="1320"/>
        <item x="532"/>
        <item x="700"/>
        <item x="997"/>
        <item x="823"/>
        <item x="327"/>
        <item x="402"/>
        <item x="219"/>
        <item x="361"/>
        <item x="1149"/>
        <item x="1034"/>
        <item x="675"/>
        <item x="1047"/>
        <item x="933"/>
        <item x="1000"/>
        <item x="614"/>
        <item x="1275"/>
        <item x="518"/>
        <item x="845"/>
        <item x="496"/>
        <item x="10"/>
        <item x="769"/>
        <item x="492"/>
        <item x="732"/>
        <item x="355"/>
        <item x="900"/>
        <item x="1074"/>
        <item x="1186"/>
        <item x="1272"/>
        <item x="862"/>
        <item x="354"/>
        <item x="1324"/>
        <item x="744"/>
        <item x="349"/>
        <item x="1185"/>
        <item x="47"/>
        <item x="549"/>
        <item x="1266"/>
        <item x="1187"/>
        <item x="872"/>
        <item x="753"/>
        <item x="1174"/>
        <item x="76"/>
        <item x="305"/>
        <item x="401"/>
        <item x="752"/>
        <item x="606"/>
        <item x="1190"/>
        <item x="437"/>
        <item x="119"/>
        <item x="1116"/>
        <item x="111"/>
        <item x="382"/>
        <item x="276"/>
        <item x="17"/>
        <item x="410"/>
        <item x="1064"/>
        <item x="786"/>
        <item x="885"/>
        <item x="1026"/>
        <item x="223"/>
        <item x="1152"/>
        <item x="856"/>
        <item x="1156"/>
        <item x="1031"/>
        <item x="425"/>
        <item x="970"/>
        <item x="127"/>
        <item x="242"/>
        <item x="958"/>
        <item x="440"/>
        <item x="706"/>
        <item x="746"/>
        <item x="1128"/>
        <item x="269"/>
        <item x="271"/>
        <item x="899"/>
        <item x="664"/>
        <item x="720"/>
        <item x="574"/>
        <item x="547"/>
        <item x="622"/>
        <item x="1253"/>
        <item x="633"/>
        <item x="709"/>
        <item x="1212"/>
        <item x="890"/>
        <item x="1009"/>
        <item x="267"/>
        <item x="644"/>
        <item x="1258"/>
        <item x="696"/>
        <item x="59"/>
        <item x="1104"/>
        <item x="300"/>
        <item x="1235"/>
        <item x="913"/>
        <item x="92"/>
        <item x="1202"/>
        <item x="80"/>
        <item x="504"/>
        <item x="433"/>
        <item x="577"/>
        <item x="142"/>
        <item x="670"/>
        <item x="1146"/>
        <item x="603"/>
        <item x="468"/>
        <item x="385"/>
        <item x="1291"/>
        <item x="1134"/>
        <item x="841"/>
        <item x="365"/>
        <item x="984"/>
        <item x="0"/>
        <item x="1055"/>
        <item x="230"/>
        <item x="961"/>
        <item x="184"/>
        <item x="947"/>
        <item x="134"/>
        <item x="719"/>
        <item x="721"/>
        <item x="306"/>
        <item x="275"/>
        <item x="722"/>
        <item x="916"/>
        <item x="395"/>
        <item x="493"/>
        <item x="162"/>
        <item x="416"/>
        <item x="398"/>
        <item x="617"/>
        <item x="626"/>
        <item x="991"/>
        <item x="294"/>
        <item x="144"/>
        <item x="519"/>
        <item x="565"/>
        <item x="1242"/>
        <item x="1048"/>
        <item x="1129"/>
        <item x="639"/>
        <item x="835"/>
        <item x="69"/>
        <item x="506"/>
        <item x="197"/>
        <item x="623"/>
        <item x="217"/>
        <item x="669"/>
        <item x="536"/>
        <item x="1179"/>
        <item x="340"/>
        <item x="135"/>
        <item x="326"/>
        <item x="1225"/>
        <item x="138"/>
        <item x="745"/>
        <item x="563"/>
        <item x="832"/>
        <item x="882"/>
        <item x="516"/>
        <item x="1014"/>
        <item x="289"/>
        <item x="83"/>
        <item x="1219"/>
        <item x="1103"/>
        <item x="166"/>
        <item x="14"/>
        <item x="1032"/>
        <item t="default"/>
      </items>
    </pivotField>
    <pivotField axis="axisRow" showAll="0">
      <items count="13">
        <item x="1"/>
        <item x="11"/>
        <item x="2"/>
        <item x="9"/>
        <item x="5"/>
        <item x="4"/>
        <item x="0"/>
        <item x="8"/>
        <item x="7"/>
        <item x="3"/>
        <item x="10"/>
        <item x="6"/>
        <item t="default"/>
      </items>
    </pivotField>
    <pivotField showAll="0"/>
    <pivotField showAll="0"/>
    <pivotField dataField="1" showAll="0"/>
    <pivotField dataField="1" numFmtId="10" showAll="0"/>
  </pivotFields>
  <rowFields count="6">
    <field x="0"/>
    <field x="1"/>
    <field x="2"/>
    <field x="3"/>
    <field x="4"/>
    <field x="5"/>
  </rowFields>
  <rowItems count="14035">
    <i>
      <x/>
    </i>
    <i r="1">
      <x v="27"/>
    </i>
    <i r="2">
      <x v="24"/>
    </i>
    <i r="3">
      <x v="1"/>
    </i>
    <i r="4">
      <x v="1269"/>
    </i>
    <i r="5">
      <x v="6"/>
    </i>
    <i>
      <x v="1"/>
    </i>
    <i r="1">
      <x v="46"/>
    </i>
    <i r="2">
      <x v="4"/>
    </i>
    <i r="3">
      <x v="3"/>
    </i>
    <i r="4">
      <x v="434"/>
    </i>
    <i r="5">
      <x v="6"/>
    </i>
    <i>
      <x v="2"/>
    </i>
    <i r="1">
      <x v="37"/>
    </i>
    <i r="2">
      <x v="3"/>
    </i>
    <i r="3">
      <x v="2"/>
    </i>
    <i r="4">
      <x v="1135"/>
    </i>
    <i r="5">
      <x/>
    </i>
    <i>
      <x v="3"/>
    </i>
    <i r="1">
      <x v="18"/>
    </i>
    <i r="2">
      <x v="30"/>
    </i>
    <i r="3">
      <x v="1"/>
    </i>
    <i r="4">
      <x v="678"/>
    </i>
    <i r="5">
      <x v="2"/>
    </i>
    <i>
      <x v="4"/>
    </i>
    <i r="1">
      <x v="42"/>
    </i>
    <i r="2">
      <x v="1"/>
    </i>
    <i r="3">
      <x/>
    </i>
    <i r="4">
      <x v="932"/>
    </i>
    <i r="5">
      <x v="9"/>
    </i>
    <i>
      <x v="5"/>
    </i>
    <i r="1">
      <x v="41"/>
    </i>
    <i r="2">
      <x v="6"/>
    </i>
    <i r="3">
      <x/>
    </i>
    <i r="4">
      <x v="441"/>
    </i>
    <i r="5">
      <x v="5"/>
    </i>
    <i>
      <x v="6"/>
    </i>
    <i r="1">
      <x v="22"/>
    </i>
    <i r="2">
      <x v="21"/>
    </i>
    <i r="3">
      <x v="2"/>
    </i>
    <i r="4">
      <x v="1060"/>
    </i>
    <i r="5">
      <x v="4"/>
    </i>
    <i>
      <x v="7"/>
    </i>
    <i r="1">
      <x v="44"/>
    </i>
    <i r="2">
      <x v="19"/>
    </i>
    <i r="3">
      <x v="2"/>
    </i>
    <i r="4">
      <x v="1071"/>
    </i>
    <i r="5">
      <x v="5"/>
    </i>
    <i>
      <x v="8"/>
    </i>
    <i r="1">
      <x v="23"/>
    </i>
    <i r="2">
      <x v="32"/>
    </i>
    <i r="3">
      <x v="1"/>
    </i>
    <i r="4">
      <x v="1007"/>
    </i>
    <i r="5">
      <x v="11"/>
    </i>
    <i>
      <x v="9"/>
    </i>
    <i r="1">
      <x v="22"/>
    </i>
    <i r="2">
      <x v="21"/>
    </i>
    <i r="3">
      <x v="2"/>
    </i>
    <i r="4">
      <x v="865"/>
    </i>
    <i r="5">
      <x v="5"/>
    </i>
    <i>
      <x v="10"/>
    </i>
    <i r="1">
      <x v="32"/>
    </i>
    <i r="2">
      <x v="25"/>
    </i>
    <i r="3">
      <x v="1"/>
    </i>
    <i r="4">
      <x v="1175"/>
    </i>
    <i r="5">
      <x v="8"/>
    </i>
    <i>
      <x v="11"/>
    </i>
    <i r="1">
      <x v="3"/>
    </i>
    <i r="2">
      <x v="29"/>
    </i>
    <i r="3">
      <x/>
    </i>
    <i r="4">
      <x v="701"/>
    </i>
    <i r="5">
      <x/>
    </i>
    <i>
      <x v="12"/>
    </i>
    <i r="1">
      <x v="44"/>
    </i>
    <i r="2">
      <x v="19"/>
    </i>
    <i r="3">
      <x v="2"/>
    </i>
    <i r="4">
      <x v="984"/>
    </i>
    <i r="5">
      <x v="5"/>
    </i>
    <i>
      <x v="13"/>
    </i>
    <i r="1">
      <x v="12"/>
    </i>
    <i r="2">
      <x v="13"/>
    </i>
    <i r="3">
      <x/>
    </i>
    <i r="4">
      <x v="526"/>
    </i>
    <i r="5">
      <x v="7"/>
    </i>
    <i>
      <x v="14"/>
    </i>
    <i r="1">
      <x v="42"/>
    </i>
    <i r="2">
      <x v="1"/>
    </i>
    <i r="3">
      <x/>
    </i>
    <i r="4">
      <x v="1323"/>
    </i>
    <i r="5">
      <x v="11"/>
    </i>
    <i>
      <x v="15"/>
    </i>
    <i r="1">
      <x v="16"/>
    </i>
    <i r="2">
      <x v="34"/>
    </i>
    <i r="3">
      <x/>
    </i>
    <i r="4">
      <x v="505"/>
    </i>
    <i r="5">
      <x v="6"/>
    </i>
    <i>
      <x v="16"/>
    </i>
    <i r="1">
      <x v="43"/>
    </i>
    <i r="2">
      <x v="15"/>
    </i>
    <i r="3">
      <x v="1"/>
    </i>
    <i r="4">
      <x v="857"/>
    </i>
    <i r="5">
      <x v="8"/>
    </i>
    <i>
      <x v="17"/>
    </i>
    <i r="1">
      <x v="1"/>
    </i>
    <i r="2">
      <x v="12"/>
    </i>
    <i r="3">
      <x v="1"/>
    </i>
    <i r="4">
      <x v="1209"/>
    </i>
    <i r="5">
      <x v="7"/>
    </i>
    <i>
      <x v="18"/>
    </i>
    <i r="1">
      <x v="46"/>
    </i>
    <i r="2">
      <x v="4"/>
    </i>
    <i r="3">
      <x v="3"/>
    </i>
    <i r="4">
      <x v="895"/>
    </i>
    <i r="5">
      <x v="2"/>
    </i>
    <i>
      <x v="19"/>
    </i>
    <i r="1">
      <x v="29"/>
    </i>
    <i r="2">
      <x v="17"/>
    </i>
    <i r="3">
      <x/>
    </i>
    <i r="4">
      <x v="641"/>
    </i>
    <i r="5">
      <x v="8"/>
    </i>
    <i>
      <x v="20"/>
    </i>
    <i r="1">
      <x v="31"/>
    </i>
    <i r="2">
      <x v="8"/>
    </i>
    <i r="3">
      <x v="1"/>
    </i>
    <i r="4">
      <x v="792"/>
    </i>
    <i r="5">
      <x v="11"/>
    </i>
    <i>
      <x v="21"/>
    </i>
    <i r="1">
      <x v="10"/>
    </i>
    <i r="2">
      <x v="26"/>
    </i>
    <i r="3">
      <x v="1"/>
    </i>
    <i r="4">
      <x v="410"/>
    </i>
    <i r="5">
      <x v="5"/>
    </i>
    <i>
      <x v="22"/>
    </i>
    <i r="1">
      <x v="2"/>
    </i>
    <i r="2">
      <x v="13"/>
    </i>
    <i r="3">
      <x/>
    </i>
    <i r="4">
      <x v="143"/>
    </i>
    <i r="5">
      <x v="3"/>
    </i>
    <i>
      <x v="23"/>
    </i>
    <i r="1">
      <x v="38"/>
    </i>
    <i r="2">
      <x v="33"/>
    </i>
    <i r="3">
      <x v="3"/>
    </i>
    <i r="4">
      <x v="271"/>
    </i>
    <i r="5">
      <x v="5"/>
    </i>
    <i>
      <x v="24"/>
    </i>
    <i r="1">
      <x v="19"/>
    </i>
    <i r="2">
      <x v="15"/>
    </i>
    <i r="3">
      <x v="1"/>
    </i>
    <i r="4">
      <x v="299"/>
    </i>
    <i r="5">
      <x v="7"/>
    </i>
    <i>
      <x v="25"/>
    </i>
    <i r="1">
      <x v="5"/>
    </i>
    <i r="2">
      <x v="32"/>
    </i>
    <i r="3">
      <x v="1"/>
    </i>
    <i r="4">
      <x v="366"/>
    </i>
    <i r="5">
      <x v="10"/>
    </i>
    <i>
      <x v="26"/>
    </i>
    <i r="1">
      <x v="39"/>
    </i>
    <i r="2">
      <x v="27"/>
    </i>
    <i r="3">
      <x/>
    </i>
    <i r="4">
      <x v="1130"/>
    </i>
    <i r="5">
      <x v="10"/>
    </i>
    <i>
      <x v="27"/>
    </i>
    <i r="1">
      <x v="46"/>
    </i>
    <i r="2">
      <x v="4"/>
    </i>
    <i r="3">
      <x v="3"/>
    </i>
    <i r="4">
      <x v="39"/>
    </i>
    <i r="5">
      <x v="1"/>
    </i>
    <i>
      <x v="28"/>
    </i>
    <i r="1">
      <x v="15"/>
    </i>
    <i r="2">
      <x v="6"/>
    </i>
    <i r="3">
      <x/>
    </i>
    <i r="4">
      <x v="128"/>
    </i>
    <i r="5">
      <x v="7"/>
    </i>
    <i>
      <x v="29"/>
    </i>
    <i r="1">
      <x v="4"/>
    </i>
    <i r="2">
      <x v="11"/>
    </i>
    <i r="3">
      <x v="1"/>
    </i>
    <i r="4">
      <x v="215"/>
    </i>
    <i r="5">
      <x v="3"/>
    </i>
    <i>
      <x v="30"/>
    </i>
    <i r="1">
      <x v="20"/>
    </i>
    <i r="2">
      <x v="33"/>
    </i>
    <i r="3">
      <x v="3"/>
    </i>
    <i r="4">
      <x v="866"/>
    </i>
    <i r="5">
      <x v="2"/>
    </i>
    <i>
      <x v="31"/>
    </i>
    <i r="1">
      <x v="45"/>
    </i>
    <i r="2">
      <x v="17"/>
    </i>
    <i r="3">
      <x/>
    </i>
    <i r="4">
      <x v="92"/>
    </i>
    <i r="5">
      <x v="2"/>
    </i>
    <i>
      <x v="32"/>
    </i>
    <i r="1">
      <x v="27"/>
    </i>
    <i r="2">
      <x v="24"/>
    </i>
    <i r="3">
      <x v="1"/>
    </i>
    <i r="4">
      <x v="92"/>
    </i>
    <i r="5">
      <x v="8"/>
    </i>
    <i>
      <x v="33"/>
    </i>
    <i r="1">
      <x v="10"/>
    </i>
    <i r="2">
      <x v="26"/>
    </i>
    <i r="3">
      <x v="1"/>
    </i>
    <i r="4">
      <x v="211"/>
    </i>
    <i r="5">
      <x v="11"/>
    </i>
    <i>
      <x v="34"/>
    </i>
    <i r="1">
      <x v="3"/>
    </i>
    <i r="2">
      <x v="29"/>
    </i>
    <i r="3">
      <x/>
    </i>
    <i r="4">
      <x v="69"/>
    </i>
    <i r="5">
      <x v="6"/>
    </i>
    <i>
      <x v="35"/>
    </i>
    <i r="1">
      <x v="12"/>
    </i>
    <i r="2">
      <x v="13"/>
    </i>
    <i r="3">
      <x/>
    </i>
    <i r="4">
      <x v="180"/>
    </i>
    <i r="5">
      <x v="7"/>
    </i>
    <i>
      <x v="36"/>
    </i>
    <i r="1">
      <x v="37"/>
    </i>
    <i r="2">
      <x v="3"/>
    </i>
    <i r="3">
      <x v="2"/>
    </i>
    <i r="4">
      <x v="670"/>
    </i>
    <i r="5">
      <x v="2"/>
    </i>
    <i>
      <x v="37"/>
    </i>
    <i r="1">
      <x v="30"/>
    </i>
    <i r="2">
      <x v="10"/>
    </i>
    <i r="3">
      <x v="1"/>
    </i>
    <i r="4">
      <x v="205"/>
    </i>
    <i r="5">
      <x v="4"/>
    </i>
    <i>
      <x v="38"/>
    </i>
    <i r="1">
      <x v="34"/>
    </i>
    <i r="2">
      <x v="16"/>
    </i>
    <i r="3">
      <x v="1"/>
    </i>
    <i r="4">
      <x v="683"/>
    </i>
    <i r="5">
      <x v="1"/>
    </i>
    <i>
      <x v="39"/>
    </i>
    <i r="1">
      <x v="24"/>
    </i>
    <i r="2">
      <x v="33"/>
    </i>
    <i r="3">
      <x v="3"/>
    </i>
    <i r="4">
      <x v="740"/>
    </i>
    <i r="5">
      <x v="6"/>
    </i>
    <i>
      <x v="40"/>
    </i>
    <i r="1">
      <x v="28"/>
    </i>
    <i r="2">
      <x v="33"/>
    </i>
    <i r="3">
      <x v="3"/>
    </i>
    <i r="4">
      <x v="631"/>
    </i>
    <i r="5">
      <x v="6"/>
    </i>
    <i>
      <x v="41"/>
    </i>
    <i r="1">
      <x v="42"/>
    </i>
    <i r="2">
      <x v="1"/>
    </i>
    <i r="3">
      <x/>
    </i>
    <i r="4">
      <x v="134"/>
    </i>
    <i r="5">
      <x v="5"/>
    </i>
    <i>
      <x v="42"/>
    </i>
    <i r="1">
      <x v="16"/>
    </i>
    <i r="2">
      <x v="34"/>
    </i>
    <i r="3">
      <x/>
    </i>
    <i r="4">
      <x v="378"/>
    </i>
    <i r="5">
      <x v="5"/>
    </i>
    <i>
      <x v="43"/>
    </i>
    <i r="1">
      <x v="41"/>
    </i>
    <i r="2">
      <x v="6"/>
    </i>
    <i r="3">
      <x/>
    </i>
    <i r="4">
      <x v="659"/>
    </i>
    <i r="5">
      <x v="11"/>
    </i>
    <i>
      <x v="44"/>
    </i>
    <i r="1">
      <x v="1"/>
    </i>
    <i r="2">
      <x v="12"/>
    </i>
    <i r="3">
      <x v="1"/>
    </i>
    <i r="4">
      <x v="153"/>
    </i>
    <i r="5">
      <x v="11"/>
    </i>
    <i>
      <x v="45"/>
    </i>
    <i r="1">
      <x v="5"/>
    </i>
    <i r="2">
      <x v="32"/>
    </i>
    <i r="3">
      <x v="1"/>
    </i>
    <i r="4">
      <x v="29"/>
    </i>
    <i r="5">
      <x v="10"/>
    </i>
    <i>
      <x v="46"/>
    </i>
    <i r="1">
      <x v="49"/>
    </i>
    <i r="2">
      <x v="22"/>
    </i>
    <i r="3">
      <x v="1"/>
    </i>
    <i r="4">
      <x v="931"/>
    </i>
    <i r="5">
      <x/>
    </i>
    <i>
      <x v="47"/>
    </i>
    <i r="1">
      <x/>
    </i>
    <i r="2">
      <x v="20"/>
    </i>
    <i r="3">
      <x v="1"/>
    </i>
    <i r="4">
      <x v="928"/>
    </i>
    <i r="5">
      <x v="6"/>
    </i>
    <i>
      <x v="48"/>
    </i>
    <i r="1">
      <x v="46"/>
    </i>
    <i r="2">
      <x v="4"/>
    </i>
    <i r="3">
      <x v="3"/>
    </i>
    <i r="4">
      <x v="1190"/>
    </i>
    <i r="5">
      <x v="10"/>
    </i>
    <i>
      <x v="49"/>
    </i>
    <i r="1">
      <x v="31"/>
    </i>
    <i r="2">
      <x v="8"/>
    </i>
    <i r="3">
      <x v="1"/>
    </i>
    <i r="4">
      <x v="114"/>
    </i>
    <i r="5">
      <x v="2"/>
    </i>
    <i>
      <x v="50"/>
    </i>
    <i r="1">
      <x v="35"/>
    </i>
    <i r="2">
      <x v="33"/>
    </i>
    <i r="3">
      <x v="3"/>
    </i>
    <i r="4">
      <x v="170"/>
    </i>
    <i r="5">
      <x v="8"/>
    </i>
    <i>
      <x v="51"/>
    </i>
    <i r="1">
      <x v="34"/>
    </i>
    <i r="2">
      <x v="16"/>
    </i>
    <i r="3">
      <x v="1"/>
    </i>
    <i r="4">
      <x v="854"/>
    </i>
    <i r="5">
      <x v="5"/>
    </i>
    <i>
      <x v="52"/>
    </i>
    <i r="1">
      <x v="14"/>
    </i>
    <i r="2">
      <x v="14"/>
    </i>
    <i r="3">
      <x v="1"/>
    </i>
    <i r="4">
      <x v="110"/>
    </i>
    <i r="5">
      <x/>
    </i>
    <i>
      <x v="53"/>
    </i>
    <i r="1">
      <x v="2"/>
    </i>
    <i r="2">
      <x v="13"/>
    </i>
    <i r="3">
      <x/>
    </i>
    <i r="4">
      <x v="608"/>
    </i>
    <i r="5">
      <x v="4"/>
    </i>
    <i>
      <x v="54"/>
    </i>
    <i r="1">
      <x v="27"/>
    </i>
    <i r="2">
      <x v="24"/>
    </i>
    <i r="3">
      <x v="1"/>
    </i>
    <i r="4">
      <x v="741"/>
    </i>
    <i r="5">
      <x v="6"/>
    </i>
    <i>
      <x v="55"/>
    </i>
    <i r="1">
      <x v="43"/>
    </i>
    <i r="2">
      <x v="15"/>
    </i>
    <i r="3">
      <x v="1"/>
    </i>
    <i r="4">
      <x v="951"/>
    </i>
    <i r="5">
      <x v="1"/>
    </i>
    <i>
      <x v="56"/>
    </i>
    <i r="1">
      <x v="42"/>
    </i>
    <i r="2">
      <x v="1"/>
    </i>
    <i r="3">
      <x/>
    </i>
    <i r="4">
      <x v="630"/>
    </i>
    <i r="5">
      <x v="5"/>
    </i>
    <i>
      <x v="57"/>
    </i>
    <i r="1">
      <x v="29"/>
    </i>
    <i r="2">
      <x v="17"/>
    </i>
    <i r="3">
      <x/>
    </i>
    <i r="4">
      <x v="381"/>
    </i>
    <i r="5">
      <x v="3"/>
    </i>
    <i>
      <x v="58"/>
    </i>
    <i r="1">
      <x v="22"/>
    </i>
    <i r="2">
      <x v="21"/>
    </i>
    <i r="3">
      <x v="2"/>
    </i>
    <i r="4">
      <x v="571"/>
    </i>
    <i r="5">
      <x v="9"/>
    </i>
    <i>
      <x v="59"/>
    </i>
    <i r="1">
      <x v="35"/>
    </i>
    <i r="2">
      <x v="33"/>
    </i>
    <i r="3">
      <x v="3"/>
    </i>
    <i r="4">
      <x v="728"/>
    </i>
    <i r="5">
      <x v="1"/>
    </i>
    <i>
      <x v="60"/>
    </i>
    <i r="1">
      <x v="6"/>
    </i>
    <i r="2">
      <x v="7"/>
    </i>
    <i r="3">
      <x v="2"/>
    </i>
    <i r="4">
      <x v="1247"/>
    </i>
    <i r="5">
      <x/>
    </i>
    <i>
      <x v="61"/>
    </i>
    <i r="1">
      <x v="49"/>
    </i>
    <i r="2">
      <x v="22"/>
    </i>
    <i r="3">
      <x v="1"/>
    </i>
    <i r="4">
      <x v="504"/>
    </i>
    <i r="5">
      <x v="8"/>
    </i>
    <i>
      <x v="62"/>
    </i>
    <i r="1">
      <x v="4"/>
    </i>
    <i r="2">
      <x v="11"/>
    </i>
    <i r="3">
      <x v="1"/>
    </i>
    <i r="4">
      <x v="964"/>
    </i>
    <i r="5">
      <x v="5"/>
    </i>
    <i>
      <x v="63"/>
    </i>
    <i r="1">
      <x v="20"/>
    </i>
    <i r="2">
      <x v="33"/>
    </i>
    <i r="3">
      <x v="3"/>
    </i>
    <i r="4">
      <x v="287"/>
    </i>
    <i r="5">
      <x v="11"/>
    </i>
    <i>
      <x v="64"/>
    </i>
    <i r="1">
      <x v="41"/>
    </i>
    <i r="2">
      <x v="6"/>
    </i>
    <i r="3">
      <x/>
    </i>
    <i r="4">
      <x v="341"/>
    </i>
    <i r="5">
      <x v="8"/>
    </i>
    <i>
      <x v="65"/>
    </i>
    <i r="1">
      <x v="31"/>
    </i>
    <i r="2">
      <x v="8"/>
    </i>
    <i r="3">
      <x v="1"/>
    </i>
    <i r="4">
      <x v="436"/>
    </i>
    <i r="5">
      <x v="11"/>
    </i>
    <i>
      <x v="66"/>
    </i>
    <i r="1">
      <x v="41"/>
    </i>
    <i r="2">
      <x v="6"/>
    </i>
    <i r="3">
      <x/>
    </i>
    <i r="4">
      <x v="904"/>
    </i>
    <i r="5">
      <x v="9"/>
    </i>
    <i>
      <x v="67"/>
    </i>
    <i r="1">
      <x/>
    </i>
    <i r="2">
      <x v="20"/>
    </i>
    <i r="3">
      <x v="1"/>
    </i>
    <i r="4">
      <x v="1114"/>
    </i>
    <i r="5">
      <x v="2"/>
    </i>
    <i>
      <x v="68"/>
    </i>
    <i r="1">
      <x v="40"/>
    </i>
    <i r="2">
      <x v="6"/>
    </i>
    <i r="3">
      <x/>
    </i>
    <i r="4">
      <x v="739"/>
    </i>
    <i r="5">
      <x/>
    </i>
    <i>
      <x v="69"/>
    </i>
    <i r="1">
      <x v="26"/>
    </i>
    <i r="2">
      <x v="19"/>
    </i>
    <i r="3">
      <x v="2"/>
    </i>
    <i r="4">
      <x v="655"/>
    </i>
    <i r="5">
      <x v="9"/>
    </i>
    <i>
      <x v="70"/>
    </i>
    <i r="1">
      <x v="8"/>
    </i>
    <i r="2">
      <x/>
    </i>
    <i r="3">
      <x v="2"/>
    </i>
    <i r="4">
      <x v="1299"/>
    </i>
    <i r="5">
      <x v="8"/>
    </i>
    <i>
      <x v="71"/>
    </i>
    <i r="1">
      <x v="40"/>
    </i>
    <i r="2">
      <x v="6"/>
    </i>
    <i r="3">
      <x/>
    </i>
    <i r="4">
      <x v="292"/>
    </i>
    <i r="5">
      <x v="1"/>
    </i>
    <i>
      <x v="72"/>
    </i>
    <i r="1">
      <x v="4"/>
    </i>
    <i r="2">
      <x v="11"/>
    </i>
    <i r="3">
      <x v="1"/>
    </i>
    <i r="4">
      <x v="158"/>
    </i>
    <i r="5">
      <x v="11"/>
    </i>
    <i>
      <x v="73"/>
    </i>
    <i r="1">
      <x v="5"/>
    </i>
    <i r="2">
      <x v="32"/>
    </i>
    <i r="3">
      <x v="1"/>
    </i>
    <i r="4">
      <x v="619"/>
    </i>
    <i r="5">
      <x v="6"/>
    </i>
    <i>
      <x v="74"/>
    </i>
    <i r="1">
      <x v="14"/>
    </i>
    <i r="2">
      <x v="14"/>
    </i>
    <i r="3">
      <x v="1"/>
    </i>
    <i r="4">
      <x v="460"/>
    </i>
    <i r="5">
      <x/>
    </i>
    <i>
      <x v="75"/>
    </i>
    <i r="1">
      <x v="38"/>
    </i>
    <i r="2">
      <x v="33"/>
    </i>
    <i r="3">
      <x v="3"/>
    </i>
    <i r="4">
      <x v="679"/>
    </i>
    <i r="5">
      <x v="6"/>
    </i>
    <i>
      <x v="76"/>
    </i>
    <i r="1">
      <x v="25"/>
    </i>
    <i r="2">
      <x v="28"/>
    </i>
    <i r="3">
      <x v="1"/>
    </i>
    <i r="4">
      <x v="335"/>
    </i>
    <i r="5">
      <x v="5"/>
    </i>
    <i>
      <x v="77"/>
    </i>
    <i r="1">
      <x v="40"/>
    </i>
    <i r="2">
      <x v="6"/>
    </i>
    <i r="3">
      <x/>
    </i>
    <i r="4">
      <x v="1197"/>
    </i>
    <i r="5">
      <x v="2"/>
    </i>
    <i>
      <x v="78"/>
    </i>
    <i r="1">
      <x v="2"/>
    </i>
    <i r="2">
      <x v="13"/>
    </i>
    <i r="3">
      <x/>
    </i>
    <i r="4">
      <x v="729"/>
    </i>
    <i r="5">
      <x v="7"/>
    </i>
    <i>
      <x v="79"/>
    </i>
    <i r="1">
      <x v="18"/>
    </i>
    <i r="2">
      <x v="30"/>
    </i>
    <i r="3">
      <x v="1"/>
    </i>
    <i r="4">
      <x v="706"/>
    </i>
    <i r="5">
      <x v="10"/>
    </i>
    <i>
      <x v="80"/>
    </i>
    <i r="1">
      <x v="6"/>
    </i>
    <i r="2">
      <x v="7"/>
    </i>
    <i r="3">
      <x v="2"/>
    </i>
    <i r="4">
      <x v="707"/>
    </i>
    <i r="5">
      <x v="3"/>
    </i>
    <i>
      <x v="81"/>
    </i>
    <i r="1">
      <x v="22"/>
    </i>
    <i r="2">
      <x v="21"/>
    </i>
    <i r="3">
      <x v="2"/>
    </i>
    <i r="4">
      <x v="1254"/>
    </i>
    <i r="5">
      <x v="3"/>
    </i>
    <i>
      <x v="82"/>
    </i>
    <i r="1">
      <x v="48"/>
    </i>
    <i r="2">
      <x v="2"/>
    </i>
    <i r="3">
      <x v="1"/>
    </i>
    <i r="4">
      <x v="222"/>
    </i>
    <i r="5">
      <x v="9"/>
    </i>
    <i>
      <x v="83"/>
    </i>
    <i r="1">
      <x v="37"/>
    </i>
    <i r="2">
      <x v="3"/>
    </i>
    <i r="3">
      <x v="2"/>
    </i>
    <i r="4">
      <x v="186"/>
    </i>
    <i r="5">
      <x v="10"/>
    </i>
    <i>
      <x v="84"/>
    </i>
    <i r="1">
      <x v="40"/>
    </i>
    <i r="2">
      <x v="6"/>
    </i>
    <i r="3">
      <x/>
    </i>
    <i r="4">
      <x v="1319"/>
    </i>
    <i r="5">
      <x v="11"/>
    </i>
    <i>
      <x v="85"/>
    </i>
    <i r="1">
      <x v="40"/>
    </i>
    <i r="2">
      <x v="6"/>
    </i>
    <i r="3">
      <x/>
    </i>
    <i r="4">
      <x v="345"/>
    </i>
    <i r="5">
      <x v="6"/>
    </i>
    <i>
      <x v="86"/>
    </i>
    <i r="1">
      <x v="9"/>
    </i>
    <i r="2">
      <x v="9"/>
    </i>
    <i r="3">
      <x v="1"/>
    </i>
    <i r="4">
      <x v="535"/>
    </i>
    <i r="5">
      <x v="3"/>
    </i>
    <i>
      <x v="87"/>
    </i>
    <i r="1">
      <x v="20"/>
    </i>
    <i r="2">
      <x v="33"/>
    </i>
    <i r="3">
      <x v="3"/>
    </i>
    <i r="4">
      <x v="608"/>
    </i>
    <i r="5">
      <x v="2"/>
    </i>
    <i>
      <x v="88"/>
    </i>
    <i r="1">
      <x v="21"/>
    </i>
    <i r="2">
      <x v="18"/>
    </i>
    <i r="3">
      <x/>
    </i>
    <i r="4">
      <x v="431"/>
    </i>
    <i r="5">
      <x v="3"/>
    </i>
    <i>
      <x v="89"/>
    </i>
    <i r="1">
      <x v="49"/>
    </i>
    <i r="2">
      <x v="22"/>
    </i>
    <i r="3">
      <x v="1"/>
    </i>
    <i r="4">
      <x v="932"/>
    </i>
    <i r="5">
      <x v="9"/>
    </i>
    <i>
      <x v="90"/>
    </i>
    <i r="1">
      <x v="27"/>
    </i>
    <i r="2">
      <x v="24"/>
    </i>
    <i r="3">
      <x v="1"/>
    </i>
    <i r="4">
      <x v="166"/>
    </i>
    <i r="5">
      <x v="8"/>
    </i>
    <i>
      <x v="91"/>
    </i>
    <i r="1">
      <x v="8"/>
    </i>
    <i r="2">
      <x/>
    </i>
    <i r="3">
      <x v="2"/>
    </i>
    <i r="4">
      <x v="821"/>
    </i>
    <i r="5">
      <x v="11"/>
    </i>
    <i>
      <x v="92"/>
    </i>
    <i r="1">
      <x v="3"/>
    </i>
    <i r="2">
      <x v="29"/>
    </i>
    <i r="3">
      <x/>
    </i>
    <i r="4">
      <x v="611"/>
    </i>
    <i r="5">
      <x v="8"/>
    </i>
    <i>
      <x v="93"/>
    </i>
    <i r="1">
      <x v="43"/>
    </i>
    <i r="2">
      <x v="15"/>
    </i>
    <i r="3">
      <x v="1"/>
    </i>
    <i r="4">
      <x v="277"/>
    </i>
    <i r="5">
      <x v="1"/>
    </i>
    <i>
      <x v="94"/>
    </i>
    <i r="1">
      <x v="31"/>
    </i>
    <i r="2">
      <x v="8"/>
    </i>
    <i r="3">
      <x v="1"/>
    </i>
    <i r="4">
      <x v="196"/>
    </i>
    <i r="5">
      <x v="11"/>
    </i>
    <i>
      <x v="95"/>
    </i>
    <i r="1">
      <x v="29"/>
    </i>
    <i r="2">
      <x v="17"/>
    </i>
    <i r="3">
      <x/>
    </i>
    <i r="4">
      <x v="1252"/>
    </i>
    <i r="5">
      <x v="8"/>
    </i>
    <i>
      <x v="96"/>
    </i>
    <i r="1">
      <x v="25"/>
    </i>
    <i r="2">
      <x v="28"/>
    </i>
    <i r="3">
      <x v="1"/>
    </i>
    <i r="4">
      <x v="600"/>
    </i>
    <i r="5">
      <x v="4"/>
    </i>
    <i>
      <x v="97"/>
    </i>
    <i r="1">
      <x v="11"/>
    </i>
    <i r="2">
      <x v="33"/>
    </i>
    <i r="3">
      <x v="3"/>
    </i>
    <i r="4">
      <x v="130"/>
    </i>
    <i r="5">
      <x/>
    </i>
    <i>
      <x v="98"/>
    </i>
    <i r="1">
      <x v="21"/>
    </i>
    <i r="2">
      <x v="18"/>
    </i>
    <i r="3">
      <x/>
    </i>
    <i r="4">
      <x v="1115"/>
    </i>
    <i r="5">
      <x v="6"/>
    </i>
    <i>
      <x v="99"/>
    </i>
    <i r="1">
      <x v="27"/>
    </i>
    <i r="2">
      <x v="24"/>
    </i>
    <i r="3">
      <x v="1"/>
    </i>
    <i r="4">
      <x v="452"/>
    </i>
    <i r="5">
      <x v="5"/>
    </i>
    <i>
      <x v="100"/>
    </i>
    <i r="1">
      <x v="19"/>
    </i>
    <i r="2">
      <x v="15"/>
    </i>
    <i r="3">
      <x v="1"/>
    </i>
    <i r="4">
      <x v="1144"/>
    </i>
    <i r="5">
      <x v="1"/>
    </i>
    <i>
      <x v="101"/>
    </i>
    <i r="1">
      <x v="27"/>
    </i>
    <i r="2">
      <x v="24"/>
    </i>
    <i r="3">
      <x v="1"/>
    </i>
    <i r="4">
      <x v="413"/>
    </i>
    <i r="5">
      <x/>
    </i>
    <i>
      <x v="102"/>
    </i>
    <i r="1">
      <x v="41"/>
    </i>
    <i r="2">
      <x v="6"/>
    </i>
    <i r="3">
      <x/>
    </i>
    <i r="4">
      <x v="602"/>
    </i>
    <i r="5">
      <x v="1"/>
    </i>
    <i>
      <x v="103"/>
    </i>
    <i r="1">
      <x v="3"/>
    </i>
    <i r="2">
      <x v="29"/>
    </i>
    <i r="3">
      <x/>
    </i>
    <i r="4">
      <x v="348"/>
    </i>
    <i r="5">
      <x v="5"/>
    </i>
    <i>
      <x v="104"/>
    </i>
    <i r="1">
      <x v="22"/>
    </i>
    <i r="2">
      <x v="21"/>
    </i>
    <i r="3">
      <x v="2"/>
    </i>
    <i r="4">
      <x v="647"/>
    </i>
    <i r="5">
      <x v="5"/>
    </i>
    <i>
      <x v="105"/>
    </i>
    <i r="1">
      <x v="4"/>
    </i>
    <i r="2">
      <x v="11"/>
    </i>
    <i r="3">
      <x v="1"/>
    </i>
    <i r="4">
      <x v="160"/>
    </i>
    <i r="5">
      <x v="6"/>
    </i>
    <i>
      <x v="106"/>
    </i>
    <i r="1">
      <x v="28"/>
    </i>
    <i r="2">
      <x v="33"/>
    </i>
    <i r="3">
      <x v="3"/>
    </i>
    <i r="4">
      <x v="768"/>
    </i>
    <i r="5">
      <x v="6"/>
    </i>
    <i>
      <x v="107"/>
    </i>
    <i r="1">
      <x v="34"/>
    </i>
    <i r="2">
      <x v="16"/>
    </i>
    <i r="3">
      <x v="1"/>
    </i>
    <i r="4">
      <x v="64"/>
    </i>
    <i r="5">
      <x v="9"/>
    </i>
    <i>
      <x v="108"/>
    </i>
    <i r="1">
      <x v="9"/>
    </i>
    <i r="2">
      <x v="9"/>
    </i>
    <i r="3">
      <x v="1"/>
    </i>
    <i r="4">
      <x v="950"/>
    </i>
    <i r="5">
      <x v="8"/>
    </i>
    <i>
      <x v="109"/>
    </i>
    <i r="1">
      <x v="37"/>
    </i>
    <i r="2">
      <x v="3"/>
    </i>
    <i r="3">
      <x v="2"/>
    </i>
    <i r="4">
      <x v="85"/>
    </i>
    <i r="5">
      <x v="3"/>
    </i>
    <i>
      <x v="110"/>
    </i>
    <i r="1">
      <x v="32"/>
    </i>
    <i r="2">
      <x v="25"/>
    </i>
    <i r="3">
      <x v="1"/>
    </i>
    <i r="4">
      <x v="1148"/>
    </i>
    <i r="5">
      <x v="3"/>
    </i>
    <i>
      <x v="111"/>
    </i>
    <i r="1">
      <x v="9"/>
    </i>
    <i r="2">
      <x v="9"/>
    </i>
    <i r="3">
      <x v="1"/>
    </i>
    <i r="4">
      <x v="83"/>
    </i>
    <i r="5">
      <x v="9"/>
    </i>
    <i>
      <x v="112"/>
    </i>
    <i r="1">
      <x v="4"/>
    </i>
    <i r="2">
      <x v="11"/>
    </i>
    <i r="3">
      <x v="1"/>
    </i>
    <i r="4">
      <x v="632"/>
    </i>
    <i r="5">
      <x v="7"/>
    </i>
    <i>
      <x v="113"/>
    </i>
    <i r="1">
      <x v="16"/>
    </i>
    <i r="2">
      <x v="34"/>
    </i>
    <i r="3">
      <x/>
    </i>
    <i r="4">
      <x v="886"/>
    </i>
    <i r="5">
      <x v="3"/>
    </i>
    <i>
      <x v="114"/>
    </i>
    <i r="1">
      <x/>
    </i>
    <i r="2">
      <x v="20"/>
    </i>
    <i r="3">
      <x v="1"/>
    </i>
    <i r="4">
      <x v="1206"/>
    </i>
    <i r="5">
      <x v="7"/>
    </i>
    <i>
      <x v="115"/>
    </i>
    <i r="1">
      <x v="22"/>
    </i>
    <i r="2">
      <x v="21"/>
    </i>
    <i r="3">
      <x v="2"/>
    </i>
    <i r="4">
      <x v="1139"/>
    </i>
    <i r="5">
      <x v="6"/>
    </i>
    <i>
      <x v="116"/>
    </i>
    <i r="1">
      <x v="18"/>
    </i>
    <i r="2">
      <x v="30"/>
    </i>
    <i r="3">
      <x v="1"/>
    </i>
    <i r="4">
      <x v="1025"/>
    </i>
    <i r="5">
      <x/>
    </i>
    <i>
      <x v="117"/>
    </i>
    <i r="1">
      <x v="7"/>
    </i>
    <i r="2">
      <x v="23"/>
    </i>
    <i r="3">
      <x v="1"/>
    </i>
    <i r="4">
      <x v="1116"/>
    </i>
    <i r="5">
      <x v="5"/>
    </i>
    <i>
      <x v="118"/>
    </i>
    <i r="1">
      <x v="12"/>
    </i>
    <i r="2">
      <x v="13"/>
    </i>
    <i r="3">
      <x/>
    </i>
    <i r="4">
      <x v="152"/>
    </i>
    <i r="5">
      <x v="5"/>
    </i>
    <i>
      <x v="119"/>
    </i>
    <i r="1">
      <x v="20"/>
    </i>
    <i r="2">
      <x v="33"/>
    </i>
    <i r="3">
      <x v="3"/>
    </i>
    <i r="4">
      <x v="756"/>
    </i>
    <i r="5">
      <x v="9"/>
    </i>
    <i>
      <x v="120"/>
    </i>
    <i r="1">
      <x v="25"/>
    </i>
    <i r="2">
      <x v="28"/>
    </i>
    <i r="3">
      <x v="1"/>
    </i>
    <i r="4">
      <x v="409"/>
    </i>
    <i r="5">
      <x v="7"/>
    </i>
    <i>
      <x v="121"/>
    </i>
    <i r="1">
      <x v="31"/>
    </i>
    <i r="2">
      <x v="8"/>
    </i>
    <i r="3">
      <x v="1"/>
    </i>
    <i r="4">
      <x v="888"/>
    </i>
    <i r="5">
      <x v="11"/>
    </i>
    <i>
      <x v="122"/>
    </i>
    <i r="1">
      <x v="18"/>
    </i>
    <i r="2">
      <x v="30"/>
    </i>
    <i r="3">
      <x v="1"/>
    </i>
    <i r="4">
      <x v="1204"/>
    </i>
    <i r="5">
      <x v="7"/>
    </i>
    <i>
      <x v="123"/>
    </i>
    <i r="1">
      <x v="21"/>
    </i>
    <i r="2">
      <x v="18"/>
    </i>
    <i r="3">
      <x/>
    </i>
    <i r="4">
      <x v="338"/>
    </i>
    <i r="5">
      <x v="2"/>
    </i>
    <i>
      <x v="124"/>
    </i>
    <i r="1">
      <x v="35"/>
    </i>
    <i r="2">
      <x v="33"/>
    </i>
    <i r="3">
      <x v="3"/>
    </i>
    <i r="4">
      <x v="25"/>
    </i>
    <i r="5">
      <x v="7"/>
    </i>
    <i>
      <x v="125"/>
    </i>
    <i r="1">
      <x v="1"/>
    </i>
    <i r="2">
      <x v="12"/>
    </i>
    <i r="3">
      <x v="1"/>
    </i>
    <i r="4">
      <x v="456"/>
    </i>
    <i r="5">
      <x v="2"/>
    </i>
    <i>
      <x v="126"/>
    </i>
    <i r="1">
      <x v="5"/>
    </i>
    <i r="2">
      <x v="32"/>
    </i>
    <i r="3">
      <x v="1"/>
    </i>
    <i r="4">
      <x v="331"/>
    </i>
    <i r="5">
      <x v="5"/>
    </i>
    <i>
      <x v="127"/>
    </i>
    <i r="1">
      <x v="35"/>
    </i>
    <i r="2">
      <x v="33"/>
    </i>
    <i r="3">
      <x v="3"/>
    </i>
    <i r="4">
      <x v="720"/>
    </i>
    <i r="5">
      <x v="7"/>
    </i>
    <i>
      <x v="128"/>
    </i>
    <i r="1">
      <x v="29"/>
    </i>
    <i r="2">
      <x v="17"/>
    </i>
    <i r="3">
      <x/>
    </i>
    <i r="4">
      <x v="864"/>
    </i>
    <i r="5">
      <x v="8"/>
    </i>
    <i>
      <x v="129"/>
    </i>
    <i r="1">
      <x v="11"/>
    </i>
    <i r="2">
      <x v="33"/>
    </i>
    <i r="3">
      <x v="3"/>
    </i>
    <i r="4">
      <x v="306"/>
    </i>
    <i r="5">
      <x v="7"/>
    </i>
    <i>
      <x v="130"/>
    </i>
    <i r="1">
      <x v="27"/>
    </i>
    <i r="2">
      <x v="24"/>
    </i>
    <i r="3">
      <x v="1"/>
    </i>
    <i r="4">
      <x v="1222"/>
    </i>
    <i r="5">
      <x v="9"/>
    </i>
    <i>
      <x v="131"/>
    </i>
    <i r="1">
      <x v="25"/>
    </i>
    <i r="2">
      <x v="28"/>
    </i>
    <i r="3">
      <x v="1"/>
    </i>
    <i r="4">
      <x v="1071"/>
    </i>
    <i r="5">
      <x/>
    </i>
    <i>
      <x v="132"/>
    </i>
    <i r="1">
      <x v="24"/>
    </i>
    <i r="2">
      <x v="33"/>
    </i>
    <i r="3">
      <x v="3"/>
    </i>
    <i r="4">
      <x v="870"/>
    </i>
    <i r="5">
      <x v="10"/>
    </i>
    <i>
      <x v="133"/>
    </i>
    <i r="1">
      <x v="38"/>
    </i>
    <i r="2">
      <x v="33"/>
    </i>
    <i r="3">
      <x v="3"/>
    </i>
    <i r="4">
      <x v="134"/>
    </i>
    <i r="5">
      <x v="1"/>
    </i>
    <i>
      <x v="134"/>
    </i>
    <i r="1">
      <x v="25"/>
    </i>
    <i r="2">
      <x v="28"/>
    </i>
    <i r="3">
      <x v="1"/>
    </i>
    <i r="4">
      <x v="419"/>
    </i>
    <i r="5">
      <x v="2"/>
    </i>
    <i>
      <x v="135"/>
    </i>
    <i r="1">
      <x v="3"/>
    </i>
    <i r="2">
      <x v="29"/>
    </i>
    <i r="3">
      <x/>
    </i>
    <i r="4">
      <x v="509"/>
    </i>
    <i r="5">
      <x v="2"/>
    </i>
    <i>
      <x v="136"/>
    </i>
    <i r="1">
      <x v="30"/>
    </i>
    <i r="2">
      <x v="10"/>
    </i>
    <i r="3">
      <x v="1"/>
    </i>
    <i r="4">
      <x v="994"/>
    </i>
    <i r="5">
      <x v="3"/>
    </i>
    <i>
      <x v="137"/>
    </i>
    <i r="1">
      <x v="32"/>
    </i>
    <i r="2">
      <x v="25"/>
    </i>
    <i r="3">
      <x v="1"/>
    </i>
    <i r="4">
      <x v="1209"/>
    </i>
    <i r="5">
      <x v="1"/>
    </i>
    <i>
      <x v="138"/>
    </i>
    <i r="1">
      <x v="6"/>
    </i>
    <i r="2">
      <x v="7"/>
    </i>
    <i r="3">
      <x v="2"/>
    </i>
    <i r="4">
      <x v="251"/>
    </i>
    <i r="5">
      <x v="5"/>
    </i>
    <i>
      <x v="139"/>
    </i>
    <i r="1">
      <x v="1"/>
    </i>
    <i r="2">
      <x v="12"/>
    </i>
    <i r="3">
      <x v="1"/>
    </i>
    <i r="4">
      <x v="831"/>
    </i>
    <i r="5">
      <x v="4"/>
    </i>
    <i>
      <x v="140"/>
    </i>
    <i r="1">
      <x v="7"/>
    </i>
    <i r="2">
      <x v="23"/>
    </i>
    <i r="3">
      <x v="1"/>
    </i>
    <i r="4">
      <x v="1275"/>
    </i>
    <i r="5">
      <x v="4"/>
    </i>
    <i>
      <x v="141"/>
    </i>
    <i r="1">
      <x v="5"/>
    </i>
    <i r="2">
      <x v="32"/>
    </i>
    <i r="3">
      <x v="1"/>
    </i>
    <i r="4">
      <x v="1308"/>
    </i>
    <i r="5">
      <x v="10"/>
    </i>
    <i>
      <x v="142"/>
    </i>
    <i r="1">
      <x v="9"/>
    </i>
    <i r="2">
      <x v="9"/>
    </i>
    <i r="3">
      <x v="1"/>
    </i>
    <i r="4">
      <x v="994"/>
    </i>
    <i r="5">
      <x v="5"/>
    </i>
    <i>
      <x v="143"/>
    </i>
    <i r="1">
      <x v="6"/>
    </i>
    <i r="2">
      <x v="7"/>
    </i>
    <i r="3">
      <x v="2"/>
    </i>
    <i r="4">
      <x v="57"/>
    </i>
    <i r="5">
      <x v="5"/>
    </i>
    <i>
      <x v="144"/>
    </i>
    <i r="1">
      <x v="19"/>
    </i>
    <i r="2">
      <x v="15"/>
    </i>
    <i r="3">
      <x v="1"/>
    </i>
    <i r="4">
      <x v="1014"/>
    </i>
    <i r="5">
      <x v="1"/>
    </i>
    <i>
      <x v="145"/>
    </i>
    <i r="1">
      <x v="45"/>
    </i>
    <i r="2">
      <x v="17"/>
    </i>
    <i r="3">
      <x/>
    </i>
    <i r="4">
      <x v="1311"/>
    </i>
    <i r="5">
      <x v="7"/>
    </i>
    <i>
      <x v="146"/>
    </i>
    <i r="1">
      <x v="48"/>
    </i>
    <i r="2">
      <x v="2"/>
    </i>
    <i r="3">
      <x v="1"/>
    </i>
    <i r="4">
      <x v="464"/>
    </i>
    <i r="5">
      <x v="8"/>
    </i>
    <i>
      <x v="147"/>
    </i>
    <i r="1">
      <x v="44"/>
    </i>
    <i r="2">
      <x v="19"/>
    </i>
    <i r="3">
      <x v="2"/>
    </i>
    <i r="4">
      <x v="1136"/>
    </i>
    <i r="5">
      <x v="10"/>
    </i>
    <i>
      <x v="148"/>
    </i>
    <i r="1">
      <x v="25"/>
    </i>
    <i r="2">
      <x v="28"/>
    </i>
    <i r="3">
      <x v="1"/>
    </i>
    <i r="4">
      <x v="28"/>
    </i>
    <i r="5">
      <x v="11"/>
    </i>
    <i>
      <x v="149"/>
    </i>
    <i r="1">
      <x v="20"/>
    </i>
    <i r="2">
      <x v="33"/>
    </i>
    <i r="3">
      <x v="3"/>
    </i>
    <i r="4">
      <x v="1258"/>
    </i>
    <i r="5">
      <x v="3"/>
    </i>
    <i>
      <x v="150"/>
    </i>
    <i r="1">
      <x v="46"/>
    </i>
    <i r="2">
      <x v="4"/>
    </i>
    <i r="3">
      <x v="3"/>
    </i>
    <i r="4">
      <x v="80"/>
    </i>
    <i r="5">
      <x v="7"/>
    </i>
    <i>
      <x v="151"/>
    </i>
    <i r="1">
      <x v="4"/>
    </i>
    <i r="2">
      <x v="11"/>
    </i>
    <i r="3">
      <x v="1"/>
    </i>
    <i r="4">
      <x v="1291"/>
    </i>
    <i r="5">
      <x v="11"/>
    </i>
    <i>
      <x v="152"/>
    </i>
    <i r="1">
      <x v="43"/>
    </i>
    <i r="2">
      <x v="15"/>
    </i>
    <i r="3">
      <x v="1"/>
    </i>
    <i r="4">
      <x v="730"/>
    </i>
    <i r="5">
      <x v="3"/>
    </i>
    <i>
      <x v="153"/>
    </i>
    <i r="1">
      <x v="2"/>
    </i>
    <i r="2">
      <x v="13"/>
    </i>
    <i r="3">
      <x/>
    </i>
    <i r="4">
      <x v="692"/>
    </i>
    <i r="5">
      <x v="5"/>
    </i>
    <i>
      <x v="154"/>
    </i>
    <i r="1">
      <x v="34"/>
    </i>
    <i r="2">
      <x v="16"/>
    </i>
    <i r="3">
      <x v="1"/>
    </i>
    <i r="4">
      <x v="541"/>
    </i>
    <i r="5">
      <x v="3"/>
    </i>
    <i>
      <x v="155"/>
    </i>
    <i r="1">
      <x v="12"/>
    </i>
    <i r="2">
      <x v="13"/>
    </i>
    <i r="3">
      <x/>
    </i>
    <i r="4">
      <x v="1045"/>
    </i>
    <i r="5">
      <x v="6"/>
    </i>
    <i>
      <x v="156"/>
    </i>
    <i r="1">
      <x v="40"/>
    </i>
    <i r="2">
      <x v="6"/>
    </i>
    <i r="3">
      <x/>
    </i>
    <i r="4">
      <x v="545"/>
    </i>
    <i r="5">
      <x v="1"/>
    </i>
    <i>
      <x v="157"/>
    </i>
    <i r="1">
      <x v="16"/>
    </i>
    <i r="2">
      <x v="34"/>
    </i>
    <i r="3">
      <x/>
    </i>
    <i r="4">
      <x v="404"/>
    </i>
    <i r="5">
      <x v="5"/>
    </i>
    <i>
      <x v="158"/>
    </i>
    <i r="1">
      <x v="18"/>
    </i>
    <i r="2">
      <x v="30"/>
    </i>
    <i r="3">
      <x v="1"/>
    </i>
    <i r="4">
      <x v="579"/>
    </i>
    <i r="5">
      <x v="4"/>
    </i>
    <i>
      <x v="159"/>
    </i>
    <i r="1">
      <x v="44"/>
    </i>
    <i r="2">
      <x v="19"/>
    </i>
    <i r="3">
      <x v="2"/>
    </i>
    <i r="4">
      <x v="1054"/>
    </i>
    <i r="5">
      <x v="5"/>
    </i>
    <i>
      <x v="160"/>
    </i>
    <i r="1">
      <x v="13"/>
    </i>
    <i r="2">
      <x v="31"/>
    </i>
    <i r="3">
      <x v="1"/>
    </i>
    <i r="4">
      <x v="487"/>
    </i>
    <i r="5">
      <x/>
    </i>
    <i>
      <x v="161"/>
    </i>
    <i r="1">
      <x v="23"/>
    </i>
    <i r="2">
      <x v="32"/>
    </i>
    <i r="3">
      <x v="1"/>
    </i>
    <i r="4">
      <x v="319"/>
    </i>
    <i r="5">
      <x v="7"/>
    </i>
    <i>
      <x v="162"/>
    </i>
    <i r="1">
      <x v="44"/>
    </i>
    <i r="2">
      <x v="19"/>
    </i>
    <i r="3">
      <x v="2"/>
    </i>
    <i r="4">
      <x v="190"/>
    </i>
    <i r="5">
      <x v="10"/>
    </i>
    <i>
      <x v="163"/>
    </i>
    <i r="1">
      <x v="20"/>
    </i>
    <i r="2">
      <x v="33"/>
    </i>
    <i r="3">
      <x v="3"/>
    </i>
    <i r="4">
      <x v="47"/>
    </i>
    <i r="5">
      <x v="9"/>
    </i>
    <i>
      <x v="164"/>
    </i>
    <i r="1">
      <x v="29"/>
    </i>
    <i r="2">
      <x v="17"/>
    </i>
    <i r="3">
      <x/>
    </i>
    <i r="4">
      <x v="444"/>
    </i>
    <i r="5">
      <x v="3"/>
    </i>
    <i>
      <x v="165"/>
    </i>
    <i r="1">
      <x v="34"/>
    </i>
    <i r="2">
      <x v="16"/>
    </i>
    <i r="3">
      <x v="1"/>
    </i>
    <i r="4">
      <x v="942"/>
    </i>
    <i r="5">
      <x v="1"/>
    </i>
    <i>
      <x v="166"/>
    </i>
    <i r="1">
      <x v="49"/>
    </i>
    <i r="2">
      <x v="22"/>
    </i>
    <i r="3">
      <x v="1"/>
    </i>
    <i r="4">
      <x v="955"/>
    </i>
    <i r="5">
      <x v="7"/>
    </i>
    <i>
      <x v="167"/>
    </i>
    <i r="1">
      <x v="26"/>
    </i>
    <i r="2">
      <x v="19"/>
    </i>
    <i r="3">
      <x v="2"/>
    </i>
    <i r="4">
      <x v="377"/>
    </i>
    <i r="5">
      <x v="6"/>
    </i>
    <i>
      <x v="168"/>
    </i>
    <i r="1">
      <x v="14"/>
    </i>
    <i r="2">
      <x v="14"/>
    </i>
    <i r="3">
      <x v="1"/>
    </i>
    <i r="4">
      <x v="17"/>
    </i>
    <i r="5">
      <x v="1"/>
    </i>
    <i>
      <x v="169"/>
    </i>
    <i r="1">
      <x v="12"/>
    </i>
    <i r="2">
      <x v="13"/>
    </i>
    <i r="3">
      <x/>
    </i>
    <i r="4">
      <x v="1284"/>
    </i>
    <i r="5">
      <x v="2"/>
    </i>
    <i>
      <x v="170"/>
    </i>
    <i r="1">
      <x v="3"/>
    </i>
    <i r="2">
      <x v="29"/>
    </i>
    <i r="3">
      <x/>
    </i>
    <i r="4">
      <x v="959"/>
    </i>
    <i r="5">
      <x v="8"/>
    </i>
    <i>
      <x v="171"/>
    </i>
    <i r="1">
      <x v="43"/>
    </i>
    <i r="2">
      <x v="15"/>
    </i>
    <i r="3">
      <x v="1"/>
    </i>
    <i r="4">
      <x v="850"/>
    </i>
    <i r="5">
      <x v="9"/>
    </i>
    <i>
      <x v="172"/>
    </i>
    <i r="1">
      <x v="11"/>
    </i>
    <i r="2">
      <x v="33"/>
    </i>
    <i r="3">
      <x v="3"/>
    </i>
    <i r="4">
      <x v="562"/>
    </i>
    <i r="5">
      <x v="5"/>
    </i>
    <i>
      <x v="173"/>
    </i>
    <i r="1">
      <x v="4"/>
    </i>
    <i r="2">
      <x v="11"/>
    </i>
    <i r="3">
      <x v="1"/>
    </i>
    <i r="4">
      <x v="130"/>
    </i>
    <i r="5">
      <x v="6"/>
    </i>
    <i>
      <x v="174"/>
    </i>
    <i r="1">
      <x v="18"/>
    </i>
    <i r="2">
      <x v="30"/>
    </i>
    <i r="3">
      <x v="1"/>
    </i>
    <i r="4">
      <x v="1322"/>
    </i>
    <i r="5">
      <x v="10"/>
    </i>
    <i>
      <x v="175"/>
    </i>
    <i r="1">
      <x v="25"/>
    </i>
    <i r="2">
      <x v="28"/>
    </i>
    <i r="3">
      <x v="1"/>
    </i>
    <i r="4">
      <x v="492"/>
    </i>
    <i r="5">
      <x v="5"/>
    </i>
    <i>
      <x v="176"/>
    </i>
    <i r="1">
      <x v="12"/>
    </i>
    <i r="2">
      <x v="13"/>
    </i>
    <i r="3">
      <x/>
    </i>
    <i r="4">
      <x v="32"/>
    </i>
    <i r="5">
      <x v="3"/>
    </i>
    <i>
      <x v="177"/>
    </i>
    <i r="1">
      <x v="38"/>
    </i>
    <i r="2">
      <x v="33"/>
    </i>
    <i r="3">
      <x v="3"/>
    </i>
    <i r="4">
      <x v="609"/>
    </i>
    <i r="5">
      <x v="3"/>
    </i>
    <i>
      <x v="178"/>
    </i>
    <i r="1">
      <x v="37"/>
    </i>
    <i r="2">
      <x v="3"/>
    </i>
    <i r="3">
      <x v="2"/>
    </i>
    <i r="4">
      <x v="971"/>
    </i>
    <i r="5">
      <x v="9"/>
    </i>
    <i>
      <x v="179"/>
    </i>
    <i r="1">
      <x v="22"/>
    </i>
    <i r="2">
      <x v="21"/>
    </i>
    <i r="3">
      <x v="2"/>
    </i>
    <i r="4">
      <x v="655"/>
    </i>
    <i r="5">
      <x v="7"/>
    </i>
    <i>
      <x v="180"/>
    </i>
    <i r="1">
      <x v="22"/>
    </i>
    <i r="2">
      <x v="21"/>
    </i>
    <i r="3">
      <x v="2"/>
    </i>
    <i r="4">
      <x v="544"/>
    </i>
    <i r="5">
      <x v="7"/>
    </i>
    <i>
      <x v="181"/>
    </i>
    <i r="1">
      <x v="36"/>
    </i>
    <i r="2">
      <x v="5"/>
    </i>
    <i r="3">
      <x v="2"/>
    </i>
    <i r="4">
      <x v="969"/>
    </i>
    <i r="5">
      <x v="8"/>
    </i>
    <i>
      <x v="182"/>
    </i>
    <i r="1">
      <x v="8"/>
    </i>
    <i r="2">
      <x/>
    </i>
    <i r="3">
      <x v="2"/>
    </i>
    <i r="4">
      <x v="694"/>
    </i>
    <i r="5">
      <x v="5"/>
    </i>
    <i>
      <x v="183"/>
    </i>
    <i r="1">
      <x v="49"/>
    </i>
    <i r="2">
      <x v="22"/>
    </i>
    <i r="3">
      <x v="1"/>
    </i>
    <i r="4">
      <x v="810"/>
    </i>
    <i r="5">
      <x v="9"/>
    </i>
    <i>
      <x v="184"/>
    </i>
    <i r="1">
      <x v="25"/>
    </i>
    <i r="2">
      <x v="28"/>
    </i>
    <i r="3">
      <x v="1"/>
    </i>
    <i r="4">
      <x v="510"/>
    </i>
    <i r="5">
      <x v="6"/>
    </i>
    <i>
      <x v="185"/>
    </i>
    <i r="1">
      <x v="13"/>
    </i>
    <i r="2">
      <x v="31"/>
    </i>
    <i r="3">
      <x v="1"/>
    </i>
    <i r="4">
      <x v="569"/>
    </i>
    <i r="5">
      <x v="10"/>
    </i>
    <i>
      <x v="186"/>
    </i>
    <i r="1">
      <x v="18"/>
    </i>
    <i r="2">
      <x v="30"/>
    </i>
    <i r="3">
      <x v="1"/>
    </i>
    <i r="4">
      <x v="778"/>
    </i>
    <i r="5">
      <x v="5"/>
    </i>
    <i>
      <x v="187"/>
    </i>
    <i r="1">
      <x v="8"/>
    </i>
    <i r="2">
      <x/>
    </i>
    <i r="3">
      <x v="2"/>
    </i>
    <i r="4">
      <x v="763"/>
    </i>
    <i r="5">
      <x v="10"/>
    </i>
    <i>
      <x v="188"/>
    </i>
    <i r="1">
      <x v="27"/>
    </i>
    <i r="2">
      <x v="24"/>
    </i>
    <i r="3">
      <x v="1"/>
    </i>
    <i r="4">
      <x v="446"/>
    </i>
    <i r="5">
      <x v="10"/>
    </i>
    <i>
      <x v="189"/>
    </i>
    <i r="1">
      <x v="49"/>
    </i>
    <i r="2">
      <x v="22"/>
    </i>
    <i r="3">
      <x v="1"/>
    </i>
    <i r="4">
      <x v="257"/>
    </i>
    <i r="5">
      <x v="4"/>
    </i>
    <i>
      <x v="190"/>
    </i>
    <i r="1">
      <x v="42"/>
    </i>
    <i r="2">
      <x v="1"/>
    </i>
    <i r="3">
      <x/>
    </i>
    <i r="4">
      <x v="1035"/>
    </i>
    <i r="5">
      <x v="8"/>
    </i>
    <i>
      <x v="191"/>
    </i>
    <i r="1">
      <x v="7"/>
    </i>
    <i r="2">
      <x v="23"/>
    </i>
    <i r="3">
      <x v="1"/>
    </i>
    <i r="4">
      <x v="632"/>
    </i>
    <i r="5">
      <x v="2"/>
    </i>
    <i>
      <x v="192"/>
    </i>
    <i r="1">
      <x v="20"/>
    </i>
    <i r="2">
      <x v="33"/>
    </i>
    <i r="3">
      <x v="3"/>
    </i>
    <i r="4">
      <x v="380"/>
    </i>
    <i r="5">
      <x/>
    </i>
    <i>
      <x v="193"/>
    </i>
    <i r="1">
      <x v="19"/>
    </i>
    <i r="2">
      <x v="15"/>
    </i>
    <i r="3">
      <x v="1"/>
    </i>
    <i r="4">
      <x v="397"/>
    </i>
    <i r="5">
      <x v="3"/>
    </i>
    <i>
      <x v="194"/>
    </i>
    <i r="1">
      <x v="19"/>
    </i>
    <i r="2">
      <x v="15"/>
    </i>
    <i r="3">
      <x v="1"/>
    </i>
    <i r="4">
      <x v="1273"/>
    </i>
    <i r="5">
      <x/>
    </i>
    <i>
      <x v="195"/>
    </i>
    <i r="1">
      <x v="40"/>
    </i>
    <i r="2">
      <x v="6"/>
    </i>
    <i r="3">
      <x/>
    </i>
    <i r="4">
      <x v="51"/>
    </i>
    <i r="5">
      <x v="1"/>
    </i>
    <i>
      <x v="196"/>
    </i>
    <i r="1">
      <x v="31"/>
    </i>
    <i r="2">
      <x v="8"/>
    </i>
    <i r="3">
      <x v="1"/>
    </i>
    <i r="4">
      <x v="208"/>
    </i>
    <i r="5">
      <x v="6"/>
    </i>
    <i>
      <x v="197"/>
    </i>
    <i r="1">
      <x v="36"/>
    </i>
    <i r="2">
      <x v="5"/>
    </i>
    <i r="3">
      <x v="2"/>
    </i>
    <i r="4">
      <x v="189"/>
    </i>
    <i r="5">
      <x v="9"/>
    </i>
    <i>
      <x v="198"/>
    </i>
    <i r="1">
      <x v="28"/>
    </i>
    <i r="2">
      <x v="33"/>
    </i>
    <i r="3">
      <x v="3"/>
    </i>
    <i r="4">
      <x v="804"/>
    </i>
    <i r="5">
      <x v="10"/>
    </i>
    <i>
      <x v="199"/>
    </i>
    <i r="1">
      <x v="27"/>
    </i>
    <i r="2">
      <x v="24"/>
    </i>
    <i r="3">
      <x v="1"/>
    </i>
    <i r="4">
      <x v="282"/>
    </i>
    <i r="5">
      <x v="6"/>
    </i>
    <i>
      <x v="200"/>
    </i>
    <i r="1">
      <x v="20"/>
    </i>
    <i r="2">
      <x v="33"/>
    </i>
    <i r="3">
      <x v="3"/>
    </i>
    <i r="4">
      <x v="108"/>
    </i>
    <i r="5">
      <x/>
    </i>
    <i>
      <x v="201"/>
    </i>
    <i r="1">
      <x/>
    </i>
    <i r="2">
      <x v="20"/>
    </i>
    <i r="3">
      <x v="1"/>
    </i>
    <i r="4">
      <x v="253"/>
    </i>
    <i r="5">
      <x v="5"/>
    </i>
    <i>
      <x v="202"/>
    </i>
    <i r="1">
      <x v="18"/>
    </i>
    <i r="2">
      <x v="30"/>
    </i>
    <i r="3">
      <x v="1"/>
    </i>
    <i r="4">
      <x v="900"/>
    </i>
    <i r="5">
      <x v="6"/>
    </i>
    <i>
      <x v="203"/>
    </i>
    <i r="1">
      <x v="13"/>
    </i>
    <i r="2">
      <x v="31"/>
    </i>
    <i r="3">
      <x v="1"/>
    </i>
    <i r="4">
      <x v="958"/>
    </i>
    <i r="5">
      <x v="1"/>
    </i>
    <i>
      <x v="204"/>
    </i>
    <i r="1">
      <x/>
    </i>
    <i r="2">
      <x v="20"/>
    </i>
    <i r="3">
      <x v="1"/>
    </i>
    <i r="4">
      <x v="820"/>
    </i>
    <i r="5">
      <x v="4"/>
    </i>
    <i>
      <x v="205"/>
    </i>
    <i r="1">
      <x v="20"/>
    </i>
    <i r="2">
      <x v="33"/>
    </i>
    <i r="3">
      <x v="3"/>
    </i>
    <i r="4">
      <x v="44"/>
    </i>
    <i r="5">
      <x v="6"/>
    </i>
    <i>
      <x v="206"/>
    </i>
    <i r="1">
      <x v="5"/>
    </i>
    <i r="2">
      <x v="32"/>
    </i>
    <i r="3">
      <x v="1"/>
    </i>
    <i r="4">
      <x v="48"/>
    </i>
    <i r="5">
      <x v="6"/>
    </i>
    <i>
      <x v="207"/>
    </i>
    <i r="1">
      <x v="46"/>
    </i>
    <i r="2">
      <x v="4"/>
    </i>
    <i r="3">
      <x v="3"/>
    </i>
    <i r="4">
      <x v="1301"/>
    </i>
    <i r="5">
      <x v="6"/>
    </i>
    <i>
      <x v="208"/>
    </i>
    <i r="1">
      <x v="24"/>
    </i>
    <i r="2">
      <x v="33"/>
    </i>
    <i r="3">
      <x v="3"/>
    </i>
    <i r="4">
      <x v="935"/>
    </i>
    <i r="5">
      <x v="11"/>
    </i>
    <i>
      <x v="209"/>
    </i>
    <i r="1">
      <x v="11"/>
    </i>
    <i r="2">
      <x v="33"/>
    </i>
    <i r="3">
      <x v="3"/>
    </i>
    <i r="4">
      <x v="713"/>
    </i>
    <i r="5">
      <x v="2"/>
    </i>
    <i>
      <x v="210"/>
    </i>
    <i r="1">
      <x v="37"/>
    </i>
    <i r="2">
      <x v="3"/>
    </i>
    <i r="3">
      <x v="2"/>
    </i>
    <i r="4">
      <x v="1023"/>
    </i>
    <i r="5">
      <x v="2"/>
    </i>
    <i>
      <x v="211"/>
    </i>
    <i r="1">
      <x v="49"/>
    </i>
    <i r="2">
      <x v="22"/>
    </i>
    <i r="3">
      <x v="1"/>
    </i>
    <i r="4">
      <x v="610"/>
    </i>
    <i r="5">
      <x v="5"/>
    </i>
    <i>
      <x v="212"/>
    </i>
    <i r="1">
      <x v="13"/>
    </i>
    <i r="2">
      <x v="31"/>
    </i>
    <i r="3">
      <x v="1"/>
    </i>
    <i r="4">
      <x v="201"/>
    </i>
    <i r="5">
      <x v="2"/>
    </i>
    <i>
      <x v="213"/>
    </i>
    <i r="1">
      <x v="36"/>
    </i>
    <i r="2">
      <x v="5"/>
    </i>
    <i r="3">
      <x v="2"/>
    </i>
    <i r="4">
      <x v="768"/>
    </i>
    <i r="5">
      <x v="3"/>
    </i>
    <i>
      <x v="214"/>
    </i>
    <i r="1">
      <x v="2"/>
    </i>
    <i r="2">
      <x v="13"/>
    </i>
    <i r="3">
      <x/>
    </i>
    <i r="4">
      <x v="236"/>
    </i>
    <i r="5">
      <x v="8"/>
    </i>
    <i>
      <x v="215"/>
    </i>
    <i r="1">
      <x v="24"/>
    </i>
    <i r="2">
      <x v="33"/>
    </i>
    <i r="3">
      <x v="3"/>
    </i>
    <i r="4">
      <x v="294"/>
    </i>
    <i r="5">
      <x v="4"/>
    </i>
    <i>
      <x v="216"/>
    </i>
    <i r="1">
      <x v="7"/>
    </i>
    <i r="2">
      <x v="23"/>
    </i>
    <i r="3">
      <x v="1"/>
    </i>
    <i r="4">
      <x v="283"/>
    </i>
    <i r="5">
      <x v="9"/>
    </i>
    <i>
      <x v="217"/>
    </i>
    <i r="1">
      <x v="46"/>
    </i>
    <i r="2">
      <x v="4"/>
    </i>
    <i r="3">
      <x v="3"/>
    </i>
    <i r="4">
      <x v="808"/>
    </i>
    <i r="5">
      <x v="1"/>
    </i>
    <i>
      <x v="218"/>
    </i>
    <i r="1">
      <x v="29"/>
    </i>
    <i r="2">
      <x v="17"/>
    </i>
    <i r="3">
      <x/>
    </i>
    <i r="4">
      <x v="985"/>
    </i>
    <i r="5">
      <x/>
    </i>
    <i>
      <x v="219"/>
    </i>
    <i r="1">
      <x v="2"/>
    </i>
    <i r="2">
      <x v="13"/>
    </i>
    <i r="3">
      <x/>
    </i>
    <i r="4">
      <x v="872"/>
    </i>
    <i r="5">
      <x v="8"/>
    </i>
    <i>
      <x v="220"/>
    </i>
    <i r="1">
      <x v="24"/>
    </i>
    <i r="2">
      <x v="33"/>
    </i>
    <i r="3">
      <x v="3"/>
    </i>
    <i r="4">
      <x v="675"/>
    </i>
    <i r="5">
      <x v="7"/>
    </i>
    <i>
      <x v="221"/>
    </i>
    <i r="1">
      <x v="11"/>
    </i>
    <i r="2">
      <x v="33"/>
    </i>
    <i r="3">
      <x v="3"/>
    </i>
    <i r="4">
      <x v="1089"/>
    </i>
    <i r="5">
      <x v="5"/>
    </i>
    <i>
      <x v="222"/>
    </i>
    <i r="1">
      <x v="35"/>
    </i>
    <i r="2">
      <x v="33"/>
    </i>
    <i r="3">
      <x v="3"/>
    </i>
    <i r="4">
      <x v="863"/>
    </i>
    <i r="5">
      <x v="1"/>
    </i>
    <i>
      <x v="223"/>
    </i>
    <i r="1">
      <x v="19"/>
    </i>
    <i r="2">
      <x v="15"/>
    </i>
    <i r="3">
      <x v="1"/>
    </i>
    <i r="4">
      <x v="883"/>
    </i>
    <i r="5">
      <x v="8"/>
    </i>
    <i>
      <x v="224"/>
    </i>
    <i r="1">
      <x v="35"/>
    </i>
    <i r="2">
      <x v="33"/>
    </i>
    <i r="3">
      <x v="3"/>
    </i>
    <i r="4">
      <x v="407"/>
    </i>
    <i r="5">
      <x v="2"/>
    </i>
    <i>
      <x v="225"/>
    </i>
    <i r="1">
      <x v="29"/>
    </i>
    <i r="2">
      <x v="17"/>
    </i>
    <i r="3">
      <x/>
    </i>
    <i r="4">
      <x v="109"/>
    </i>
    <i r="5">
      <x v="9"/>
    </i>
    <i>
      <x v="226"/>
    </i>
    <i r="1">
      <x v="26"/>
    </i>
    <i r="2">
      <x v="19"/>
    </i>
    <i r="3">
      <x v="2"/>
    </i>
    <i r="4">
      <x v="934"/>
    </i>
    <i r="5">
      <x v="5"/>
    </i>
    <i>
      <x v="227"/>
    </i>
    <i r="1">
      <x v="36"/>
    </i>
    <i r="2">
      <x v="5"/>
    </i>
    <i r="3">
      <x v="2"/>
    </i>
    <i r="4">
      <x v="669"/>
    </i>
    <i r="5">
      <x v="10"/>
    </i>
    <i>
      <x v="228"/>
    </i>
    <i r="1">
      <x v="3"/>
    </i>
    <i r="2">
      <x v="29"/>
    </i>
    <i r="3">
      <x/>
    </i>
    <i r="4">
      <x v="1303"/>
    </i>
    <i r="5">
      <x v="6"/>
    </i>
    <i>
      <x v="229"/>
    </i>
    <i r="1">
      <x v="14"/>
    </i>
    <i r="2">
      <x v="14"/>
    </i>
    <i r="3">
      <x v="1"/>
    </i>
    <i r="4">
      <x v="638"/>
    </i>
    <i r="5">
      <x v="6"/>
    </i>
    <i>
      <x v="230"/>
    </i>
    <i r="1">
      <x v="40"/>
    </i>
    <i r="2">
      <x v="6"/>
    </i>
    <i r="3">
      <x/>
    </i>
    <i r="4">
      <x v="1162"/>
    </i>
    <i r="5">
      <x/>
    </i>
    <i>
      <x v="231"/>
    </i>
    <i r="1">
      <x v="1"/>
    </i>
    <i r="2">
      <x v="12"/>
    </i>
    <i r="3">
      <x v="1"/>
    </i>
    <i r="4">
      <x v="605"/>
    </i>
    <i r="5">
      <x v="9"/>
    </i>
    <i>
      <x v="232"/>
    </i>
    <i r="1">
      <x v="49"/>
    </i>
    <i r="2">
      <x v="22"/>
    </i>
    <i r="3">
      <x v="1"/>
    </i>
    <i r="4">
      <x v="425"/>
    </i>
    <i r="5">
      <x v="7"/>
    </i>
    <i>
      <x v="233"/>
    </i>
    <i r="1">
      <x v="25"/>
    </i>
    <i r="2">
      <x v="28"/>
    </i>
    <i r="3">
      <x v="1"/>
    </i>
    <i r="4">
      <x v="652"/>
    </i>
    <i r="5">
      <x v="2"/>
    </i>
    <i>
      <x v="234"/>
    </i>
    <i r="1">
      <x v="48"/>
    </i>
    <i r="2">
      <x v="2"/>
    </i>
    <i r="3">
      <x v="1"/>
    </i>
    <i r="4">
      <x v="1215"/>
    </i>
    <i r="5">
      <x/>
    </i>
    <i>
      <x v="235"/>
    </i>
    <i r="1">
      <x v="16"/>
    </i>
    <i r="2">
      <x v="34"/>
    </i>
    <i r="3">
      <x/>
    </i>
    <i r="4">
      <x v="1150"/>
    </i>
    <i r="5">
      <x v="2"/>
    </i>
    <i>
      <x v="236"/>
    </i>
    <i r="1">
      <x v="4"/>
    </i>
    <i r="2">
      <x v="11"/>
    </i>
    <i r="3">
      <x v="1"/>
    </i>
    <i r="4">
      <x v="774"/>
    </i>
    <i r="5">
      <x v="4"/>
    </i>
    <i>
      <x v="237"/>
    </i>
    <i r="1">
      <x v="21"/>
    </i>
    <i r="2">
      <x v="18"/>
    </i>
    <i r="3">
      <x/>
    </i>
    <i r="4">
      <x v="1036"/>
    </i>
    <i r="5">
      <x v="9"/>
    </i>
    <i>
      <x v="238"/>
    </i>
    <i r="1">
      <x v="3"/>
    </i>
    <i r="2">
      <x v="29"/>
    </i>
    <i r="3">
      <x/>
    </i>
    <i r="4">
      <x v="938"/>
    </i>
    <i r="5">
      <x v="1"/>
    </i>
    <i>
      <x v="239"/>
    </i>
    <i r="1">
      <x v="38"/>
    </i>
    <i r="2">
      <x v="33"/>
    </i>
    <i r="3">
      <x v="3"/>
    </i>
    <i r="4">
      <x v="687"/>
    </i>
    <i r="5">
      <x v="9"/>
    </i>
    <i>
      <x v="240"/>
    </i>
    <i r="1">
      <x v="4"/>
    </i>
    <i r="2">
      <x v="11"/>
    </i>
    <i r="3">
      <x v="1"/>
    </i>
    <i r="4">
      <x v="102"/>
    </i>
    <i r="5">
      <x v="7"/>
    </i>
    <i>
      <x v="241"/>
    </i>
    <i r="1">
      <x v="4"/>
    </i>
    <i r="2">
      <x v="11"/>
    </i>
    <i r="3">
      <x v="1"/>
    </i>
    <i r="4">
      <x v="1271"/>
    </i>
    <i r="5">
      <x/>
    </i>
    <i>
      <x v="242"/>
    </i>
    <i r="1">
      <x v="20"/>
    </i>
    <i r="2">
      <x v="33"/>
    </i>
    <i r="3">
      <x v="3"/>
    </i>
    <i r="4">
      <x v="856"/>
    </i>
    <i r="5">
      <x/>
    </i>
    <i>
      <x v="243"/>
    </i>
    <i r="1">
      <x v="45"/>
    </i>
    <i r="2">
      <x v="17"/>
    </i>
    <i r="3">
      <x/>
    </i>
    <i r="4">
      <x v="52"/>
    </i>
    <i r="5">
      <x v="3"/>
    </i>
    <i>
      <x v="244"/>
    </i>
    <i r="1">
      <x v="39"/>
    </i>
    <i r="2">
      <x v="27"/>
    </i>
    <i r="3">
      <x/>
    </i>
    <i r="4">
      <x v="786"/>
    </i>
    <i r="5">
      <x v="3"/>
    </i>
    <i>
      <x v="245"/>
    </i>
    <i r="1">
      <x v="36"/>
    </i>
    <i r="2">
      <x v="5"/>
    </i>
    <i r="3">
      <x v="2"/>
    </i>
    <i r="4">
      <x v="1042"/>
    </i>
    <i r="5">
      <x v="5"/>
    </i>
    <i>
      <x v="246"/>
    </i>
    <i r="1">
      <x v="46"/>
    </i>
    <i r="2">
      <x v="4"/>
    </i>
    <i r="3">
      <x v="3"/>
    </i>
    <i r="4">
      <x v="744"/>
    </i>
    <i r="5">
      <x v="11"/>
    </i>
    <i>
      <x v="247"/>
    </i>
    <i r="1">
      <x v="18"/>
    </i>
    <i r="2">
      <x v="30"/>
    </i>
    <i r="3">
      <x v="1"/>
    </i>
    <i r="4">
      <x v="400"/>
    </i>
    <i r="5">
      <x/>
    </i>
    <i>
      <x v="248"/>
    </i>
    <i r="1">
      <x v="20"/>
    </i>
    <i r="2">
      <x v="33"/>
    </i>
    <i r="3">
      <x v="3"/>
    </i>
    <i r="4">
      <x v="834"/>
    </i>
    <i r="5">
      <x v="9"/>
    </i>
    <i>
      <x v="249"/>
    </i>
    <i r="1">
      <x v="16"/>
    </i>
    <i r="2">
      <x v="34"/>
    </i>
    <i r="3">
      <x/>
    </i>
    <i r="4">
      <x v="1144"/>
    </i>
    <i r="5">
      <x v="1"/>
    </i>
    <i>
      <x v="250"/>
    </i>
    <i r="1">
      <x v="36"/>
    </i>
    <i r="2">
      <x v="5"/>
    </i>
    <i r="3">
      <x v="2"/>
    </i>
    <i r="4">
      <x v="175"/>
    </i>
    <i r="5">
      <x v="9"/>
    </i>
    <i>
      <x v="251"/>
    </i>
    <i r="1">
      <x v="32"/>
    </i>
    <i r="2">
      <x v="25"/>
    </i>
    <i r="3">
      <x v="1"/>
    </i>
    <i r="4">
      <x v="625"/>
    </i>
    <i r="5">
      <x v="4"/>
    </i>
    <i>
      <x v="252"/>
    </i>
    <i r="1">
      <x v="49"/>
    </i>
    <i r="2">
      <x v="22"/>
    </i>
    <i r="3">
      <x v="1"/>
    </i>
    <i r="4">
      <x v="767"/>
    </i>
    <i r="5">
      <x v="7"/>
    </i>
    <i>
      <x v="253"/>
    </i>
    <i r="1">
      <x v="18"/>
    </i>
    <i r="2">
      <x v="30"/>
    </i>
    <i r="3">
      <x v="1"/>
    </i>
    <i r="4">
      <x v="798"/>
    </i>
    <i r="5">
      <x v="11"/>
    </i>
    <i>
      <x v="254"/>
    </i>
    <i r="1">
      <x v="43"/>
    </i>
    <i r="2">
      <x v="15"/>
    </i>
    <i r="3">
      <x v="1"/>
    </i>
    <i r="4">
      <x v="1223"/>
    </i>
    <i r="5">
      <x v="2"/>
    </i>
    <i>
      <x v="255"/>
    </i>
    <i r="1">
      <x v="48"/>
    </i>
    <i r="2">
      <x v="2"/>
    </i>
    <i r="3">
      <x v="1"/>
    </i>
    <i r="4">
      <x v="1029"/>
    </i>
    <i r="5">
      <x v="8"/>
    </i>
    <i>
      <x v="256"/>
    </i>
    <i r="1">
      <x v="37"/>
    </i>
    <i r="2">
      <x v="3"/>
    </i>
    <i r="3">
      <x v="2"/>
    </i>
    <i r="4">
      <x v="265"/>
    </i>
    <i r="5">
      <x v="2"/>
    </i>
    <i>
      <x v="257"/>
    </i>
    <i r="1">
      <x v="19"/>
    </i>
    <i r="2">
      <x v="15"/>
    </i>
    <i r="3">
      <x v="1"/>
    </i>
    <i r="4">
      <x v="491"/>
    </i>
    <i r="5">
      <x v="5"/>
    </i>
    <i>
      <x v="258"/>
    </i>
    <i r="1">
      <x v="6"/>
    </i>
    <i r="2">
      <x v="7"/>
    </i>
    <i r="3">
      <x v="2"/>
    </i>
    <i r="4">
      <x v="37"/>
    </i>
    <i r="5">
      <x v="11"/>
    </i>
    <i>
      <x v="259"/>
    </i>
    <i r="1">
      <x v="46"/>
    </i>
    <i r="2">
      <x v="4"/>
    </i>
    <i r="3">
      <x v="3"/>
    </i>
    <i r="4">
      <x v="352"/>
    </i>
    <i r="5">
      <x v="9"/>
    </i>
    <i>
      <x v="260"/>
    </i>
    <i r="1">
      <x v="19"/>
    </i>
    <i r="2">
      <x v="15"/>
    </i>
    <i r="3">
      <x v="1"/>
    </i>
    <i r="4">
      <x v="629"/>
    </i>
    <i r="5">
      <x v="6"/>
    </i>
    <i>
      <x v="261"/>
    </i>
    <i r="1">
      <x v="21"/>
    </i>
    <i r="2">
      <x v="18"/>
    </i>
    <i r="3">
      <x/>
    </i>
    <i r="4">
      <x v="553"/>
    </i>
    <i r="5">
      <x v="5"/>
    </i>
    <i>
      <x v="262"/>
    </i>
    <i r="1">
      <x v="20"/>
    </i>
    <i r="2">
      <x v="33"/>
    </i>
    <i r="3">
      <x v="3"/>
    </i>
    <i r="4">
      <x v="773"/>
    </i>
    <i r="5">
      <x v="7"/>
    </i>
    <i>
      <x v="263"/>
    </i>
    <i r="1">
      <x v="15"/>
    </i>
    <i r="2">
      <x v="6"/>
    </i>
    <i r="3">
      <x/>
    </i>
    <i r="4">
      <x v="844"/>
    </i>
    <i r="5">
      <x v="8"/>
    </i>
    <i>
      <x v="264"/>
    </i>
    <i r="1">
      <x v="28"/>
    </i>
    <i r="2">
      <x v="33"/>
    </i>
    <i r="3">
      <x v="3"/>
    </i>
    <i r="4">
      <x v="335"/>
    </i>
    <i r="5">
      <x v="7"/>
    </i>
    <i>
      <x v="265"/>
    </i>
    <i r="1">
      <x v="1"/>
    </i>
    <i r="2">
      <x v="12"/>
    </i>
    <i r="3">
      <x v="1"/>
    </i>
    <i r="4">
      <x v="879"/>
    </i>
    <i r="5">
      <x v="5"/>
    </i>
    <i>
      <x v="266"/>
    </i>
    <i r="1">
      <x v="15"/>
    </i>
    <i r="2">
      <x v="6"/>
    </i>
    <i r="3">
      <x/>
    </i>
    <i r="4">
      <x v="520"/>
    </i>
    <i r="5">
      <x v="5"/>
    </i>
    <i>
      <x v="267"/>
    </i>
    <i r="1">
      <x v="40"/>
    </i>
    <i r="2">
      <x v="6"/>
    </i>
    <i r="3">
      <x/>
    </i>
    <i r="4">
      <x v="558"/>
    </i>
    <i r="5">
      <x v="8"/>
    </i>
    <i>
      <x v="268"/>
    </i>
    <i r="1">
      <x v="3"/>
    </i>
    <i r="2">
      <x v="29"/>
    </i>
    <i r="3">
      <x/>
    </i>
    <i r="4">
      <x v="109"/>
    </i>
    <i r="5">
      <x v="3"/>
    </i>
    <i>
      <x v="269"/>
    </i>
    <i r="1">
      <x v="6"/>
    </i>
    <i r="2">
      <x v="7"/>
    </i>
    <i r="3">
      <x v="2"/>
    </i>
    <i r="4">
      <x v="382"/>
    </i>
    <i r="5">
      <x/>
    </i>
    <i>
      <x v="270"/>
    </i>
    <i r="1">
      <x v="1"/>
    </i>
    <i r="2">
      <x v="12"/>
    </i>
    <i r="3">
      <x v="1"/>
    </i>
    <i r="4">
      <x v="327"/>
    </i>
    <i r="5">
      <x v="7"/>
    </i>
    <i>
      <x v="271"/>
    </i>
    <i r="1">
      <x v="39"/>
    </i>
    <i r="2">
      <x v="27"/>
    </i>
    <i r="3">
      <x/>
    </i>
    <i r="4">
      <x v="1099"/>
    </i>
    <i r="5">
      <x v="9"/>
    </i>
    <i>
      <x v="272"/>
    </i>
    <i r="1">
      <x v="36"/>
    </i>
    <i r="2">
      <x v="5"/>
    </i>
    <i r="3">
      <x v="2"/>
    </i>
    <i r="4">
      <x v="582"/>
    </i>
    <i r="5">
      <x v="8"/>
    </i>
    <i>
      <x v="273"/>
    </i>
    <i r="1">
      <x v="42"/>
    </i>
    <i r="2">
      <x v="1"/>
    </i>
    <i r="3">
      <x/>
    </i>
    <i r="4">
      <x v="755"/>
    </i>
    <i r="5">
      <x v="2"/>
    </i>
    <i>
      <x v="274"/>
    </i>
    <i r="1">
      <x v="7"/>
    </i>
    <i r="2">
      <x v="23"/>
    </i>
    <i r="3">
      <x v="1"/>
    </i>
    <i r="4">
      <x v="605"/>
    </i>
    <i r="5">
      <x v="8"/>
    </i>
    <i>
      <x v="275"/>
    </i>
    <i r="1">
      <x v="48"/>
    </i>
    <i r="2">
      <x v="2"/>
    </i>
    <i r="3">
      <x v="1"/>
    </i>
    <i r="4">
      <x v="20"/>
    </i>
    <i r="5">
      <x v="4"/>
    </i>
    <i>
      <x v="276"/>
    </i>
    <i r="1">
      <x v="2"/>
    </i>
    <i r="2">
      <x v="13"/>
    </i>
    <i r="3">
      <x/>
    </i>
    <i r="4">
      <x v="111"/>
    </i>
    <i r="5">
      <x v="4"/>
    </i>
    <i>
      <x v="277"/>
    </i>
    <i r="1">
      <x v="10"/>
    </i>
    <i r="2">
      <x v="26"/>
    </i>
    <i r="3">
      <x v="1"/>
    </i>
    <i r="4">
      <x v="714"/>
    </i>
    <i r="5">
      <x v="7"/>
    </i>
    <i>
      <x v="278"/>
    </i>
    <i r="1">
      <x v="6"/>
    </i>
    <i r="2">
      <x v="7"/>
    </i>
    <i r="3">
      <x v="2"/>
    </i>
    <i r="4">
      <x v="75"/>
    </i>
    <i r="5">
      <x v="10"/>
    </i>
    <i>
      <x v="279"/>
    </i>
    <i r="1">
      <x v="36"/>
    </i>
    <i r="2">
      <x v="5"/>
    </i>
    <i r="3">
      <x v="2"/>
    </i>
    <i r="4">
      <x v="1017"/>
    </i>
    <i r="5">
      <x v="11"/>
    </i>
    <i>
      <x v="280"/>
    </i>
    <i r="1">
      <x v="9"/>
    </i>
    <i r="2">
      <x v="9"/>
    </i>
    <i r="3">
      <x v="1"/>
    </i>
    <i r="4">
      <x v="1031"/>
    </i>
    <i r="5">
      <x v="8"/>
    </i>
    <i>
      <x v="281"/>
    </i>
    <i r="1">
      <x v="32"/>
    </i>
    <i r="2">
      <x v="25"/>
    </i>
    <i r="3">
      <x v="1"/>
    </i>
    <i r="4">
      <x v="770"/>
    </i>
    <i r="5">
      <x v="10"/>
    </i>
    <i>
      <x v="282"/>
    </i>
    <i r="1">
      <x v="9"/>
    </i>
    <i r="2">
      <x v="9"/>
    </i>
    <i r="3">
      <x v="1"/>
    </i>
    <i r="4">
      <x v="1247"/>
    </i>
    <i r="5">
      <x v="1"/>
    </i>
    <i>
      <x v="283"/>
    </i>
    <i r="1">
      <x v="2"/>
    </i>
    <i r="2">
      <x v="13"/>
    </i>
    <i r="3">
      <x/>
    </i>
    <i r="4">
      <x v="931"/>
    </i>
    <i r="5">
      <x v="6"/>
    </i>
    <i>
      <x v="284"/>
    </i>
    <i r="1">
      <x v="9"/>
    </i>
    <i r="2">
      <x v="9"/>
    </i>
    <i r="3">
      <x v="1"/>
    </i>
    <i r="4">
      <x v="160"/>
    </i>
    <i r="5">
      <x v="7"/>
    </i>
    <i>
      <x v="285"/>
    </i>
    <i r="1">
      <x v="8"/>
    </i>
    <i r="2">
      <x/>
    </i>
    <i r="3">
      <x v="2"/>
    </i>
    <i r="4">
      <x v="1243"/>
    </i>
    <i r="5">
      <x v="10"/>
    </i>
    <i>
      <x v="286"/>
    </i>
    <i r="1">
      <x/>
    </i>
    <i r="2">
      <x v="20"/>
    </i>
    <i r="3">
      <x v="1"/>
    </i>
    <i r="4">
      <x v="255"/>
    </i>
    <i r="5">
      <x v="8"/>
    </i>
    <i>
      <x v="287"/>
    </i>
    <i r="1">
      <x v="32"/>
    </i>
    <i r="2">
      <x v="25"/>
    </i>
    <i r="3">
      <x v="1"/>
    </i>
    <i r="4">
      <x v="1229"/>
    </i>
    <i r="5">
      <x v="1"/>
    </i>
    <i>
      <x v="288"/>
    </i>
    <i r="1">
      <x v="19"/>
    </i>
    <i r="2">
      <x v="15"/>
    </i>
    <i r="3">
      <x v="1"/>
    </i>
    <i r="4">
      <x v="1129"/>
    </i>
    <i r="5">
      <x v="2"/>
    </i>
    <i>
      <x v="289"/>
    </i>
    <i r="1">
      <x v="45"/>
    </i>
    <i r="2">
      <x v="17"/>
    </i>
    <i r="3">
      <x/>
    </i>
    <i r="4">
      <x v="1230"/>
    </i>
    <i r="5">
      <x v="7"/>
    </i>
    <i>
      <x v="290"/>
    </i>
    <i r="1">
      <x v="31"/>
    </i>
    <i r="2">
      <x v="8"/>
    </i>
    <i r="3">
      <x v="1"/>
    </i>
    <i r="4">
      <x v="759"/>
    </i>
    <i r="5">
      <x v="4"/>
    </i>
    <i>
      <x v="291"/>
    </i>
    <i r="1">
      <x v="32"/>
    </i>
    <i r="2">
      <x v="25"/>
    </i>
    <i r="3">
      <x v="1"/>
    </i>
    <i r="4">
      <x v="592"/>
    </i>
    <i r="5">
      <x v="3"/>
    </i>
    <i>
      <x v="292"/>
    </i>
    <i r="1">
      <x v="46"/>
    </i>
    <i r="2">
      <x v="4"/>
    </i>
    <i r="3">
      <x v="3"/>
    </i>
    <i r="4">
      <x v="194"/>
    </i>
    <i r="5">
      <x v="11"/>
    </i>
    <i>
      <x v="293"/>
    </i>
    <i r="1">
      <x v="13"/>
    </i>
    <i r="2">
      <x v="31"/>
    </i>
    <i r="3">
      <x v="1"/>
    </i>
    <i r="4">
      <x v="1279"/>
    </i>
    <i r="5">
      <x v="9"/>
    </i>
    <i>
      <x v="294"/>
    </i>
    <i r="1">
      <x v="2"/>
    </i>
    <i r="2">
      <x v="13"/>
    </i>
    <i r="3">
      <x/>
    </i>
    <i r="4">
      <x v="1208"/>
    </i>
    <i r="5">
      <x v="5"/>
    </i>
    <i>
      <x v="295"/>
    </i>
    <i r="1">
      <x v="8"/>
    </i>
    <i r="2">
      <x/>
    </i>
    <i r="3">
      <x v="2"/>
    </i>
    <i r="4">
      <x v="1115"/>
    </i>
    <i r="5">
      <x v="1"/>
    </i>
    <i>
      <x v="296"/>
    </i>
    <i r="1">
      <x v="14"/>
    </i>
    <i r="2">
      <x v="14"/>
    </i>
    <i r="3">
      <x v="1"/>
    </i>
    <i r="4">
      <x v="743"/>
    </i>
    <i r="5">
      <x v="6"/>
    </i>
    <i>
      <x v="297"/>
    </i>
    <i r="1">
      <x v="37"/>
    </i>
    <i r="2">
      <x v="3"/>
    </i>
    <i r="3">
      <x v="2"/>
    </i>
    <i r="4">
      <x v="920"/>
    </i>
    <i r="5">
      <x v="8"/>
    </i>
    <i>
      <x v="298"/>
    </i>
    <i r="1">
      <x v="25"/>
    </i>
    <i r="2">
      <x v="28"/>
    </i>
    <i r="3">
      <x v="1"/>
    </i>
    <i r="4">
      <x v="1058"/>
    </i>
    <i r="5">
      <x v="11"/>
    </i>
    <i>
      <x v="299"/>
    </i>
    <i r="1">
      <x v="1"/>
    </i>
    <i r="2">
      <x v="12"/>
    </i>
    <i r="3">
      <x v="1"/>
    </i>
    <i r="4">
      <x v="953"/>
    </i>
    <i r="5">
      <x v="3"/>
    </i>
    <i>
      <x v="300"/>
    </i>
    <i r="1">
      <x v="44"/>
    </i>
    <i r="2">
      <x v="19"/>
    </i>
    <i r="3">
      <x v="2"/>
    </i>
    <i r="4">
      <x v="578"/>
    </i>
    <i r="5">
      <x v="11"/>
    </i>
    <i>
      <x v="301"/>
    </i>
    <i r="1">
      <x v="26"/>
    </i>
    <i r="2">
      <x v="19"/>
    </i>
    <i r="3">
      <x v="2"/>
    </i>
    <i r="4">
      <x v="489"/>
    </i>
    <i r="5">
      <x v="8"/>
    </i>
    <i>
      <x v="302"/>
    </i>
    <i r="1">
      <x v="28"/>
    </i>
    <i r="2">
      <x v="33"/>
    </i>
    <i r="3">
      <x v="3"/>
    </i>
    <i r="4">
      <x v="478"/>
    </i>
    <i r="5">
      <x v="5"/>
    </i>
    <i>
      <x v="303"/>
    </i>
    <i r="1">
      <x v="6"/>
    </i>
    <i r="2">
      <x v="7"/>
    </i>
    <i r="3">
      <x v="2"/>
    </i>
    <i r="4">
      <x v="265"/>
    </i>
    <i r="5">
      <x v="11"/>
    </i>
    <i>
      <x v="304"/>
    </i>
    <i r="1">
      <x v="46"/>
    </i>
    <i r="2">
      <x v="4"/>
    </i>
    <i r="3">
      <x v="3"/>
    </i>
    <i r="4">
      <x v="402"/>
    </i>
    <i r="5">
      <x v="2"/>
    </i>
    <i>
      <x v="305"/>
    </i>
    <i r="1">
      <x v="16"/>
    </i>
    <i r="2">
      <x v="34"/>
    </i>
    <i r="3">
      <x/>
    </i>
    <i r="4">
      <x v="522"/>
    </i>
    <i r="5">
      <x v="1"/>
    </i>
    <i>
      <x v="306"/>
    </i>
    <i r="1">
      <x v="28"/>
    </i>
    <i r="2">
      <x v="33"/>
    </i>
    <i r="3">
      <x v="3"/>
    </i>
    <i r="4">
      <x v="395"/>
    </i>
    <i r="5">
      <x v="8"/>
    </i>
    <i>
      <x v="307"/>
    </i>
    <i r="1">
      <x v="2"/>
    </i>
    <i r="2">
      <x v="13"/>
    </i>
    <i r="3">
      <x/>
    </i>
    <i r="4">
      <x v="341"/>
    </i>
    <i r="5">
      <x v="2"/>
    </i>
    <i>
      <x v="308"/>
    </i>
    <i r="1">
      <x v="43"/>
    </i>
    <i r="2">
      <x v="15"/>
    </i>
    <i r="3">
      <x v="1"/>
    </i>
    <i r="4">
      <x v="749"/>
    </i>
    <i r="5">
      <x v="7"/>
    </i>
    <i>
      <x v="309"/>
    </i>
    <i r="1">
      <x v="43"/>
    </i>
    <i r="2">
      <x v="15"/>
    </i>
    <i r="3">
      <x v="1"/>
    </i>
    <i r="4">
      <x v="637"/>
    </i>
    <i r="5">
      <x v="2"/>
    </i>
    <i>
      <x v="310"/>
    </i>
    <i r="1">
      <x v="23"/>
    </i>
    <i r="2">
      <x v="32"/>
    </i>
    <i r="3">
      <x v="1"/>
    </i>
    <i r="4">
      <x v="1318"/>
    </i>
    <i r="5">
      <x v="8"/>
    </i>
    <i>
      <x v="311"/>
    </i>
    <i r="1">
      <x v="31"/>
    </i>
    <i r="2">
      <x v="8"/>
    </i>
    <i r="3">
      <x v="1"/>
    </i>
    <i r="4">
      <x v="575"/>
    </i>
    <i r="5">
      <x v="2"/>
    </i>
    <i>
      <x v="312"/>
    </i>
    <i r="1">
      <x v="23"/>
    </i>
    <i r="2">
      <x v="32"/>
    </i>
    <i r="3">
      <x v="1"/>
    </i>
    <i r="4">
      <x v="211"/>
    </i>
    <i r="5">
      <x v="8"/>
    </i>
    <i>
      <x v="313"/>
    </i>
    <i r="1">
      <x v="3"/>
    </i>
    <i r="2">
      <x v="29"/>
    </i>
    <i r="3">
      <x/>
    </i>
    <i r="4">
      <x v="1070"/>
    </i>
    <i r="5">
      <x v="10"/>
    </i>
    <i>
      <x v="314"/>
    </i>
    <i r="1">
      <x v="14"/>
    </i>
    <i r="2">
      <x v="14"/>
    </i>
    <i r="3">
      <x v="1"/>
    </i>
    <i r="4">
      <x v="1323"/>
    </i>
    <i r="5">
      <x/>
    </i>
    <i>
      <x v="315"/>
    </i>
    <i r="1">
      <x v="18"/>
    </i>
    <i r="2">
      <x v="30"/>
    </i>
    <i r="3">
      <x v="1"/>
    </i>
    <i r="4">
      <x v="188"/>
    </i>
    <i r="5">
      <x v="2"/>
    </i>
    <i>
      <x v="316"/>
    </i>
    <i r="1">
      <x v="2"/>
    </i>
    <i r="2">
      <x v="13"/>
    </i>
    <i r="3">
      <x/>
    </i>
    <i r="4">
      <x v="296"/>
    </i>
    <i r="5">
      <x v="7"/>
    </i>
    <i>
      <x v="317"/>
    </i>
    <i r="1">
      <x v="9"/>
    </i>
    <i r="2">
      <x v="9"/>
    </i>
    <i r="3">
      <x v="1"/>
    </i>
    <i r="4">
      <x v="1290"/>
    </i>
    <i r="5">
      <x v="8"/>
    </i>
    <i>
      <x v="318"/>
    </i>
    <i r="1">
      <x v="26"/>
    </i>
    <i r="2">
      <x v="19"/>
    </i>
    <i r="3">
      <x v="2"/>
    </i>
    <i r="4">
      <x v="866"/>
    </i>
    <i r="5">
      <x v="6"/>
    </i>
    <i>
      <x v="319"/>
    </i>
    <i r="1">
      <x v="3"/>
    </i>
    <i r="2">
      <x v="29"/>
    </i>
    <i r="3">
      <x/>
    </i>
    <i r="4">
      <x v="1086"/>
    </i>
    <i r="5">
      <x/>
    </i>
    <i>
      <x v="320"/>
    </i>
    <i r="1">
      <x v="4"/>
    </i>
    <i r="2">
      <x v="11"/>
    </i>
    <i r="3">
      <x v="1"/>
    </i>
    <i r="4">
      <x v="326"/>
    </i>
    <i r="5">
      <x/>
    </i>
    <i>
      <x v="321"/>
    </i>
    <i r="1">
      <x v="21"/>
    </i>
    <i r="2">
      <x v="18"/>
    </i>
    <i r="3">
      <x/>
    </i>
    <i r="4">
      <x v="499"/>
    </i>
    <i r="5">
      <x/>
    </i>
    <i>
      <x v="322"/>
    </i>
    <i r="1">
      <x v="44"/>
    </i>
    <i r="2">
      <x v="19"/>
    </i>
    <i r="3">
      <x v="2"/>
    </i>
    <i r="4">
      <x v="734"/>
    </i>
    <i r="5">
      <x v="2"/>
    </i>
    <i>
      <x v="323"/>
    </i>
    <i r="1">
      <x v="6"/>
    </i>
    <i r="2">
      <x v="7"/>
    </i>
    <i r="3">
      <x v="2"/>
    </i>
    <i r="4">
      <x v="533"/>
    </i>
    <i r="5">
      <x/>
    </i>
    <i>
      <x v="324"/>
    </i>
    <i r="1">
      <x v="41"/>
    </i>
    <i r="2">
      <x v="6"/>
    </i>
    <i r="3">
      <x/>
    </i>
    <i r="4">
      <x v="1249"/>
    </i>
    <i r="5">
      <x v="10"/>
    </i>
    <i>
      <x v="325"/>
    </i>
    <i r="1">
      <x v="37"/>
    </i>
    <i r="2">
      <x v="3"/>
    </i>
    <i r="3">
      <x v="2"/>
    </i>
    <i r="4">
      <x v="738"/>
    </i>
    <i r="5">
      <x v="11"/>
    </i>
    <i>
      <x v="326"/>
    </i>
    <i r="1">
      <x v="44"/>
    </i>
    <i r="2">
      <x v="19"/>
    </i>
    <i r="3">
      <x v="2"/>
    </i>
    <i r="4">
      <x v="857"/>
    </i>
    <i r="5">
      <x v="5"/>
    </i>
    <i>
      <x v="327"/>
    </i>
    <i r="1">
      <x v="4"/>
    </i>
    <i r="2">
      <x v="11"/>
    </i>
    <i r="3">
      <x v="1"/>
    </i>
    <i r="4">
      <x v="193"/>
    </i>
    <i r="5">
      <x v="6"/>
    </i>
    <i>
      <x v="328"/>
    </i>
    <i r="1">
      <x v="37"/>
    </i>
    <i r="2">
      <x v="3"/>
    </i>
    <i r="3">
      <x v="2"/>
    </i>
    <i r="4">
      <x v="1144"/>
    </i>
    <i r="5">
      <x v="10"/>
    </i>
    <i>
      <x v="329"/>
    </i>
    <i r="1">
      <x/>
    </i>
    <i r="2">
      <x v="20"/>
    </i>
    <i r="3">
      <x v="1"/>
    </i>
    <i r="4">
      <x v="614"/>
    </i>
    <i r="5">
      <x/>
    </i>
    <i>
      <x v="330"/>
    </i>
    <i r="1">
      <x v="16"/>
    </i>
    <i r="2">
      <x v="34"/>
    </i>
    <i r="3">
      <x/>
    </i>
    <i r="4">
      <x v="50"/>
    </i>
    <i r="5">
      <x v="5"/>
    </i>
    <i>
      <x v="331"/>
    </i>
    <i r="1">
      <x v="12"/>
    </i>
    <i r="2">
      <x v="13"/>
    </i>
    <i r="3">
      <x/>
    </i>
    <i r="4">
      <x v="863"/>
    </i>
    <i r="5">
      <x v="11"/>
    </i>
    <i>
      <x v="332"/>
    </i>
    <i r="1">
      <x v="34"/>
    </i>
    <i r="2">
      <x v="16"/>
    </i>
    <i r="3">
      <x v="1"/>
    </i>
    <i r="4">
      <x v="1198"/>
    </i>
    <i r="5">
      <x v="2"/>
    </i>
    <i>
      <x v="333"/>
    </i>
    <i r="1">
      <x v="35"/>
    </i>
    <i r="2">
      <x v="33"/>
    </i>
    <i r="3">
      <x v="3"/>
    </i>
    <i r="4">
      <x v="1278"/>
    </i>
    <i r="5">
      <x v="2"/>
    </i>
    <i>
      <x v="334"/>
    </i>
    <i r="1">
      <x v="19"/>
    </i>
    <i r="2">
      <x v="15"/>
    </i>
    <i r="3">
      <x v="1"/>
    </i>
    <i r="4">
      <x v="1015"/>
    </i>
    <i r="5">
      <x v="6"/>
    </i>
    <i>
      <x v="335"/>
    </i>
    <i r="1">
      <x v="7"/>
    </i>
    <i r="2">
      <x v="23"/>
    </i>
    <i r="3">
      <x v="1"/>
    </i>
    <i r="4">
      <x v="724"/>
    </i>
    <i r="5">
      <x v="2"/>
    </i>
    <i>
      <x v="336"/>
    </i>
    <i r="1">
      <x v="16"/>
    </i>
    <i r="2">
      <x v="34"/>
    </i>
    <i r="3">
      <x/>
    </i>
    <i r="4">
      <x v="965"/>
    </i>
    <i r="5">
      <x v="4"/>
    </i>
    <i>
      <x v="337"/>
    </i>
    <i r="1">
      <x v="45"/>
    </i>
    <i r="2">
      <x v="17"/>
    </i>
    <i r="3">
      <x/>
    </i>
    <i r="4">
      <x v="713"/>
    </i>
    <i r="5">
      <x v="1"/>
    </i>
    <i>
      <x v="338"/>
    </i>
    <i r="1">
      <x v="12"/>
    </i>
    <i r="2">
      <x v="13"/>
    </i>
    <i r="3">
      <x/>
    </i>
    <i r="4">
      <x v="363"/>
    </i>
    <i r="5">
      <x v="1"/>
    </i>
    <i>
      <x v="339"/>
    </i>
    <i r="1">
      <x v="6"/>
    </i>
    <i r="2">
      <x v="7"/>
    </i>
    <i r="3">
      <x v="2"/>
    </i>
    <i r="4">
      <x v="169"/>
    </i>
    <i r="5">
      <x v="6"/>
    </i>
    <i>
      <x v="340"/>
    </i>
    <i r="1">
      <x v="14"/>
    </i>
    <i r="2">
      <x v="14"/>
    </i>
    <i r="3">
      <x v="1"/>
    </i>
    <i r="4">
      <x v="973"/>
    </i>
    <i r="5">
      <x v="1"/>
    </i>
    <i>
      <x v="341"/>
    </i>
    <i r="1">
      <x v="8"/>
    </i>
    <i r="2">
      <x/>
    </i>
    <i r="3">
      <x v="2"/>
    </i>
    <i r="4">
      <x v="450"/>
    </i>
    <i r="5">
      <x v="11"/>
    </i>
    <i>
      <x v="342"/>
    </i>
    <i r="1">
      <x v="25"/>
    </i>
    <i r="2">
      <x v="28"/>
    </i>
    <i r="3">
      <x v="1"/>
    </i>
    <i r="4">
      <x v="1119"/>
    </i>
    <i r="5">
      <x v="2"/>
    </i>
    <i>
      <x v="343"/>
    </i>
    <i r="1">
      <x v="20"/>
    </i>
    <i r="2">
      <x v="33"/>
    </i>
    <i r="3">
      <x v="3"/>
    </i>
    <i r="4">
      <x v="491"/>
    </i>
    <i r="5">
      <x v="7"/>
    </i>
    <i>
      <x v="344"/>
    </i>
    <i r="1">
      <x v="18"/>
    </i>
    <i r="2">
      <x v="30"/>
    </i>
    <i r="3">
      <x v="1"/>
    </i>
    <i r="4">
      <x v="34"/>
    </i>
    <i r="5">
      <x v="7"/>
    </i>
    <i>
      <x v="345"/>
    </i>
    <i r="1">
      <x/>
    </i>
    <i r="2">
      <x v="20"/>
    </i>
    <i r="3">
      <x v="1"/>
    </i>
    <i r="4">
      <x v="812"/>
    </i>
    <i r="5">
      <x v="2"/>
    </i>
    <i>
      <x v="346"/>
    </i>
    <i r="1">
      <x v="12"/>
    </i>
    <i r="2">
      <x v="13"/>
    </i>
    <i r="3">
      <x/>
    </i>
    <i r="4">
      <x v="585"/>
    </i>
    <i r="5">
      <x v="1"/>
    </i>
    <i>
      <x v="347"/>
    </i>
    <i r="1">
      <x v="13"/>
    </i>
    <i r="2">
      <x v="31"/>
    </i>
    <i r="3">
      <x v="1"/>
    </i>
    <i r="4">
      <x v="821"/>
    </i>
    <i r="5">
      <x v="6"/>
    </i>
    <i>
      <x v="348"/>
    </i>
    <i r="1">
      <x v="39"/>
    </i>
    <i r="2">
      <x v="27"/>
    </i>
    <i r="3">
      <x/>
    </i>
    <i r="4">
      <x v="429"/>
    </i>
    <i r="5">
      <x v="2"/>
    </i>
    <i>
      <x v="349"/>
    </i>
    <i r="1">
      <x v="32"/>
    </i>
    <i r="2">
      <x v="25"/>
    </i>
    <i r="3">
      <x v="1"/>
    </i>
    <i r="4">
      <x v="305"/>
    </i>
    <i r="5">
      <x v="9"/>
    </i>
    <i>
      <x v="350"/>
    </i>
    <i r="1">
      <x v="44"/>
    </i>
    <i r="2">
      <x v="19"/>
    </i>
    <i r="3">
      <x v="2"/>
    </i>
    <i r="4">
      <x v="469"/>
    </i>
    <i r="5">
      <x v="3"/>
    </i>
    <i>
      <x v="351"/>
    </i>
    <i r="1">
      <x v="38"/>
    </i>
    <i r="2">
      <x v="33"/>
    </i>
    <i r="3">
      <x v="3"/>
    </i>
    <i r="4">
      <x v="437"/>
    </i>
    <i r="5">
      <x v="3"/>
    </i>
    <i>
      <x v="352"/>
    </i>
    <i r="1">
      <x v="45"/>
    </i>
    <i r="2">
      <x v="17"/>
    </i>
    <i r="3">
      <x/>
    </i>
    <i r="4">
      <x v="129"/>
    </i>
    <i r="5">
      <x v="4"/>
    </i>
    <i>
      <x v="353"/>
    </i>
    <i r="1">
      <x v="27"/>
    </i>
    <i r="2">
      <x v="24"/>
    </i>
    <i r="3">
      <x v="1"/>
    </i>
    <i r="4">
      <x v="756"/>
    </i>
    <i r="5">
      <x v="7"/>
    </i>
    <i>
      <x v="354"/>
    </i>
    <i r="1">
      <x v="31"/>
    </i>
    <i r="2">
      <x v="8"/>
    </i>
    <i r="3">
      <x v="1"/>
    </i>
    <i r="4">
      <x v="1077"/>
    </i>
    <i r="5">
      <x v="11"/>
    </i>
    <i>
      <x v="355"/>
    </i>
    <i r="1">
      <x v="1"/>
    </i>
    <i r="2">
      <x v="12"/>
    </i>
    <i r="3">
      <x v="1"/>
    </i>
    <i r="4">
      <x v="835"/>
    </i>
    <i r="5">
      <x v="6"/>
    </i>
    <i>
      <x v="356"/>
    </i>
    <i r="1">
      <x v="21"/>
    </i>
    <i r="2">
      <x v="18"/>
    </i>
    <i r="3">
      <x/>
    </i>
    <i r="4">
      <x v="1284"/>
    </i>
    <i r="5">
      <x v="7"/>
    </i>
    <i>
      <x v="357"/>
    </i>
    <i r="1">
      <x v="24"/>
    </i>
    <i r="2">
      <x v="33"/>
    </i>
    <i r="3">
      <x v="3"/>
    </i>
    <i r="4">
      <x v="35"/>
    </i>
    <i r="5">
      <x v="2"/>
    </i>
    <i>
      <x v="358"/>
    </i>
    <i r="1">
      <x v="39"/>
    </i>
    <i r="2">
      <x v="27"/>
    </i>
    <i r="3">
      <x/>
    </i>
    <i r="4">
      <x v="1015"/>
    </i>
    <i r="5">
      <x v="3"/>
    </i>
    <i>
      <x v="359"/>
    </i>
    <i r="1">
      <x v="13"/>
    </i>
    <i r="2">
      <x v="31"/>
    </i>
    <i r="3">
      <x v="1"/>
    </i>
    <i r="4">
      <x v="108"/>
    </i>
    <i r="5">
      <x v="3"/>
    </i>
    <i>
      <x v="360"/>
    </i>
    <i r="1">
      <x v="21"/>
    </i>
    <i r="2">
      <x v="18"/>
    </i>
    <i r="3">
      <x/>
    </i>
    <i r="4">
      <x v="1309"/>
    </i>
    <i r="5">
      <x v="5"/>
    </i>
    <i>
      <x v="361"/>
    </i>
    <i r="1">
      <x v="21"/>
    </i>
    <i r="2">
      <x v="18"/>
    </i>
    <i r="3">
      <x/>
    </i>
    <i r="4">
      <x v="1160"/>
    </i>
    <i r="5">
      <x v="3"/>
    </i>
    <i>
      <x v="362"/>
    </i>
    <i r="1">
      <x v="37"/>
    </i>
    <i r="2">
      <x v="3"/>
    </i>
    <i r="3">
      <x v="2"/>
    </i>
    <i r="4">
      <x v="707"/>
    </i>
    <i r="5">
      <x v="1"/>
    </i>
    <i>
      <x v="363"/>
    </i>
    <i r="1">
      <x v="46"/>
    </i>
    <i r="2">
      <x v="4"/>
    </i>
    <i r="3">
      <x v="3"/>
    </i>
    <i r="4">
      <x v="236"/>
    </i>
    <i r="5">
      <x v="1"/>
    </i>
    <i>
      <x v="364"/>
    </i>
    <i r="1">
      <x v="2"/>
    </i>
    <i r="2">
      <x v="13"/>
    </i>
    <i r="3">
      <x/>
    </i>
    <i r="4">
      <x v="301"/>
    </i>
    <i r="5">
      <x v="4"/>
    </i>
    <i>
      <x v="365"/>
    </i>
    <i r="1">
      <x v="28"/>
    </i>
    <i r="2">
      <x v="33"/>
    </i>
    <i r="3">
      <x v="3"/>
    </i>
    <i r="4">
      <x v="144"/>
    </i>
    <i r="5">
      <x v="9"/>
    </i>
    <i>
      <x v="366"/>
    </i>
    <i r="1">
      <x v="6"/>
    </i>
    <i r="2">
      <x v="7"/>
    </i>
    <i r="3">
      <x v="2"/>
    </i>
    <i r="4">
      <x v="327"/>
    </i>
    <i r="5">
      <x v="9"/>
    </i>
    <i>
      <x v="367"/>
    </i>
    <i r="1">
      <x v="49"/>
    </i>
    <i r="2">
      <x v="22"/>
    </i>
    <i r="3">
      <x v="1"/>
    </i>
    <i r="4">
      <x v="56"/>
    </i>
    <i r="5">
      <x v="2"/>
    </i>
    <i>
      <x v="368"/>
    </i>
    <i r="1">
      <x v="30"/>
    </i>
    <i r="2">
      <x v="10"/>
    </i>
    <i r="3">
      <x v="1"/>
    </i>
    <i r="4">
      <x v="899"/>
    </i>
    <i r="5">
      <x v="6"/>
    </i>
    <i>
      <x v="369"/>
    </i>
    <i r="1">
      <x v="2"/>
    </i>
    <i r="2">
      <x v="13"/>
    </i>
    <i r="3">
      <x/>
    </i>
    <i r="4">
      <x v="301"/>
    </i>
    <i r="5">
      <x v="7"/>
    </i>
    <i>
      <x v="370"/>
    </i>
    <i r="1">
      <x v="44"/>
    </i>
    <i r="2">
      <x v="19"/>
    </i>
    <i r="3">
      <x v="2"/>
    </i>
    <i r="4">
      <x v="328"/>
    </i>
    <i r="5">
      <x v="6"/>
    </i>
    <i>
      <x v="371"/>
    </i>
    <i r="1">
      <x v="31"/>
    </i>
    <i r="2">
      <x v="8"/>
    </i>
    <i r="3">
      <x v="1"/>
    </i>
    <i r="4">
      <x v="196"/>
    </i>
    <i r="5">
      <x v="3"/>
    </i>
    <i>
      <x v="372"/>
    </i>
    <i r="1">
      <x v="9"/>
    </i>
    <i r="2">
      <x v="9"/>
    </i>
    <i r="3">
      <x v="1"/>
    </i>
    <i r="4">
      <x v="819"/>
    </i>
    <i r="5">
      <x v="4"/>
    </i>
    <i>
      <x v="373"/>
    </i>
    <i r="1">
      <x v="26"/>
    </i>
    <i r="2">
      <x v="19"/>
    </i>
    <i r="3">
      <x v="2"/>
    </i>
    <i r="4">
      <x v="1249"/>
    </i>
    <i r="5">
      <x v="8"/>
    </i>
    <i>
      <x v="374"/>
    </i>
    <i r="1">
      <x v="46"/>
    </i>
    <i r="2">
      <x v="4"/>
    </i>
    <i r="3">
      <x v="3"/>
    </i>
    <i r="4">
      <x v="315"/>
    </i>
    <i r="5">
      <x v="4"/>
    </i>
    <i>
      <x v="375"/>
    </i>
    <i r="1">
      <x v="24"/>
    </i>
    <i r="2">
      <x v="33"/>
    </i>
    <i r="3">
      <x v="3"/>
    </i>
    <i r="4">
      <x v="279"/>
    </i>
    <i r="5">
      <x v="9"/>
    </i>
    <i>
      <x v="376"/>
    </i>
    <i r="1">
      <x v="23"/>
    </i>
    <i r="2">
      <x v="32"/>
    </i>
    <i r="3">
      <x v="1"/>
    </i>
    <i r="4">
      <x v="584"/>
    </i>
    <i r="5">
      <x v="2"/>
    </i>
    <i>
      <x v="377"/>
    </i>
    <i r="1">
      <x v="27"/>
    </i>
    <i r="2">
      <x v="24"/>
    </i>
    <i r="3">
      <x v="1"/>
    </i>
    <i r="4">
      <x v="18"/>
    </i>
    <i r="5">
      <x v="11"/>
    </i>
    <i>
      <x v="378"/>
    </i>
    <i r="1">
      <x v="14"/>
    </i>
    <i r="2">
      <x v="14"/>
    </i>
    <i r="3">
      <x v="1"/>
    </i>
    <i r="4">
      <x v="935"/>
    </i>
    <i r="5">
      <x v="9"/>
    </i>
    <i>
      <x v="379"/>
    </i>
    <i r="1">
      <x v="1"/>
    </i>
    <i r="2">
      <x v="12"/>
    </i>
    <i r="3">
      <x v="1"/>
    </i>
    <i r="4">
      <x v="106"/>
    </i>
    <i r="5">
      <x v="1"/>
    </i>
    <i>
      <x v="380"/>
    </i>
    <i r="1">
      <x v="2"/>
    </i>
    <i r="2">
      <x v="13"/>
    </i>
    <i r="3">
      <x/>
    </i>
    <i r="4">
      <x v="435"/>
    </i>
    <i r="5">
      <x v="7"/>
    </i>
    <i>
      <x v="381"/>
    </i>
    <i r="1">
      <x v="31"/>
    </i>
    <i r="2">
      <x v="8"/>
    </i>
    <i r="3">
      <x v="1"/>
    </i>
    <i r="4">
      <x v="1307"/>
    </i>
    <i r="5">
      <x v="9"/>
    </i>
    <i>
      <x v="382"/>
    </i>
    <i r="1">
      <x v="26"/>
    </i>
    <i r="2">
      <x v="19"/>
    </i>
    <i r="3">
      <x v="2"/>
    </i>
    <i r="4">
      <x v="132"/>
    </i>
    <i r="5">
      <x v="1"/>
    </i>
    <i>
      <x v="383"/>
    </i>
    <i r="1">
      <x v="45"/>
    </i>
    <i r="2">
      <x v="17"/>
    </i>
    <i r="3">
      <x/>
    </i>
    <i r="4">
      <x v="330"/>
    </i>
    <i r="5">
      <x v="6"/>
    </i>
    <i>
      <x v="384"/>
    </i>
    <i r="1">
      <x v="6"/>
    </i>
    <i r="2">
      <x v="7"/>
    </i>
    <i r="3">
      <x v="2"/>
    </i>
    <i r="4">
      <x v="983"/>
    </i>
    <i r="5">
      <x v="1"/>
    </i>
    <i>
      <x v="385"/>
    </i>
    <i r="1">
      <x v="40"/>
    </i>
    <i r="2">
      <x v="6"/>
    </i>
    <i r="3">
      <x/>
    </i>
    <i r="4">
      <x v="624"/>
    </i>
    <i r="5">
      <x/>
    </i>
    <i>
      <x v="386"/>
    </i>
    <i r="1">
      <x v="4"/>
    </i>
    <i r="2">
      <x v="11"/>
    </i>
    <i r="3">
      <x v="1"/>
    </i>
    <i r="4">
      <x v="1152"/>
    </i>
    <i r="5">
      <x v="1"/>
    </i>
    <i>
      <x v="387"/>
    </i>
    <i r="1">
      <x v="10"/>
    </i>
    <i r="2">
      <x v="26"/>
    </i>
    <i r="3">
      <x v="1"/>
    </i>
    <i r="4">
      <x v="1319"/>
    </i>
    <i r="5">
      <x v="4"/>
    </i>
    <i>
      <x v="388"/>
    </i>
    <i r="1">
      <x v="14"/>
    </i>
    <i r="2">
      <x v="14"/>
    </i>
    <i r="3">
      <x v="1"/>
    </i>
    <i r="4">
      <x v="584"/>
    </i>
    <i r="5">
      <x v="8"/>
    </i>
    <i>
      <x v="389"/>
    </i>
    <i r="1">
      <x v="42"/>
    </i>
    <i r="2">
      <x v="1"/>
    </i>
    <i r="3">
      <x/>
    </i>
    <i r="4">
      <x v="995"/>
    </i>
    <i r="5">
      <x/>
    </i>
    <i>
      <x v="390"/>
    </i>
    <i r="1">
      <x v="5"/>
    </i>
    <i r="2">
      <x v="32"/>
    </i>
    <i r="3">
      <x v="1"/>
    </i>
    <i r="4">
      <x v="508"/>
    </i>
    <i r="5">
      <x v="9"/>
    </i>
    <i>
      <x v="391"/>
    </i>
    <i r="1">
      <x v="12"/>
    </i>
    <i r="2">
      <x v="13"/>
    </i>
    <i r="3">
      <x/>
    </i>
    <i r="4">
      <x v="580"/>
    </i>
    <i r="5">
      <x v="5"/>
    </i>
    <i>
      <x v="392"/>
    </i>
    <i r="1">
      <x v="32"/>
    </i>
    <i r="2">
      <x v="25"/>
    </i>
    <i r="3">
      <x v="1"/>
    </i>
    <i r="4">
      <x v="1188"/>
    </i>
    <i r="5">
      <x v="9"/>
    </i>
    <i>
      <x v="393"/>
    </i>
    <i r="1">
      <x v="6"/>
    </i>
    <i r="2">
      <x v="7"/>
    </i>
    <i r="3">
      <x v="2"/>
    </i>
    <i r="4">
      <x v="974"/>
    </i>
    <i r="5">
      <x v="2"/>
    </i>
    <i>
      <x v="394"/>
    </i>
    <i r="1">
      <x/>
    </i>
    <i r="2">
      <x v="20"/>
    </i>
    <i r="3">
      <x v="1"/>
    </i>
    <i r="4">
      <x v="706"/>
    </i>
    <i r="5">
      <x v="10"/>
    </i>
    <i>
      <x v="395"/>
    </i>
    <i r="1">
      <x v="16"/>
    </i>
    <i r="2">
      <x v="34"/>
    </i>
    <i r="3">
      <x/>
    </i>
    <i r="4">
      <x v="1024"/>
    </i>
    <i r="5">
      <x v="11"/>
    </i>
    <i>
      <x v="396"/>
    </i>
    <i r="1">
      <x v="36"/>
    </i>
    <i r="2">
      <x v="5"/>
    </i>
    <i r="3">
      <x v="2"/>
    </i>
    <i r="4">
      <x v="198"/>
    </i>
    <i r="5">
      <x/>
    </i>
    <i>
      <x v="397"/>
    </i>
    <i r="1">
      <x v="34"/>
    </i>
    <i r="2">
      <x v="16"/>
    </i>
    <i r="3">
      <x v="1"/>
    </i>
    <i r="4">
      <x v="627"/>
    </i>
    <i r="5">
      <x v="3"/>
    </i>
    <i>
      <x v="398"/>
    </i>
    <i r="1">
      <x v="41"/>
    </i>
    <i r="2">
      <x v="6"/>
    </i>
    <i r="3">
      <x/>
    </i>
    <i r="4">
      <x v="1185"/>
    </i>
    <i r="5">
      <x v="4"/>
    </i>
    <i>
      <x v="399"/>
    </i>
    <i r="1">
      <x v="14"/>
    </i>
    <i r="2">
      <x v="14"/>
    </i>
    <i r="3">
      <x v="1"/>
    </i>
    <i r="4">
      <x v="1179"/>
    </i>
    <i r="5">
      <x v="5"/>
    </i>
    <i>
      <x v="400"/>
    </i>
    <i r="1">
      <x v="31"/>
    </i>
    <i r="2">
      <x v="8"/>
    </i>
    <i r="3">
      <x v="1"/>
    </i>
    <i r="4">
      <x v="793"/>
    </i>
    <i r="5">
      <x v="5"/>
    </i>
    <i>
      <x v="401"/>
    </i>
    <i r="1">
      <x v="34"/>
    </i>
    <i r="2">
      <x v="16"/>
    </i>
    <i r="3">
      <x v="1"/>
    </i>
    <i r="4">
      <x v="424"/>
    </i>
    <i r="5">
      <x v="7"/>
    </i>
    <i>
      <x v="402"/>
    </i>
    <i r="1">
      <x/>
    </i>
    <i r="2">
      <x v="20"/>
    </i>
    <i r="3">
      <x v="1"/>
    </i>
    <i r="4">
      <x v="3"/>
    </i>
    <i r="5">
      <x v="8"/>
    </i>
    <i>
      <x v="403"/>
    </i>
    <i r="1">
      <x v="26"/>
    </i>
    <i r="2">
      <x v="19"/>
    </i>
    <i r="3">
      <x v="2"/>
    </i>
    <i r="4">
      <x v="952"/>
    </i>
    <i r="5">
      <x v="11"/>
    </i>
    <i>
      <x v="404"/>
    </i>
    <i r="1">
      <x v="46"/>
    </i>
    <i r="2">
      <x v="4"/>
    </i>
    <i r="3">
      <x v="3"/>
    </i>
    <i r="4">
      <x v="218"/>
    </i>
    <i r="5">
      <x v="9"/>
    </i>
    <i>
      <x v="405"/>
    </i>
    <i r="1">
      <x v="48"/>
    </i>
    <i r="2">
      <x v="2"/>
    </i>
    <i r="3">
      <x v="1"/>
    </i>
    <i r="4">
      <x v="1163"/>
    </i>
    <i r="5">
      <x v="6"/>
    </i>
    <i>
      <x v="406"/>
    </i>
    <i r="1">
      <x v="25"/>
    </i>
    <i r="2">
      <x v="28"/>
    </i>
    <i r="3">
      <x v="1"/>
    </i>
    <i r="4">
      <x v="675"/>
    </i>
    <i r="5">
      <x v="1"/>
    </i>
    <i>
      <x v="407"/>
    </i>
    <i r="1">
      <x v="32"/>
    </i>
    <i r="2">
      <x v="25"/>
    </i>
    <i r="3">
      <x v="1"/>
    </i>
    <i r="4">
      <x v="396"/>
    </i>
    <i r="5">
      <x v="1"/>
    </i>
    <i>
      <x v="408"/>
    </i>
    <i r="1">
      <x v="3"/>
    </i>
    <i r="2">
      <x v="29"/>
    </i>
    <i r="3">
      <x/>
    </i>
    <i r="4">
      <x v="115"/>
    </i>
    <i r="5">
      <x v="10"/>
    </i>
    <i>
      <x v="409"/>
    </i>
    <i r="1">
      <x v="1"/>
    </i>
    <i r="2">
      <x v="12"/>
    </i>
    <i r="3">
      <x v="1"/>
    </i>
    <i r="4">
      <x v="1072"/>
    </i>
    <i r="5">
      <x v="3"/>
    </i>
    <i>
      <x v="410"/>
    </i>
    <i r="1">
      <x v="42"/>
    </i>
    <i r="2">
      <x v="1"/>
    </i>
    <i r="3">
      <x/>
    </i>
    <i r="4">
      <x v="1267"/>
    </i>
    <i r="5">
      <x/>
    </i>
    <i>
      <x v="411"/>
    </i>
    <i r="1">
      <x v="41"/>
    </i>
    <i r="2">
      <x v="6"/>
    </i>
    <i r="3">
      <x/>
    </i>
    <i r="4">
      <x v="660"/>
    </i>
    <i r="5">
      <x v="5"/>
    </i>
    <i>
      <x v="412"/>
    </i>
    <i r="1">
      <x/>
    </i>
    <i r="2">
      <x v="20"/>
    </i>
    <i r="3">
      <x v="1"/>
    </i>
    <i r="4">
      <x v="355"/>
    </i>
    <i r="5">
      <x v="9"/>
    </i>
    <i>
      <x v="413"/>
    </i>
    <i r="1">
      <x v="18"/>
    </i>
    <i r="2">
      <x v="30"/>
    </i>
    <i r="3">
      <x v="1"/>
    </i>
    <i r="4">
      <x v="955"/>
    </i>
    <i r="5">
      <x v="11"/>
    </i>
    <i>
      <x v="414"/>
    </i>
    <i r="1">
      <x v="14"/>
    </i>
    <i r="2">
      <x v="14"/>
    </i>
    <i r="3">
      <x v="1"/>
    </i>
    <i r="4">
      <x v="445"/>
    </i>
    <i r="5">
      <x v="11"/>
    </i>
    <i>
      <x v="415"/>
    </i>
    <i r="1">
      <x v="20"/>
    </i>
    <i r="2">
      <x v="33"/>
    </i>
    <i r="3">
      <x v="3"/>
    </i>
    <i r="4">
      <x v="119"/>
    </i>
    <i r="5">
      <x v="5"/>
    </i>
    <i>
      <x v="416"/>
    </i>
    <i r="1">
      <x v="23"/>
    </i>
    <i r="2">
      <x v="32"/>
    </i>
    <i r="3">
      <x v="1"/>
    </i>
    <i r="4">
      <x v="193"/>
    </i>
    <i r="5">
      <x v="4"/>
    </i>
    <i>
      <x v="417"/>
    </i>
    <i r="1">
      <x v="14"/>
    </i>
    <i r="2">
      <x v="14"/>
    </i>
    <i r="3">
      <x v="1"/>
    </i>
    <i r="4">
      <x v="313"/>
    </i>
    <i r="5">
      <x v="7"/>
    </i>
    <i>
      <x v="418"/>
    </i>
    <i r="1">
      <x v="27"/>
    </i>
    <i r="2">
      <x v="24"/>
    </i>
    <i r="3">
      <x v="1"/>
    </i>
    <i r="4">
      <x v="248"/>
    </i>
    <i r="5">
      <x v="8"/>
    </i>
    <i>
      <x v="419"/>
    </i>
    <i r="1">
      <x v="48"/>
    </i>
    <i r="2">
      <x v="2"/>
    </i>
    <i r="3">
      <x v="1"/>
    </i>
    <i r="4">
      <x v="146"/>
    </i>
    <i r="5">
      <x v="1"/>
    </i>
    <i>
      <x v="420"/>
    </i>
    <i r="1">
      <x v="9"/>
    </i>
    <i r="2">
      <x v="9"/>
    </i>
    <i r="3">
      <x v="1"/>
    </i>
    <i r="4">
      <x v="948"/>
    </i>
    <i r="5">
      <x v="3"/>
    </i>
    <i>
      <x v="421"/>
    </i>
    <i r="1">
      <x v="14"/>
    </i>
    <i r="2">
      <x v="14"/>
    </i>
    <i r="3">
      <x v="1"/>
    </i>
    <i r="4">
      <x v="945"/>
    </i>
    <i r="5">
      <x v="8"/>
    </i>
    <i>
      <x v="422"/>
    </i>
    <i r="1">
      <x v="48"/>
    </i>
    <i r="2">
      <x v="2"/>
    </i>
    <i r="3">
      <x v="1"/>
    </i>
    <i r="4">
      <x v="529"/>
    </i>
    <i r="5">
      <x v="5"/>
    </i>
    <i>
      <x v="423"/>
    </i>
    <i r="1">
      <x v="45"/>
    </i>
    <i r="2">
      <x v="17"/>
    </i>
    <i r="3">
      <x/>
    </i>
    <i r="4">
      <x v="797"/>
    </i>
    <i r="5">
      <x v="5"/>
    </i>
    <i>
      <x v="424"/>
    </i>
    <i r="1">
      <x v="21"/>
    </i>
    <i r="2">
      <x v="18"/>
    </i>
    <i r="3">
      <x/>
    </i>
    <i r="4">
      <x v="223"/>
    </i>
    <i r="5">
      <x v="7"/>
    </i>
    <i>
      <x v="425"/>
    </i>
    <i r="1">
      <x v="38"/>
    </i>
    <i r="2">
      <x v="33"/>
    </i>
    <i r="3">
      <x v="3"/>
    </i>
    <i r="4">
      <x v="9"/>
    </i>
    <i r="5">
      <x v="7"/>
    </i>
    <i>
      <x v="426"/>
    </i>
    <i r="1">
      <x v="4"/>
    </i>
    <i r="2">
      <x v="11"/>
    </i>
    <i r="3">
      <x v="1"/>
    </i>
    <i r="4">
      <x v="861"/>
    </i>
    <i r="5">
      <x v="7"/>
    </i>
    <i>
      <x v="427"/>
    </i>
    <i r="1">
      <x v="36"/>
    </i>
    <i r="2">
      <x v="5"/>
    </i>
    <i r="3">
      <x v="2"/>
    </i>
    <i r="4">
      <x v="493"/>
    </i>
    <i r="5">
      <x v="2"/>
    </i>
    <i>
      <x v="428"/>
    </i>
    <i r="1">
      <x v="23"/>
    </i>
    <i r="2">
      <x v="32"/>
    </i>
    <i r="3">
      <x v="1"/>
    </i>
    <i r="4">
      <x v="272"/>
    </i>
    <i r="5">
      <x v="6"/>
    </i>
    <i>
      <x v="429"/>
    </i>
    <i r="1">
      <x v="13"/>
    </i>
    <i r="2">
      <x v="31"/>
    </i>
    <i r="3">
      <x v="1"/>
    </i>
    <i r="4">
      <x v="1207"/>
    </i>
    <i r="5">
      <x v="2"/>
    </i>
    <i>
      <x v="430"/>
    </i>
    <i r="1">
      <x v="38"/>
    </i>
    <i r="2">
      <x v="33"/>
    </i>
    <i r="3">
      <x v="3"/>
    </i>
    <i r="4">
      <x v="274"/>
    </i>
    <i r="5">
      <x v="4"/>
    </i>
    <i>
      <x v="431"/>
    </i>
    <i r="1">
      <x v="25"/>
    </i>
    <i r="2">
      <x v="28"/>
    </i>
    <i r="3">
      <x v="1"/>
    </i>
    <i r="4">
      <x v="350"/>
    </i>
    <i r="5">
      <x v="8"/>
    </i>
    <i>
      <x v="432"/>
    </i>
    <i r="1">
      <x v="19"/>
    </i>
    <i r="2">
      <x v="15"/>
    </i>
    <i r="3">
      <x v="1"/>
    </i>
    <i r="4">
      <x v="1263"/>
    </i>
    <i r="5">
      <x v="10"/>
    </i>
    <i>
      <x v="433"/>
    </i>
    <i r="1">
      <x v="23"/>
    </i>
    <i r="2">
      <x v="32"/>
    </i>
    <i r="3">
      <x v="1"/>
    </i>
    <i r="4">
      <x v="383"/>
    </i>
    <i r="5">
      <x v="1"/>
    </i>
    <i>
      <x v="434"/>
    </i>
    <i r="1">
      <x v="34"/>
    </i>
    <i r="2">
      <x v="16"/>
    </i>
    <i r="3">
      <x v="1"/>
    </i>
    <i r="4">
      <x v="578"/>
    </i>
    <i r="5">
      <x v="10"/>
    </i>
    <i>
      <x v="435"/>
    </i>
    <i r="1">
      <x v="19"/>
    </i>
    <i r="2">
      <x v="15"/>
    </i>
    <i r="3">
      <x v="1"/>
    </i>
    <i r="4">
      <x v="178"/>
    </i>
    <i r="5">
      <x v="10"/>
    </i>
    <i>
      <x v="436"/>
    </i>
    <i r="1">
      <x v="36"/>
    </i>
    <i r="2">
      <x v="5"/>
    </i>
    <i r="3">
      <x v="2"/>
    </i>
    <i r="4">
      <x v="637"/>
    </i>
    <i r="5">
      <x v="3"/>
    </i>
    <i>
      <x v="437"/>
    </i>
    <i r="1">
      <x v="30"/>
    </i>
    <i r="2">
      <x v="10"/>
    </i>
    <i r="3">
      <x v="1"/>
    </i>
    <i r="4">
      <x v="709"/>
    </i>
    <i r="5">
      <x v="3"/>
    </i>
    <i>
      <x v="438"/>
    </i>
    <i r="1">
      <x v="9"/>
    </i>
    <i r="2">
      <x v="9"/>
    </i>
    <i r="3">
      <x v="1"/>
    </i>
    <i r="4">
      <x v="315"/>
    </i>
    <i r="5">
      <x v="9"/>
    </i>
    <i>
      <x v="439"/>
    </i>
    <i r="1">
      <x v="1"/>
    </i>
    <i r="2">
      <x v="12"/>
    </i>
    <i r="3">
      <x v="1"/>
    </i>
    <i r="4">
      <x v="982"/>
    </i>
    <i r="5">
      <x v="2"/>
    </i>
    <i>
      <x v="440"/>
    </i>
    <i r="1">
      <x v="2"/>
    </i>
    <i r="2">
      <x v="13"/>
    </i>
    <i r="3">
      <x/>
    </i>
    <i r="4">
      <x v="771"/>
    </i>
    <i r="5">
      <x v="9"/>
    </i>
    <i>
      <x v="441"/>
    </i>
    <i r="1">
      <x v="26"/>
    </i>
    <i r="2">
      <x v="19"/>
    </i>
    <i r="3">
      <x v="2"/>
    </i>
    <i r="4">
      <x v="334"/>
    </i>
    <i r="5">
      <x v="7"/>
    </i>
    <i>
      <x v="442"/>
    </i>
    <i r="1">
      <x v="8"/>
    </i>
    <i r="2">
      <x/>
    </i>
    <i r="3">
      <x v="2"/>
    </i>
    <i r="4">
      <x v="234"/>
    </i>
    <i r="5">
      <x v="3"/>
    </i>
    <i>
      <x v="443"/>
    </i>
    <i r="1">
      <x v="24"/>
    </i>
    <i r="2">
      <x v="33"/>
    </i>
    <i r="3">
      <x v="3"/>
    </i>
    <i r="4">
      <x v="801"/>
    </i>
    <i r="5">
      <x v="4"/>
    </i>
    <i>
      <x v="444"/>
    </i>
    <i r="1">
      <x v="11"/>
    </i>
    <i r="2">
      <x v="33"/>
    </i>
    <i r="3">
      <x v="3"/>
    </i>
    <i r="4">
      <x v="750"/>
    </i>
    <i r="5">
      <x v="6"/>
    </i>
    <i>
      <x v="445"/>
    </i>
    <i r="1">
      <x v="44"/>
    </i>
    <i r="2">
      <x v="19"/>
    </i>
    <i r="3">
      <x v="2"/>
    </i>
    <i r="4">
      <x v="1282"/>
    </i>
    <i r="5">
      <x v="11"/>
    </i>
    <i>
      <x v="446"/>
    </i>
    <i r="1">
      <x v="32"/>
    </i>
    <i r="2">
      <x v="25"/>
    </i>
    <i r="3">
      <x v="1"/>
    </i>
    <i r="4">
      <x v="1004"/>
    </i>
    <i r="5">
      <x v="2"/>
    </i>
    <i>
      <x v="447"/>
    </i>
    <i r="1">
      <x v="40"/>
    </i>
    <i r="2">
      <x v="6"/>
    </i>
    <i r="3">
      <x/>
    </i>
    <i r="4">
      <x v="91"/>
    </i>
    <i r="5">
      <x v="8"/>
    </i>
    <i>
      <x v="448"/>
    </i>
    <i r="1">
      <x v="41"/>
    </i>
    <i r="2">
      <x v="6"/>
    </i>
    <i r="3">
      <x/>
    </i>
    <i r="4">
      <x v="1286"/>
    </i>
    <i r="5">
      <x v="7"/>
    </i>
    <i>
      <x v="449"/>
    </i>
    <i r="1">
      <x v="44"/>
    </i>
    <i r="2">
      <x v="19"/>
    </i>
    <i r="3">
      <x v="2"/>
    </i>
    <i r="4">
      <x v="522"/>
    </i>
    <i r="5">
      <x v="7"/>
    </i>
    <i>
      <x v="450"/>
    </i>
    <i r="1">
      <x v="39"/>
    </i>
    <i r="2">
      <x v="27"/>
    </i>
    <i r="3">
      <x/>
    </i>
    <i r="4">
      <x v="368"/>
    </i>
    <i r="5">
      <x v="3"/>
    </i>
    <i>
      <x v="451"/>
    </i>
    <i r="1">
      <x v="45"/>
    </i>
    <i r="2">
      <x v="17"/>
    </i>
    <i r="3">
      <x/>
    </i>
    <i r="4">
      <x v="990"/>
    </i>
    <i r="5">
      <x v="10"/>
    </i>
    <i>
      <x v="452"/>
    </i>
    <i r="1">
      <x v="44"/>
    </i>
    <i r="2">
      <x v="19"/>
    </i>
    <i r="3">
      <x v="2"/>
    </i>
    <i r="4">
      <x v="1199"/>
    </i>
    <i r="5">
      <x v="11"/>
    </i>
    <i>
      <x v="453"/>
    </i>
    <i r="1">
      <x v="28"/>
    </i>
    <i r="2">
      <x v="33"/>
    </i>
    <i r="3">
      <x v="3"/>
    </i>
    <i r="4">
      <x v="1161"/>
    </i>
    <i r="5">
      <x v="6"/>
    </i>
    <i>
      <x v="454"/>
    </i>
    <i r="1">
      <x v="46"/>
    </i>
    <i r="2">
      <x v="4"/>
    </i>
    <i r="3">
      <x v="3"/>
    </i>
    <i r="4">
      <x v="811"/>
    </i>
    <i r="5">
      <x v="8"/>
    </i>
    <i>
      <x v="455"/>
    </i>
    <i r="1">
      <x v="11"/>
    </i>
    <i r="2">
      <x v="33"/>
    </i>
    <i r="3">
      <x v="3"/>
    </i>
    <i r="4">
      <x v="1089"/>
    </i>
    <i r="5">
      <x v="11"/>
    </i>
    <i>
      <x v="456"/>
    </i>
    <i r="1">
      <x v="13"/>
    </i>
    <i r="2">
      <x v="31"/>
    </i>
    <i r="3">
      <x v="1"/>
    </i>
    <i r="4">
      <x v="425"/>
    </i>
    <i r="5">
      <x v="2"/>
    </i>
    <i>
      <x v="457"/>
    </i>
    <i r="1">
      <x v="36"/>
    </i>
    <i r="2">
      <x v="5"/>
    </i>
    <i r="3">
      <x v="2"/>
    </i>
    <i r="4">
      <x v="998"/>
    </i>
    <i r="5">
      <x v="1"/>
    </i>
    <i>
      <x v="458"/>
    </i>
    <i r="1">
      <x v="31"/>
    </i>
    <i r="2">
      <x v="8"/>
    </i>
    <i r="3">
      <x v="1"/>
    </i>
    <i r="4">
      <x v="570"/>
    </i>
    <i r="5">
      <x v="7"/>
    </i>
    <i>
      <x v="459"/>
    </i>
    <i r="1">
      <x v="43"/>
    </i>
    <i r="2">
      <x v="15"/>
    </i>
    <i r="3">
      <x v="1"/>
    </i>
    <i r="4">
      <x v="642"/>
    </i>
    <i r="5">
      <x v="9"/>
    </i>
    <i>
      <x v="460"/>
    </i>
    <i r="1">
      <x v="15"/>
    </i>
    <i r="2">
      <x v="6"/>
    </i>
    <i r="3">
      <x/>
    </i>
    <i r="4">
      <x v="182"/>
    </i>
    <i r="5">
      <x v="6"/>
    </i>
    <i>
      <x v="461"/>
    </i>
    <i r="1">
      <x v="9"/>
    </i>
    <i r="2">
      <x v="9"/>
    </i>
    <i r="3">
      <x v="1"/>
    </i>
    <i r="4">
      <x v="851"/>
    </i>
    <i r="5">
      <x v="3"/>
    </i>
    <i>
      <x v="462"/>
    </i>
    <i r="1">
      <x v="32"/>
    </i>
    <i r="2">
      <x v="25"/>
    </i>
    <i r="3">
      <x v="1"/>
    </i>
    <i r="4">
      <x v="667"/>
    </i>
    <i r="5">
      <x v="3"/>
    </i>
    <i>
      <x v="463"/>
    </i>
    <i r="1">
      <x v="4"/>
    </i>
    <i r="2">
      <x v="11"/>
    </i>
    <i r="3">
      <x v="1"/>
    </i>
    <i r="4">
      <x v="1210"/>
    </i>
    <i r="5">
      <x v="2"/>
    </i>
    <i>
      <x v="464"/>
    </i>
    <i r="1">
      <x v="27"/>
    </i>
    <i r="2">
      <x v="24"/>
    </i>
    <i r="3">
      <x v="1"/>
    </i>
    <i r="4">
      <x v="745"/>
    </i>
    <i r="5">
      <x v="8"/>
    </i>
    <i>
      <x v="465"/>
    </i>
    <i r="1">
      <x v="8"/>
    </i>
    <i r="2">
      <x/>
    </i>
    <i r="3">
      <x v="2"/>
    </i>
    <i r="4">
      <x v="91"/>
    </i>
    <i r="5">
      <x v="9"/>
    </i>
    <i>
      <x v="466"/>
    </i>
    <i r="1">
      <x v="3"/>
    </i>
    <i r="2">
      <x v="29"/>
    </i>
    <i r="3">
      <x/>
    </i>
    <i r="4">
      <x v="267"/>
    </i>
    <i r="5">
      <x/>
    </i>
    <i>
      <x v="467"/>
    </i>
    <i r="1">
      <x v="14"/>
    </i>
    <i r="2">
      <x v="14"/>
    </i>
    <i r="3">
      <x v="1"/>
    </i>
    <i r="4">
      <x v="634"/>
    </i>
    <i r="5">
      <x/>
    </i>
    <i>
      <x v="468"/>
    </i>
    <i r="1">
      <x v="22"/>
    </i>
    <i r="2">
      <x v="21"/>
    </i>
    <i r="3">
      <x v="2"/>
    </i>
    <i r="4">
      <x v="1056"/>
    </i>
    <i r="5">
      <x v="6"/>
    </i>
    <i>
      <x v="469"/>
    </i>
    <i r="1">
      <x v="16"/>
    </i>
    <i r="2">
      <x v="34"/>
    </i>
    <i r="3">
      <x/>
    </i>
    <i r="4">
      <x v="341"/>
    </i>
    <i r="5">
      <x v="5"/>
    </i>
    <i>
      <x v="470"/>
    </i>
    <i r="1">
      <x v="11"/>
    </i>
    <i r="2">
      <x v="33"/>
    </i>
    <i r="3">
      <x v="3"/>
    </i>
    <i r="4">
      <x v="789"/>
    </i>
    <i r="5">
      <x v="10"/>
    </i>
    <i>
      <x v="471"/>
    </i>
    <i r="1">
      <x v="2"/>
    </i>
    <i r="2">
      <x v="13"/>
    </i>
    <i r="3">
      <x/>
    </i>
    <i r="4">
      <x v="1285"/>
    </i>
    <i r="5">
      <x v="2"/>
    </i>
    <i>
      <x v="472"/>
    </i>
    <i r="1">
      <x v="30"/>
    </i>
    <i r="2">
      <x v="10"/>
    </i>
    <i r="3">
      <x v="1"/>
    </i>
    <i r="4">
      <x v="1141"/>
    </i>
    <i r="5">
      <x v="8"/>
    </i>
    <i>
      <x v="473"/>
    </i>
    <i r="1">
      <x v="36"/>
    </i>
    <i r="2">
      <x v="5"/>
    </i>
    <i r="3">
      <x v="2"/>
    </i>
    <i r="4">
      <x v="696"/>
    </i>
    <i r="5">
      <x v="11"/>
    </i>
    <i>
      <x v="474"/>
    </i>
    <i r="1">
      <x v="7"/>
    </i>
    <i r="2">
      <x v="23"/>
    </i>
    <i r="3">
      <x v="1"/>
    </i>
    <i r="4">
      <x v="602"/>
    </i>
    <i r="5">
      <x v="3"/>
    </i>
    <i>
      <x v="475"/>
    </i>
    <i r="1">
      <x v="7"/>
    </i>
    <i r="2">
      <x v="23"/>
    </i>
    <i r="3">
      <x v="1"/>
    </i>
    <i r="4">
      <x v="1267"/>
    </i>
    <i r="5">
      <x v="4"/>
    </i>
    <i>
      <x v="476"/>
    </i>
    <i r="1">
      <x v="5"/>
    </i>
    <i r="2">
      <x v="32"/>
    </i>
    <i r="3">
      <x v="1"/>
    </i>
    <i r="4">
      <x v="418"/>
    </i>
    <i r="5">
      <x v="1"/>
    </i>
    <i>
      <x v="477"/>
    </i>
    <i r="1">
      <x v="5"/>
    </i>
    <i r="2">
      <x v="32"/>
    </i>
    <i r="3">
      <x v="1"/>
    </i>
    <i r="4">
      <x v="446"/>
    </i>
    <i r="5">
      <x v="8"/>
    </i>
    <i>
      <x v="478"/>
    </i>
    <i r="1">
      <x v="28"/>
    </i>
    <i r="2">
      <x v="33"/>
    </i>
    <i r="3">
      <x v="3"/>
    </i>
    <i r="4">
      <x v="736"/>
    </i>
    <i r="5">
      <x v="9"/>
    </i>
    <i>
      <x v="479"/>
    </i>
    <i r="1">
      <x v="23"/>
    </i>
    <i r="2">
      <x v="32"/>
    </i>
    <i r="3">
      <x v="1"/>
    </i>
    <i r="4">
      <x v="127"/>
    </i>
    <i r="5">
      <x v="7"/>
    </i>
    <i>
      <x v="480"/>
    </i>
    <i r="1">
      <x v="46"/>
    </i>
    <i r="2">
      <x v="4"/>
    </i>
    <i r="3">
      <x v="3"/>
    </i>
    <i r="4">
      <x v="594"/>
    </i>
    <i r="5">
      <x v="9"/>
    </i>
    <i>
      <x v="481"/>
    </i>
    <i r="1">
      <x v="35"/>
    </i>
    <i r="2">
      <x v="33"/>
    </i>
    <i r="3">
      <x v="3"/>
    </i>
    <i r="4">
      <x v="353"/>
    </i>
    <i r="5">
      <x v="6"/>
    </i>
    <i>
      <x v="482"/>
    </i>
    <i r="1">
      <x v="21"/>
    </i>
    <i r="2">
      <x v="18"/>
    </i>
    <i r="3">
      <x/>
    </i>
    <i r="4">
      <x v="728"/>
    </i>
    <i r="5">
      <x v="3"/>
    </i>
    <i>
      <x v="483"/>
    </i>
    <i r="1">
      <x v="38"/>
    </i>
    <i r="2">
      <x v="33"/>
    </i>
    <i r="3">
      <x v="3"/>
    </i>
    <i r="4">
      <x v="648"/>
    </i>
    <i r="5">
      <x v="10"/>
    </i>
    <i>
      <x v="484"/>
    </i>
    <i r="1">
      <x v="39"/>
    </i>
    <i r="2">
      <x v="27"/>
    </i>
    <i r="3">
      <x/>
    </i>
    <i r="4">
      <x v="1220"/>
    </i>
    <i r="5">
      <x v="10"/>
    </i>
    <i>
      <x v="485"/>
    </i>
    <i r="1">
      <x v="7"/>
    </i>
    <i r="2">
      <x v="23"/>
    </i>
    <i r="3">
      <x v="1"/>
    </i>
    <i r="4">
      <x v="611"/>
    </i>
    <i r="5">
      <x v="5"/>
    </i>
    <i>
      <x v="486"/>
    </i>
    <i r="1">
      <x v="6"/>
    </i>
    <i r="2">
      <x v="7"/>
    </i>
    <i r="3">
      <x v="2"/>
    </i>
    <i r="4">
      <x v="921"/>
    </i>
    <i r="5">
      <x v="1"/>
    </i>
    <i>
      <x v="487"/>
    </i>
    <i r="1">
      <x v="29"/>
    </i>
    <i r="2">
      <x v="17"/>
    </i>
    <i r="3">
      <x/>
    </i>
    <i r="4">
      <x v="696"/>
    </i>
    <i r="5">
      <x/>
    </i>
    <i>
      <x v="488"/>
    </i>
    <i r="1">
      <x v="36"/>
    </i>
    <i r="2">
      <x v="5"/>
    </i>
    <i r="3">
      <x v="2"/>
    </i>
    <i r="4">
      <x v="246"/>
    </i>
    <i r="5">
      <x v="2"/>
    </i>
    <i>
      <x v="489"/>
    </i>
    <i r="1">
      <x v="11"/>
    </i>
    <i r="2">
      <x v="33"/>
    </i>
    <i r="3">
      <x v="3"/>
    </i>
    <i r="4">
      <x v="1059"/>
    </i>
    <i r="5">
      <x v="8"/>
    </i>
    <i>
      <x v="490"/>
    </i>
    <i r="1">
      <x v="10"/>
    </i>
    <i r="2">
      <x v="26"/>
    </i>
    <i r="3">
      <x v="1"/>
    </i>
    <i r="4">
      <x v="1062"/>
    </i>
    <i r="5">
      <x v="2"/>
    </i>
    <i>
      <x v="491"/>
    </i>
    <i r="1">
      <x v="26"/>
    </i>
    <i r="2">
      <x v="19"/>
    </i>
    <i r="3">
      <x v="2"/>
    </i>
    <i r="4">
      <x v="485"/>
    </i>
    <i r="5">
      <x v="1"/>
    </i>
    <i>
      <x v="492"/>
    </i>
    <i r="1">
      <x v="9"/>
    </i>
    <i r="2">
      <x v="9"/>
    </i>
    <i r="3">
      <x v="1"/>
    </i>
    <i r="4">
      <x v="1030"/>
    </i>
    <i r="5">
      <x v="10"/>
    </i>
    <i>
      <x v="493"/>
    </i>
    <i r="1">
      <x v="39"/>
    </i>
    <i r="2">
      <x v="27"/>
    </i>
    <i r="3">
      <x/>
    </i>
    <i r="4">
      <x v="1093"/>
    </i>
    <i r="5">
      <x v="2"/>
    </i>
    <i>
      <x v="494"/>
    </i>
    <i r="1">
      <x v="10"/>
    </i>
    <i r="2">
      <x v="26"/>
    </i>
    <i r="3">
      <x v="1"/>
    </i>
    <i r="4">
      <x v="1256"/>
    </i>
    <i r="5">
      <x v="8"/>
    </i>
    <i>
      <x v="495"/>
    </i>
    <i r="1">
      <x v="46"/>
    </i>
    <i r="2">
      <x v="4"/>
    </i>
    <i r="3">
      <x v="3"/>
    </i>
    <i r="4">
      <x v="611"/>
    </i>
    <i r="5">
      <x v="2"/>
    </i>
    <i>
      <x v="496"/>
    </i>
    <i r="1">
      <x v="11"/>
    </i>
    <i r="2">
      <x v="33"/>
    </i>
    <i r="3">
      <x v="3"/>
    </i>
    <i r="4">
      <x v="846"/>
    </i>
    <i r="5">
      <x v="10"/>
    </i>
    <i>
      <x v="497"/>
    </i>
    <i r="1">
      <x v="15"/>
    </i>
    <i r="2">
      <x v="6"/>
    </i>
    <i r="3">
      <x/>
    </i>
    <i r="4">
      <x v="1060"/>
    </i>
    <i r="5">
      <x v="1"/>
    </i>
    <i>
      <x v="498"/>
    </i>
    <i r="1">
      <x v="44"/>
    </i>
    <i r="2">
      <x v="19"/>
    </i>
    <i r="3">
      <x v="2"/>
    </i>
    <i r="4">
      <x v="655"/>
    </i>
    <i r="5">
      <x/>
    </i>
    <i>
      <x v="499"/>
    </i>
    <i r="1">
      <x v="4"/>
    </i>
    <i r="2">
      <x v="11"/>
    </i>
    <i r="3">
      <x v="1"/>
    </i>
    <i r="4">
      <x v="516"/>
    </i>
    <i r="5">
      <x v="9"/>
    </i>
    <i>
      <x v="500"/>
    </i>
    <i r="1">
      <x v="7"/>
    </i>
    <i r="2">
      <x v="23"/>
    </i>
    <i r="3">
      <x v="1"/>
    </i>
    <i r="4">
      <x v="187"/>
    </i>
    <i r="5">
      <x v="4"/>
    </i>
    <i>
      <x v="501"/>
    </i>
    <i r="1">
      <x v="25"/>
    </i>
    <i r="2">
      <x v="28"/>
    </i>
    <i r="3">
      <x v="1"/>
    </i>
    <i r="4">
      <x v="1203"/>
    </i>
    <i r="5">
      <x v="5"/>
    </i>
    <i>
      <x v="502"/>
    </i>
    <i r="1">
      <x v="28"/>
    </i>
    <i r="2">
      <x v="33"/>
    </i>
    <i r="3">
      <x v="3"/>
    </i>
    <i r="4">
      <x v="80"/>
    </i>
    <i r="5">
      <x v="7"/>
    </i>
    <i>
      <x v="503"/>
    </i>
    <i r="1">
      <x v="11"/>
    </i>
    <i r="2">
      <x v="33"/>
    </i>
    <i r="3">
      <x v="3"/>
    </i>
    <i r="4">
      <x v="633"/>
    </i>
    <i r="5">
      <x v="2"/>
    </i>
    <i>
      <x v="504"/>
    </i>
    <i r="1">
      <x v="38"/>
    </i>
    <i r="2">
      <x v="33"/>
    </i>
    <i r="3">
      <x v="3"/>
    </i>
    <i r="4">
      <x v="1003"/>
    </i>
    <i r="5">
      <x v="3"/>
    </i>
    <i>
      <x v="505"/>
    </i>
    <i r="1">
      <x v="3"/>
    </i>
    <i r="2">
      <x v="29"/>
    </i>
    <i r="3">
      <x/>
    </i>
    <i r="4">
      <x v="1225"/>
    </i>
    <i r="5">
      <x v="7"/>
    </i>
    <i>
      <x v="506"/>
    </i>
    <i r="1">
      <x v="36"/>
    </i>
    <i r="2">
      <x v="5"/>
    </i>
    <i r="3">
      <x v="2"/>
    </i>
    <i r="4">
      <x v="941"/>
    </i>
    <i r="5">
      <x v="1"/>
    </i>
    <i>
      <x v="507"/>
    </i>
    <i r="1">
      <x v="22"/>
    </i>
    <i r="2">
      <x v="21"/>
    </i>
    <i r="3">
      <x v="2"/>
    </i>
    <i r="4">
      <x v="1127"/>
    </i>
    <i r="5">
      <x v="11"/>
    </i>
    <i>
      <x v="508"/>
    </i>
    <i r="1">
      <x v="23"/>
    </i>
    <i r="2">
      <x v="32"/>
    </i>
    <i r="3">
      <x v="1"/>
    </i>
    <i r="4">
      <x v="154"/>
    </i>
    <i r="5">
      <x/>
    </i>
    <i>
      <x v="509"/>
    </i>
    <i r="1">
      <x v="25"/>
    </i>
    <i r="2">
      <x v="28"/>
    </i>
    <i r="3">
      <x v="1"/>
    </i>
    <i r="4">
      <x v="24"/>
    </i>
    <i r="5">
      <x v="4"/>
    </i>
    <i>
      <x v="510"/>
    </i>
    <i r="1">
      <x v="16"/>
    </i>
    <i r="2">
      <x v="34"/>
    </i>
    <i r="3">
      <x/>
    </i>
    <i r="4">
      <x v="459"/>
    </i>
    <i r="5">
      <x v="11"/>
    </i>
    <i>
      <x v="511"/>
    </i>
    <i r="1">
      <x v="15"/>
    </i>
    <i r="2">
      <x v="6"/>
    </i>
    <i r="3">
      <x/>
    </i>
    <i r="4">
      <x v="1252"/>
    </i>
    <i r="5">
      <x v="10"/>
    </i>
    <i>
      <x v="512"/>
    </i>
    <i r="1">
      <x v="35"/>
    </i>
    <i r="2">
      <x v="33"/>
    </i>
    <i r="3">
      <x v="3"/>
    </i>
    <i r="4">
      <x v="636"/>
    </i>
    <i r="5">
      <x v="2"/>
    </i>
    <i>
      <x v="513"/>
    </i>
    <i r="1">
      <x v="8"/>
    </i>
    <i r="2">
      <x/>
    </i>
    <i r="3">
      <x v="2"/>
    </i>
    <i r="4">
      <x v="1029"/>
    </i>
    <i r="5">
      <x v="4"/>
    </i>
    <i>
      <x v="514"/>
    </i>
    <i r="1">
      <x v="29"/>
    </i>
    <i r="2">
      <x v="17"/>
    </i>
    <i r="3">
      <x/>
    </i>
    <i r="4">
      <x v="922"/>
    </i>
    <i r="5">
      <x v="3"/>
    </i>
    <i>
      <x v="515"/>
    </i>
    <i r="1">
      <x v="49"/>
    </i>
    <i r="2">
      <x v="22"/>
    </i>
    <i r="3">
      <x v="1"/>
    </i>
    <i r="4">
      <x v="81"/>
    </i>
    <i r="5">
      <x v="10"/>
    </i>
    <i>
      <x v="516"/>
    </i>
    <i r="1">
      <x v="15"/>
    </i>
    <i r="2">
      <x v="6"/>
    </i>
    <i r="3">
      <x/>
    </i>
    <i r="4">
      <x v="618"/>
    </i>
    <i r="5">
      <x v="9"/>
    </i>
    <i>
      <x v="517"/>
    </i>
    <i r="1">
      <x v="13"/>
    </i>
    <i r="2">
      <x v="31"/>
    </i>
    <i r="3">
      <x v="1"/>
    </i>
    <i r="4">
      <x v="196"/>
    </i>
    <i r="5">
      <x v="6"/>
    </i>
    <i>
      <x v="518"/>
    </i>
    <i r="1">
      <x v="3"/>
    </i>
    <i r="2">
      <x v="29"/>
    </i>
    <i r="3">
      <x/>
    </i>
    <i r="4">
      <x v="560"/>
    </i>
    <i r="5">
      <x v="2"/>
    </i>
    <i>
      <x v="519"/>
    </i>
    <i r="1">
      <x v="38"/>
    </i>
    <i r="2">
      <x v="33"/>
    </i>
    <i r="3">
      <x v="3"/>
    </i>
    <i r="4">
      <x v="766"/>
    </i>
    <i r="5">
      <x v="10"/>
    </i>
    <i>
      <x v="520"/>
    </i>
    <i r="1">
      <x v="10"/>
    </i>
    <i r="2">
      <x v="26"/>
    </i>
    <i r="3">
      <x v="1"/>
    </i>
    <i r="4">
      <x v="1145"/>
    </i>
    <i r="5">
      <x/>
    </i>
    <i>
      <x v="521"/>
    </i>
    <i r="1">
      <x v="6"/>
    </i>
    <i r="2">
      <x v="7"/>
    </i>
    <i r="3">
      <x v="2"/>
    </i>
    <i r="4">
      <x v="59"/>
    </i>
    <i r="5">
      <x v="2"/>
    </i>
    <i>
      <x v="522"/>
    </i>
    <i r="1">
      <x v="25"/>
    </i>
    <i r="2">
      <x v="28"/>
    </i>
    <i r="3">
      <x v="1"/>
    </i>
    <i r="4">
      <x v="1124"/>
    </i>
    <i r="5">
      <x v="11"/>
    </i>
    <i>
      <x v="523"/>
    </i>
    <i r="1">
      <x v="29"/>
    </i>
    <i r="2">
      <x v="17"/>
    </i>
    <i r="3">
      <x/>
    </i>
    <i r="4">
      <x v="225"/>
    </i>
    <i r="5">
      <x v="2"/>
    </i>
    <i>
      <x v="524"/>
    </i>
    <i r="1">
      <x v="43"/>
    </i>
    <i r="2">
      <x v="15"/>
    </i>
    <i r="3">
      <x v="1"/>
    </i>
    <i r="4">
      <x v="1001"/>
    </i>
    <i r="5">
      <x v="5"/>
    </i>
    <i>
      <x v="525"/>
    </i>
    <i r="1">
      <x v="44"/>
    </i>
    <i r="2">
      <x v="19"/>
    </i>
    <i r="3">
      <x v="2"/>
    </i>
    <i r="4">
      <x v="256"/>
    </i>
    <i r="5">
      <x v="6"/>
    </i>
    <i>
      <x v="526"/>
    </i>
    <i r="1">
      <x v="46"/>
    </i>
    <i r="2">
      <x v="4"/>
    </i>
    <i r="3">
      <x v="3"/>
    </i>
    <i r="4">
      <x v="427"/>
    </i>
    <i r="5">
      <x v="9"/>
    </i>
    <i>
      <x v="527"/>
    </i>
    <i r="1">
      <x v="14"/>
    </i>
    <i r="2">
      <x v="14"/>
    </i>
    <i r="3">
      <x v="1"/>
    </i>
    <i r="4">
      <x v="90"/>
    </i>
    <i r="5">
      <x v="10"/>
    </i>
    <i>
      <x v="528"/>
    </i>
    <i r="1">
      <x v="35"/>
    </i>
    <i r="2">
      <x v="33"/>
    </i>
    <i r="3">
      <x v="3"/>
    </i>
    <i r="4">
      <x v="962"/>
    </i>
    <i r="5">
      <x v="7"/>
    </i>
    <i>
      <x v="529"/>
    </i>
    <i r="1">
      <x v="13"/>
    </i>
    <i r="2">
      <x v="31"/>
    </i>
    <i r="3">
      <x v="1"/>
    </i>
    <i r="4">
      <x v="870"/>
    </i>
    <i r="5">
      <x/>
    </i>
    <i>
      <x v="530"/>
    </i>
    <i r="1">
      <x v="25"/>
    </i>
    <i r="2">
      <x v="28"/>
    </i>
    <i r="3">
      <x v="1"/>
    </i>
    <i r="4">
      <x v="69"/>
    </i>
    <i r="5">
      <x v="6"/>
    </i>
    <i>
      <x v="531"/>
    </i>
    <i r="1">
      <x v="12"/>
    </i>
    <i r="2">
      <x v="13"/>
    </i>
    <i r="3">
      <x/>
    </i>
    <i r="4">
      <x v="877"/>
    </i>
    <i r="5">
      <x v="11"/>
    </i>
    <i>
      <x v="532"/>
    </i>
    <i r="1">
      <x v="7"/>
    </i>
    <i r="2">
      <x v="23"/>
    </i>
    <i r="3">
      <x v="1"/>
    </i>
    <i r="4">
      <x v="278"/>
    </i>
    <i r="5">
      <x v="1"/>
    </i>
    <i>
      <x v="533"/>
    </i>
    <i r="1">
      <x v="9"/>
    </i>
    <i r="2">
      <x v="9"/>
    </i>
    <i r="3">
      <x v="1"/>
    </i>
    <i r="4">
      <x v="424"/>
    </i>
    <i r="5">
      <x v="9"/>
    </i>
    <i>
      <x v="534"/>
    </i>
    <i r="1">
      <x v="4"/>
    </i>
    <i r="2">
      <x v="11"/>
    </i>
    <i r="3">
      <x v="1"/>
    </i>
    <i r="4">
      <x v="587"/>
    </i>
    <i r="5">
      <x v="10"/>
    </i>
    <i>
      <x v="535"/>
    </i>
    <i r="1">
      <x v="31"/>
    </i>
    <i r="2">
      <x v="8"/>
    </i>
    <i r="3">
      <x v="1"/>
    </i>
    <i r="4">
      <x v="186"/>
    </i>
    <i r="5">
      <x v="11"/>
    </i>
    <i>
      <x v="536"/>
    </i>
    <i r="1">
      <x v="29"/>
    </i>
    <i r="2">
      <x v="17"/>
    </i>
    <i r="3">
      <x/>
    </i>
    <i r="4">
      <x v="599"/>
    </i>
    <i r="5">
      <x v="1"/>
    </i>
    <i>
      <x v="537"/>
    </i>
    <i r="1">
      <x v="30"/>
    </i>
    <i r="2">
      <x v="10"/>
    </i>
    <i r="3">
      <x v="1"/>
    </i>
    <i r="4">
      <x v="36"/>
    </i>
    <i r="5">
      <x v="7"/>
    </i>
    <i>
      <x v="538"/>
    </i>
    <i r="1">
      <x v="15"/>
    </i>
    <i r="2">
      <x v="6"/>
    </i>
    <i r="3">
      <x/>
    </i>
    <i r="4">
      <x v="778"/>
    </i>
    <i r="5">
      <x v="10"/>
    </i>
    <i>
      <x v="539"/>
    </i>
    <i r="1">
      <x v="11"/>
    </i>
    <i r="2">
      <x v="33"/>
    </i>
    <i r="3">
      <x v="3"/>
    </i>
    <i r="4">
      <x v="93"/>
    </i>
    <i r="5">
      <x/>
    </i>
    <i>
      <x v="540"/>
    </i>
    <i r="1">
      <x v="43"/>
    </i>
    <i r="2">
      <x v="15"/>
    </i>
    <i r="3">
      <x v="1"/>
    </i>
    <i r="4">
      <x v="1104"/>
    </i>
    <i r="5">
      <x v="5"/>
    </i>
    <i>
      <x v="541"/>
    </i>
    <i r="1">
      <x v="48"/>
    </i>
    <i r="2">
      <x v="2"/>
    </i>
    <i r="3">
      <x v="1"/>
    </i>
    <i r="4">
      <x v="951"/>
    </i>
    <i r="5">
      <x/>
    </i>
    <i>
      <x v="542"/>
    </i>
    <i r="1">
      <x v="22"/>
    </i>
    <i r="2">
      <x v="21"/>
    </i>
    <i r="3">
      <x v="2"/>
    </i>
    <i r="4">
      <x v="1262"/>
    </i>
    <i r="5">
      <x v="7"/>
    </i>
    <i>
      <x v="543"/>
    </i>
    <i r="1">
      <x v="26"/>
    </i>
    <i r="2">
      <x v="19"/>
    </i>
    <i r="3">
      <x v="2"/>
    </i>
    <i r="4">
      <x v="470"/>
    </i>
    <i r="5">
      <x v="5"/>
    </i>
    <i>
      <x v="544"/>
    </i>
    <i r="1">
      <x v="20"/>
    </i>
    <i r="2">
      <x v="33"/>
    </i>
    <i r="3">
      <x v="3"/>
    </i>
    <i r="4">
      <x v="740"/>
    </i>
    <i r="5">
      <x v="8"/>
    </i>
    <i>
      <x v="545"/>
    </i>
    <i r="1">
      <x v="21"/>
    </i>
    <i r="2">
      <x v="18"/>
    </i>
    <i r="3">
      <x/>
    </i>
    <i r="4">
      <x v="426"/>
    </i>
    <i r="5">
      <x v="9"/>
    </i>
    <i>
      <x v="546"/>
    </i>
    <i r="1">
      <x v="1"/>
    </i>
    <i r="2">
      <x v="12"/>
    </i>
    <i r="3">
      <x v="1"/>
    </i>
    <i r="4">
      <x v="996"/>
    </i>
    <i r="5">
      <x v="11"/>
    </i>
    <i>
      <x v="547"/>
    </i>
    <i r="1">
      <x v="28"/>
    </i>
    <i r="2">
      <x v="33"/>
    </i>
    <i r="3">
      <x v="3"/>
    </i>
    <i r="4">
      <x v="233"/>
    </i>
    <i r="5">
      <x v="4"/>
    </i>
    <i>
      <x v="548"/>
    </i>
    <i r="1">
      <x v="37"/>
    </i>
    <i r="2">
      <x v="3"/>
    </i>
    <i r="3">
      <x v="2"/>
    </i>
    <i r="4">
      <x v="688"/>
    </i>
    <i r="5">
      <x v="9"/>
    </i>
    <i>
      <x v="549"/>
    </i>
    <i r="1">
      <x v="8"/>
    </i>
    <i r="2">
      <x/>
    </i>
    <i r="3">
      <x v="2"/>
    </i>
    <i r="4">
      <x v="575"/>
    </i>
    <i r="5">
      <x v="11"/>
    </i>
    <i>
      <x v="550"/>
    </i>
    <i r="1">
      <x v="9"/>
    </i>
    <i r="2">
      <x v="9"/>
    </i>
    <i r="3">
      <x v="1"/>
    </i>
    <i r="4">
      <x v="910"/>
    </i>
    <i r="5">
      <x v="1"/>
    </i>
    <i>
      <x v="551"/>
    </i>
    <i r="1">
      <x v="38"/>
    </i>
    <i r="2">
      <x v="33"/>
    </i>
    <i r="3">
      <x v="3"/>
    </i>
    <i r="4">
      <x v="261"/>
    </i>
    <i r="5">
      <x v="6"/>
    </i>
    <i>
      <x v="552"/>
    </i>
    <i r="1">
      <x/>
    </i>
    <i r="2">
      <x v="20"/>
    </i>
    <i r="3">
      <x v="1"/>
    </i>
    <i r="4">
      <x v="157"/>
    </i>
    <i r="5">
      <x v="6"/>
    </i>
    <i>
      <x v="553"/>
    </i>
    <i r="1">
      <x v="18"/>
    </i>
    <i r="2">
      <x v="30"/>
    </i>
    <i r="3">
      <x v="1"/>
    </i>
    <i r="4">
      <x v="19"/>
    </i>
    <i r="5">
      <x v="10"/>
    </i>
    <i>
      <x v="554"/>
    </i>
    <i r="1">
      <x v="38"/>
    </i>
    <i r="2">
      <x v="33"/>
    </i>
    <i r="3">
      <x v="3"/>
    </i>
    <i r="4">
      <x v="573"/>
    </i>
    <i r="5">
      <x v="2"/>
    </i>
    <i>
      <x v="555"/>
    </i>
    <i r="1">
      <x v="10"/>
    </i>
    <i r="2">
      <x v="26"/>
    </i>
    <i r="3">
      <x v="1"/>
    </i>
    <i r="4">
      <x v="1090"/>
    </i>
    <i r="5">
      <x v="5"/>
    </i>
    <i>
      <x v="556"/>
    </i>
    <i r="1">
      <x v="14"/>
    </i>
    <i r="2">
      <x v="14"/>
    </i>
    <i r="3">
      <x v="1"/>
    </i>
    <i r="4">
      <x v="970"/>
    </i>
    <i r="5">
      <x v="11"/>
    </i>
    <i>
      <x v="557"/>
    </i>
    <i r="1">
      <x v="24"/>
    </i>
    <i r="2">
      <x v="33"/>
    </i>
    <i r="3">
      <x v="3"/>
    </i>
    <i r="4">
      <x v="625"/>
    </i>
    <i r="5">
      <x v="3"/>
    </i>
    <i>
      <x v="558"/>
    </i>
    <i r="1">
      <x v="39"/>
    </i>
    <i r="2">
      <x v="27"/>
    </i>
    <i r="3">
      <x/>
    </i>
    <i r="4">
      <x v="175"/>
    </i>
    <i r="5">
      <x v="6"/>
    </i>
    <i>
      <x v="559"/>
    </i>
    <i r="1">
      <x v="22"/>
    </i>
    <i r="2">
      <x v="21"/>
    </i>
    <i r="3">
      <x v="2"/>
    </i>
    <i r="4">
      <x v="782"/>
    </i>
    <i r="5">
      <x v="5"/>
    </i>
    <i>
      <x v="560"/>
    </i>
    <i r="1">
      <x v="34"/>
    </i>
    <i r="2">
      <x v="16"/>
    </i>
    <i r="3">
      <x v="1"/>
    </i>
    <i r="4">
      <x v="1203"/>
    </i>
    <i r="5">
      <x v="9"/>
    </i>
    <i>
      <x v="561"/>
    </i>
    <i r="1">
      <x v="13"/>
    </i>
    <i r="2">
      <x v="31"/>
    </i>
    <i r="3">
      <x v="1"/>
    </i>
    <i r="4">
      <x v="1163"/>
    </i>
    <i r="5">
      <x v="4"/>
    </i>
    <i>
      <x v="562"/>
    </i>
    <i r="1">
      <x v="21"/>
    </i>
    <i r="2">
      <x v="18"/>
    </i>
    <i r="3">
      <x/>
    </i>
    <i r="4">
      <x v="82"/>
    </i>
    <i r="5">
      <x v="5"/>
    </i>
    <i>
      <x v="563"/>
    </i>
    <i r="1">
      <x v="44"/>
    </i>
    <i r="2">
      <x v="19"/>
    </i>
    <i r="3">
      <x v="2"/>
    </i>
    <i r="4">
      <x v="613"/>
    </i>
    <i r="5">
      <x v="10"/>
    </i>
    <i>
      <x v="564"/>
    </i>
    <i r="1">
      <x v="8"/>
    </i>
    <i r="2">
      <x/>
    </i>
    <i r="3">
      <x v="2"/>
    </i>
    <i r="4">
      <x v="1323"/>
    </i>
    <i r="5">
      <x v="9"/>
    </i>
    <i>
      <x v="565"/>
    </i>
    <i r="1">
      <x v="44"/>
    </i>
    <i r="2">
      <x v="19"/>
    </i>
    <i r="3">
      <x v="2"/>
    </i>
    <i r="4">
      <x v="982"/>
    </i>
    <i r="5">
      <x v="7"/>
    </i>
    <i>
      <x v="566"/>
    </i>
    <i r="1">
      <x v="24"/>
    </i>
    <i r="2">
      <x v="33"/>
    </i>
    <i r="3">
      <x v="3"/>
    </i>
    <i r="4">
      <x v="531"/>
    </i>
    <i r="5">
      <x v="5"/>
    </i>
    <i>
      <x v="567"/>
    </i>
    <i r="1">
      <x v="30"/>
    </i>
    <i r="2">
      <x v="10"/>
    </i>
    <i r="3">
      <x v="1"/>
    </i>
    <i r="4">
      <x v="547"/>
    </i>
    <i r="5">
      <x v="1"/>
    </i>
    <i>
      <x v="568"/>
    </i>
    <i r="1">
      <x v="27"/>
    </i>
    <i r="2">
      <x v="24"/>
    </i>
    <i r="3">
      <x v="1"/>
    </i>
    <i r="4">
      <x v="602"/>
    </i>
    <i r="5">
      <x/>
    </i>
    <i>
      <x v="569"/>
    </i>
    <i r="1">
      <x v="7"/>
    </i>
    <i r="2">
      <x v="23"/>
    </i>
    <i r="3">
      <x v="1"/>
    </i>
    <i r="4">
      <x v="672"/>
    </i>
    <i r="5">
      <x v="11"/>
    </i>
    <i>
      <x v="570"/>
    </i>
    <i r="1">
      <x v="25"/>
    </i>
    <i r="2">
      <x v="28"/>
    </i>
    <i r="3">
      <x v="1"/>
    </i>
    <i r="4">
      <x v="394"/>
    </i>
    <i r="5">
      <x v="7"/>
    </i>
    <i>
      <x v="571"/>
    </i>
    <i r="1">
      <x v="38"/>
    </i>
    <i r="2">
      <x v="33"/>
    </i>
    <i r="3">
      <x v="3"/>
    </i>
    <i r="4">
      <x v="713"/>
    </i>
    <i r="5">
      <x v="11"/>
    </i>
    <i>
      <x v="572"/>
    </i>
    <i r="1">
      <x v="2"/>
    </i>
    <i r="2">
      <x v="13"/>
    </i>
    <i r="3">
      <x/>
    </i>
    <i r="4">
      <x v="964"/>
    </i>
    <i r="5">
      <x v="11"/>
    </i>
    <i>
      <x v="573"/>
    </i>
    <i r="1">
      <x v="32"/>
    </i>
    <i r="2">
      <x v="25"/>
    </i>
    <i r="3">
      <x v="1"/>
    </i>
    <i r="4">
      <x v="872"/>
    </i>
    <i r="5">
      <x/>
    </i>
    <i>
      <x v="574"/>
    </i>
    <i r="1">
      <x v="34"/>
    </i>
    <i r="2">
      <x v="16"/>
    </i>
    <i r="3">
      <x v="1"/>
    </i>
    <i r="4">
      <x v="2"/>
    </i>
    <i r="5">
      <x v="10"/>
    </i>
    <i>
      <x v="575"/>
    </i>
    <i r="1">
      <x v="15"/>
    </i>
    <i r="2">
      <x v="6"/>
    </i>
    <i r="3">
      <x/>
    </i>
    <i r="4">
      <x v="243"/>
    </i>
    <i r="5">
      <x v="7"/>
    </i>
    <i>
      <x v="576"/>
    </i>
    <i r="1">
      <x v="45"/>
    </i>
    <i r="2">
      <x v="17"/>
    </i>
    <i r="3">
      <x/>
    </i>
    <i r="4">
      <x v="1098"/>
    </i>
    <i r="5">
      <x v="6"/>
    </i>
    <i>
      <x v="577"/>
    </i>
    <i r="1">
      <x v="39"/>
    </i>
    <i r="2">
      <x v="27"/>
    </i>
    <i r="3">
      <x/>
    </i>
    <i r="4">
      <x v="381"/>
    </i>
    <i r="5">
      <x v="8"/>
    </i>
    <i>
      <x v="578"/>
    </i>
    <i r="1">
      <x v="28"/>
    </i>
    <i r="2">
      <x v="33"/>
    </i>
    <i r="3">
      <x v="3"/>
    </i>
    <i r="4">
      <x v="879"/>
    </i>
    <i r="5">
      <x v="3"/>
    </i>
    <i>
      <x v="579"/>
    </i>
    <i r="1">
      <x v="8"/>
    </i>
    <i r="2">
      <x/>
    </i>
    <i r="3">
      <x v="2"/>
    </i>
    <i r="4">
      <x v="16"/>
    </i>
    <i r="5">
      <x v="9"/>
    </i>
    <i>
      <x v="580"/>
    </i>
    <i r="1">
      <x v="23"/>
    </i>
    <i r="2">
      <x v="32"/>
    </i>
    <i r="3">
      <x v="1"/>
    </i>
    <i r="4">
      <x v="1177"/>
    </i>
    <i r="5">
      <x v="5"/>
    </i>
    <i>
      <x v="581"/>
    </i>
    <i r="1">
      <x v="10"/>
    </i>
    <i r="2">
      <x v="26"/>
    </i>
    <i r="3">
      <x v="1"/>
    </i>
    <i r="4">
      <x v="1283"/>
    </i>
    <i r="5">
      <x v="6"/>
    </i>
    <i>
      <x v="582"/>
    </i>
    <i r="1">
      <x v="3"/>
    </i>
    <i r="2">
      <x v="29"/>
    </i>
    <i r="3">
      <x/>
    </i>
    <i r="4">
      <x v="451"/>
    </i>
    <i r="5">
      <x v="5"/>
    </i>
    <i>
      <x v="583"/>
    </i>
    <i r="1">
      <x v="38"/>
    </i>
    <i r="2">
      <x v="33"/>
    </i>
    <i r="3">
      <x v="3"/>
    </i>
    <i r="4">
      <x v="761"/>
    </i>
    <i r="5">
      <x v="1"/>
    </i>
    <i>
      <x v="584"/>
    </i>
    <i r="1">
      <x v="14"/>
    </i>
    <i r="2">
      <x v="14"/>
    </i>
    <i r="3">
      <x v="1"/>
    </i>
    <i r="4">
      <x v="1174"/>
    </i>
    <i r="5">
      <x v="2"/>
    </i>
    <i>
      <x v="585"/>
    </i>
    <i r="1">
      <x v="26"/>
    </i>
    <i r="2">
      <x v="19"/>
    </i>
    <i r="3">
      <x v="2"/>
    </i>
    <i r="4">
      <x v="940"/>
    </i>
    <i r="5">
      <x/>
    </i>
    <i>
      <x v="586"/>
    </i>
    <i r="1">
      <x v="30"/>
    </i>
    <i r="2">
      <x v="10"/>
    </i>
    <i r="3">
      <x v="1"/>
    </i>
    <i r="4">
      <x v="430"/>
    </i>
    <i r="5">
      <x/>
    </i>
    <i>
      <x v="587"/>
    </i>
    <i r="1">
      <x v="22"/>
    </i>
    <i r="2">
      <x v="21"/>
    </i>
    <i r="3">
      <x v="2"/>
    </i>
    <i r="4">
      <x v="883"/>
    </i>
    <i r="5">
      <x v="9"/>
    </i>
    <i>
      <x v="588"/>
    </i>
    <i r="1">
      <x v="49"/>
    </i>
    <i r="2">
      <x v="22"/>
    </i>
    <i r="3">
      <x v="1"/>
    </i>
    <i r="4">
      <x v="529"/>
    </i>
    <i r="5">
      <x v="8"/>
    </i>
    <i>
      <x v="589"/>
    </i>
    <i r="1">
      <x v="26"/>
    </i>
    <i r="2">
      <x v="19"/>
    </i>
    <i r="3">
      <x v="2"/>
    </i>
    <i r="4">
      <x v="472"/>
    </i>
    <i r="5">
      <x v="2"/>
    </i>
    <i>
      <x v="590"/>
    </i>
    <i r="1">
      <x v="6"/>
    </i>
    <i r="2">
      <x v="7"/>
    </i>
    <i r="3">
      <x v="2"/>
    </i>
    <i r="4">
      <x v="1075"/>
    </i>
    <i r="5">
      <x/>
    </i>
    <i>
      <x v="591"/>
    </i>
    <i r="1">
      <x v="11"/>
    </i>
    <i r="2">
      <x v="33"/>
    </i>
    <i r="3">
      <x v="3"/>
    </i>
    <i r="4">
      <x v="140"/>
    </i>
    <i r="5">
      <x v="4"/>
    </i>
    <i>
      <x v="592"/>
    </i>
    <i r="1">
      <x v="35"/>
    </i>
    <i r="2">
      <x v="33"/>
    </i>
    <i r="3">
      <x v="3"/>
    </i>
    <i r="4">
      <x v="420"/>
    </i>
    <i r="5">
      <x/>
    </i>
    <i>
      <x v="593"/>
    </i>
    <i r="1">
      <x/>
    </i>
    <i r="2">
      <x v="20"/>
    </i>
    <i r="3">
      <x v="1"/>
    </i>
    <i r="4">
      <x v="677"/>
    </i>
    <i r="5">
      <x v="4"/>
    </i>
    <i>
      <x v="594"/>
    </i>
    <i r="1">
      <x v="27"/>
    </i>
    <i r="2">
      <x v="24"/>
    </i>
    <i r="3">
      <x v="1"/>
    </i>
    <i r="4">
      <x v="1255"/>
    </i>
    <i r="5">
      <x v="6"/>
    </i>
    <i>
      <x v="595"/>
    </i>
    <i r="1">
      <x v="43"/>
    </i>
    <i r="2">
      <x v="15"/>
    </i>
    <i r="3">
      <x v="1"/>
    </i>
    <i r="4">
      <x v="176"/>
    </i>
    <i r="5">
      <x v="8"/>
    </i>
    <i>
      <x v="596"/>
    </i>
    <i r="1">
      <x v="43"/>
    </i>
    <i r="2">
      <x v="15"/>
    </i>
    <i r="3">
      <x v="1"/>
    </i>
    <i r="4">
      <x v="1015"/>
    </i>
    <i r="5">
      <x v="6"/>
    </i>
    <i>
      <x v="597"/>
    </i>
    <i r="1">
      <x v="39"/>
    </i>
    <i r="2">
      <x v="27"/>
    </i>
    <i r="3">
      <x/>
    </i>
    <i r="4">
      <x v="1300"/>
    </i>
    <i r="5">
      <x v="1"/>
    </i>
    <i>
      <x v="598"/>
    </i>
    <i r="1">
      <x v="25"/>
    </i>
    <i r="2">
      <x v="28"/>
    </i>
    <i r="3">
      <x v="1"/>
    </i>
    <i r="4">
      <x v="999"/>
    </i>
    <i r="5">
      <x v="6"/>
    </i>
    <i>
      <x v="599"/>
    </i>
    <i r="1">
      <x v="41"/>
    </i>
    <i r="2">
      <x v="6"/>
    </i>
    <i r="3">
      <x/>
    </i>
    <i r="4">
      <x v="1"/>
    </i>
    <i r="5">
      <x v="2"/>
    </i>
    <i>
      <x v="600"/>
    </i>
    <i r="1">
      <x v="9"/>
    </i>
    <i r="2">
      <x v="9"/>
    </i>
    <i r="3">
      <x v="1"/>
    </i>
    <i r="4">
      <x v="417"/>
    </i>
    <i r="5">
      <x v="5"/>
    </i>
    <i>
      <x v="601"/>
    </i>
    <i r="1">
      <x v="36"/>
    </i>
    <i r="2">
      <x v="5"/>
    </i>
    <i r="3">
      <x v="2"/>
    </i>
    <i r="4">
      <x v="642"/>
    </i>
    <i r="5">
      <x v="10"/>
    </i>
    <i>
      <x v="602"/>
    </i>
    <i r="1">
      <x/>
    </i>
    <i r="2">
      <x v="20"/>
    </i>
    <i r="3">
      <x v="1"/>
    </i>
    <i r="4">
      <x v="683"/>
    </i>
    <i r="5">
      <x v="9"/>
    </i>
    <i>
      <x v="603"/>
    </i>
    <i r="1">
      <x v="1"/>
    </i>
    <i r="2">
      <x v="12"/>
    </i>
    <i r="3">
      <x v="1"/>
    </i>
    <i r="4">
      <x v="704"/>
    </i>
    <i r="5">
      <x v="10"/>
    </i>
    <i>
      <x v="604"/>
    </i>
    <i r="1">
      <x v="3"/>
    </i>
    <i r="2">
      <x v="29"/>
    </i>
    <i r="3">
      <x/>
    </i>
    <i r="4">
      <x v="463"/>
    </i>
    <i r="5">
      <x v="8"/>
    </i>
    <i>
      <x v="605"/>
    </i>
    <i r="1">
      <x v="40"/>
    </i>
    <i r="2">
      <x v="6"/>
    </i>
    <i r="3">
      <x/>
    </i>
    <i r="4">
      <x v="474"/>
    </i>
    <i r="5">
      <x v="9"/>
    </i>
    <i>
      <x v="606"/>
    </i>
    <i r="1">
      <x v="13"/>
    </i>
    <i r="2">
      <x v="31"/>
    </i>
    <i r="3">
      <x v="1"/>
    </i>
    <i r="4">
      <x v="10"/>
    </i>
    <i r="5">
      <x v="10"/>
    </i>
    <i>
      <x v="607"/>
    </i>
    <i r="1">
      <x v="45"/>
    </i>
    <i r="2">
      <x v="17"/>
    </i>
    <i r="3">
      <x/>
    </i>
    <i r="4">
      <x v="681"/>
    </i>
    <i r="5">
      <x v="6"/>
    </i>
    <i>
      <x v="608"/>
    </i>
    <i r="1">
      <x v="28"/>
    </i>
    <i r="2">
      <x v="33"/>
    </i>
    <i r="3">
      <x v="3"/>
    </i>
    <i r="4">
      <x v="443"/>
    </i>
    <i r="5">
      <x v="1"/>
    </i>
    <i>
      <x v="609"/>
    </i>
    <i r="1">
      <x v="29"/>
    </i>
    <i r="2">
      <x v="17"/>
    </i>
    <i r="3">
      <x/>
    </i>
    <i r="4">
      <x v="1316"/>
    </i>
    <i r="5">
      <x v="1"/>
    </i>
    <i>
      <x v="610"/>
    </i>
    <i r="1">
      <x v="5"/>
    </i>
    <i r="2">
      <x v="32"/>
    </i>
    <i r="3">
      <x v="1"/>
    </i>
    <i r="4">
      <x v="96"/>
    </i>
    <i r="5">
      <x/>
    </i>
    <i>
      <x v="611"/>
    </i>
    <i r="1">
      <x v="32"/>
    </i>
    <i r="2">
      <x v="25"/>
    </i>
    <i r="3">
      <x v="1"/>
    </i>
    <i r="4">
      <x v="1172"/>
    </i>
    <i r="5">
      <x v="3"/>
    </i>
    <i>
      <x v="612"/>
    </i>
    <i r="1">
      <x v="5"/>
    </i>
    <i r="2">
      <x v="32"/>
    </i>
    <i r="3">
      <x v="1"/>
    </i>
    <i r="4">
      <x v="1198"/>
    </i>
    <i r="5">
      <x v="8"/>
    </i>
    <i>
      <x v="613"/>
    </i>
    <i r="1">
      <x v="22"/>
    </i>
    <i r="2">
      <x v="21"/>
    </i>
    <i r="3">
      <x v="2"/>
    </i>
    <i r="4">
      <x v="1292"/>
    </i>
    <i r="5">
      <x v="9"/>
    </i>
    <i>
      <x v="614"/>
    </i>
    <i r="1">
      <x v="16"/>
    </i>
    <i r="2">
      <x v="34"/>
    </i>
    <i r="3">
      <x/>
    </i>
    <i r="4">
      <x v="720"/>
    </i>
    <i r="5">
      <x v="3"/>
    </i>
    <i>
      <x v="615"/>
    </i>
    <i r="1">
      <x v="24"/>
    </i>
    <i r="2">
      <x v="33"/>
    </i>
    <i r="3">
      <x v="3"/>
    </i>
    <i r="4">
      <x v="830"/>
    </i>
    <i r="5">
      <x v="8"/>
    </i>
    <i>
      <x v="616"/>
    </i>
    <i r="1">
      <x v="39"/>
    </i>
    <i r="2">
      <x v="27"/>
    </i>
    <i r="3">
      <x/>
    </i>
    <i r="4">
      <x v="423"/>
    </i>
    <i r="5">
      <x/>
    </i>
    <i>
      <x v="617"/>
    </i>
    <i r="1">
      <x v="38"/>
    </i>
    <i r="2">
      <x v="33"/>
    </i>
    <i r="3">
      <x v="3"/>
    </i>
    <i r="4">
      <x v="105"/>
    </i>
    <i r="5">
      <x v="2"/>
    </i>
    <i>
      <x v="618"/>
    </i>
    <i r="1">
      <x v="9"/>
    </i>
    <i r="2">
      <x v="9"/>
    </i>
    <i r="3">
      <x v="1"/>
    </i>
    <i r="4">
      <x v="548"/>
    </i>
    <i r="5">
      <x v="8"/>
    </i>
    <i>
      <x v="619"/>
    </i>
    <i r="1">
      <x v="39"/>
    </i>
    <i r="2">
      <x v="27"/>
    </i>
    <i r="3">
      <x/>
    </i>
    <i r="4">
      <x v="602"/>
    </i>
    <i r="5">
      <x v="11"/>
    </i>
    <i>
      <x v="620"/>
    </i>
    <i r="1">
      <x v="39"/>
    </i>
    <i r="2">
      <x v="27"/>
    </i>
    <i r="3">
      <x/>
    </i>
    <i r="4">
      <x v="343"/>
    </i>
    <i r="5">
      <x v="8"/>
    </i>
    <i>
      <x v="621"/>
    </i>
    <i r="1">
      <x v="27"/>
    </i>
    <i r="2">
      <x v="24"/>
    </i>
    <i r="3">
      <x v="1"/>
    </i>
    <i r="4">
      <x v="1135"/>
    </i>
    <i r="5">
      <x/>
    </i>
    <i>
      <x v="622"/>
    </i>
    <i r="1">
      <x v="28"/>
    </i>
    <i r="2">
      <x v="33"/>
    </i>
    <i r="3">
      <x v="3"/>
    </i>
    <i r="4">
      <x v="970"/>
    </i>
    <i r="5">
      <x v="5"/>
    </i>
    <i>
      <x v="623"/>
    </i>
    <i r="1">
      <x v="38"/>
    </i>
    <i r="2">
      <x v="33"/>
    </i>
    <i r="3">
      <x v="3"/>
    </i>
    <i r="4">
      <x v="1273"/>
    </i>
    <i r="5">
      <x v="5"/>
    </i>
    <i>
      <x v="624"/>
    </i>
    <i r="1">
      <x v="20"/>
    </i>
    <i r="2">
      <x v="33"/>
    </i>
    <i r="3">
      <x v="3"/>
    </i>
    <i r="4">
      <x v="818"/>
    </i>
    <i r="5">
      <x v="5"/>
    </i>
    <i>
      <x v="625"/>
    </i>
    <i r="1">
      <x v="25"/>
    </i>
    <i r="2">
      <x v="28"/>
    </i>
    <i r="3">
      <x v="1"/>
    </i>
    <i r="4">
      <x v="704"/>
    </i>
    <i r="5">
      <x v="2"/>
    </i>
    <i>
      <x v="626"/>
    </i>
    <i r="1">
      <x v="8"/>
    </i>
    <i r="2">
      <x/>
    </i>
    <i r="3">
      <x v="2"/>
    </i>
    <i r="4">
      <x v="645"/>
    </i>
    <i r="5">
      <x v="10"/>
    </i>
    <i>
      <x v="627"/>
    </i>
    <i r="1">
      <x/>
    </i>
    <i r="2">
      <x v="20"/>
    </i>
    <i r="3">
      <x v="1"/>
    </i>
    <i r="4">
      <x v="98"/>
    </i>
    <i r="5">
      <x v="4"/>
    </i>
    <i>
      <x v="628"/>
    </i>
    <i r="1">
      <x v="30"/>
    </i>
    <i r="2">
      <x v="10"/>
    </i>
    <i r="3">
      <x v="1"/>
    </i>
    <i r="4">
      <x v="769"/>
    </i>
    <i r="5">
      <x v="10"/>
    </i>
    <i>
      <x v="629"/>
    </i>
    <i r="1">
      <x v="4"/>
    </i>
    <i r="2">
      <x v="11"/>
    </i>
    <i r="3">
      <x v="1"/>
    </i>
    <i r="4">
      <x v="795"/>
    </i>
    <i r="5">
      <x v="5"/>
    </i>
    <i>
      <x v="630"/>
    </i>
    <i r="1">
      <x v="10"/>
    </i>
    <i r="2">
      <x v="26"/>
    </i>
    <i r="3">
      <x v="1"/>
    </i>
    <i r="4">
      <x v="926"/>
    </i>
    <i r="5">
      <x v="4"/>
    </i>
    <i>
      <x v="631"/>
    </i>
    <i r="1">
      <x v="11"/>
    </i>
    <i r="2">
      <x v="33"/>
    </i>
    <i r="3">
      <x v="3"/>
    </i>
    <i r="4">
      <x v="684"/>
    </i>
    <i r="5">
      <x v="1"/>
    </i>
    <i>
      <x v="632"/>
    </i>
    <i r="1">
      <x v="16"/>
    </i>
    <i r="2">
      <x v="34"/>
    </i>
    <i r="3">
      <x/>
    </i>
    <i r="4">
      <x v="1139"/>
    </i>
    <i r="5">
      <x v="4"/>
    </i>
    <i>
      <x v="633"/>
    </i>
    <i r="1">
      <x v="16"/>
    </i>
    <i r="2">
      <x v="34"/>
    </i>
    <i r="3">
      <x/>
    </i>
    <i r="4">
      <x v="1036"/>
    </i>
    <i r="5">
      <x v="9"/>
    </i>
    <i>
      <x v="634"/>
    </i>
    <i r="1">
      <x v="28"/>
    </i>
    <i r="2">
      <x v="33"/>
    </i>
    <i r="3">
      <x v="3"/>
    </i>
    <i r="4">
      <x v="820"/>
    </i>
    <i r="5">
      <x v="2"/>
    </i>
    <i>
      <x v="635"/>
    </i>
    <i r="1">
      <x v="48"/>
    </i>
    <i r="2">
      <x v="2"/>
    </i>
    <i r="3">
      <x v="1"/>
    </i>
    <i r="4">
      <x v="1156"/>
    </i>
    <i r="5">
      <x v="5"/>
    </i>
    <i>
      <x v="636"/>
    </i>
    <i r="1">
      <x v="34"/>
    </i>
    <i r="2">
      <x v="16"/>
    </i>
    <i r="3">
      <x v="1"/>
    </i>
    <i r="4">
      <x v="285"/>
    </i>
    <i r="5">
      <x v="9"/>
    </i>
    <i>
      <x v="637"/>
    </i>
    <i r="1">
      <x v="49"/>
    </i>
    <i r="2">
      <x v="22"/>
    </i>
    <i r="3">
      <x v="1"/>
    </i>
    <i r="4">
      <x v="646"/>
    </i>
    <i r="5">
      <x v="3"/>
    </i>
    <i>
      <x v="638"/>
    </i>
    <i r="1">
      <x v="22"/>
    </i>
    <i r="2">
      <x v="21"/>
    </i>
    <i r="3">
      <x v="2"/>
    </i>
    <i r="4">
      <x v="991"/>
    </i>
    <i r="5">
      <x v="10"/>
    </i>
    <i>
      <x v="639"/>
    </i>
    <i r="1">
      <x v="39"/>
    </i>
    <i r="2">
      <x v="27"/>
    </i>
    <i r="3">
      <x/>
    </i>
    <i r="4">
      <x v="1305"/>
    </i>
    <i r="5">
      <x/>
    </i>
    <i>
      <x v="640"/>
    </i>
    <i r="1">
      <x v="21"/>
    </i>
    <i r="2">
      <x v="18"/>
    </i>
    <i r="3">
      <x/>
    </i>
    <i r="4">
      <x v="153"/>
    </i>
    <i r="5">
      <x v="8"/>
    </i>
    <i>
      <x v="641"/>
    </i>
    <i r="1">
      <x v="7"/>
    </i>
    <i r="2">
      <x v="23"/>
    </i>
    <i r="3">
      <x v="1"/>
    </i>
    <i r="4">
      <x v="21"/>
    </i>
    <i r="5">
      <x v="1"/>
    </i>
    <i>
      <x v="642"/>
    </i>
    <i r="1">
      <x v="26"/>
    </i>
    <i r="2">
      <x v="19"/>
    </i>
    <i r="3">
      <x v="2"/>
    </i>
    <i r="4">
      <x v="112"/>
    </i>
    <i r="5">
      <x/>
    </i>
    <i>
      <x v="643"/>
    </i>
    <i r="1">
      <x v="18"/>
    </i>
    <i r="2">
      <x v="30"/>
    </i>
    <i r="3">
      <x v="1"/>
    </i>
    <i r="4">
      <x v="220"/>
    </i>
    <i r="5">
      <x v="4"/>
    </i>
    <i>
      <x v="644"/>
    </i>
    <i r="1">
      <x v="39"/>
    </i>
    <i r="2">
      <x v="27"/>
    </i>
    <i r="3">
      <x/>
    </i>
    <i r="4">
      <x v="1120"/>
    </i>
    <i r="5">
      <x v="1"/>
    </i>
    <i>
      <x v="645"/>
    </i>
    <i r="1">
      <x v="20"/>
    </i>
    <i r="2">
      <x v="33"/>
    </i>
    <i r="3">
      <x v="3"/>
    </i>
    <i r="4">
      <x v="213"/>
    </i>
    <i r="5">
      <x v="2"/>
    </i>
    <i>
      <x v="646"/>
    </i>
    <i r="1">
      <x v="19"/>
    </i>
    <i r="2">
      <x v="15"/>
    </i>
    <i r="3">
      <x v="1"/>
    </i>
    <i r="4">
      <x v="604"/>
    </i>
    <i r="5">
      <x v="9"/>
    </i>
    <i>
      <x v="647"/>
    </i>
    <i r="1">
      <x v="30"/>
    </i>
    <i r="2">
      <x v="10"/>
    </i>
    <i r="3">
      <x v="1"/>
    </i>
    <i r="4">
      <x v="977"/>
    </i>
    <i r="5">
      <x v="6"/>
    </i>
    <i>
      <x v="648"/>
    </i>
    <i r="1">
      <x v="28"/>
    </i>
    <i r="2">
      <x v="33"/>
    </i>
    <i r="3">
      <x v="3"/>
    </i>
    <i r="4">
      <x v="123"/>
    </i>
    <i r="5">
      <x v="11"/>
    </i>
    <i>
      <x v="649"/>
    </i>
    <i r="1">
      <x v="6"/>
    </i>
    <i r="2">
      <x v="7"/>
    </i>
    <i r="3">
      <x v="2"/>
    </i>
    <i r="4">
      <x v="721"/>
    </i>
    <i r="5">
      <x v="1"/>
    </i>
    <i>
      <x v="650"/>
    </i>
    <i r="1">
      <x v="12"/>
    </i>
    <i r="2">
      <x v="13"/>
    </i>
    <i r="3">
      <x/>
    </i>
    <i r="4">
      <x v="891"/>
    </i>
    <i r="5">
      <x v="1"/>
    </i>
    <i>
      <x v="651"/>
    </i>
    <i r="1">
      <x v="32"/>
    </i>
    <i r="2">
      <x v="25"/>
    </i>
    <i r="3">
      <x v="1"/>
    </i>
    <i r="4">
      <x v="166"/>
    </i>
    <i r="5">
      <x v="1"/>
    </i>
    <i>
      <x v="652"/>
    </i>
    <i r="1">
      <x v="42"/>
    </i>
    <i r="2">
      <x v="1"/>
    </i>
    <i r="3">
      <x/>
    </i>
    <i r="4">
      <x v="831"/>
    </i>
    <i r="5">
      <x v="9"/>
    </i>
    <i>
      <x v="653"/>
    </i>
    <i r="1">
      <x v="16"/>
    </i>
    <i r="2">
      <x v="34"/>
    </i>
    <i r="3">
      <x/>
    </i>
    <i r="4">
      <x v="1235"/>
    </i>
    <i r="5">
      <x v="7"/>
    </i>
    <i>
      <x v="654"/>
    </i>
    <i r="1">
      <x v="20"/>
    </i>
    <i r="2">
      <x v="33"/>
    </i>
    <i r="3">
      <x v="3"/>
    </i>
    <i r="4">
      <x v="1145"/>
    </i>
    <i r="5">
      <x v="3"/>
    </i>
    <i>
      <x v="655"/>
    </i>
    <i r="1">
      <x v="4"/>
    </i>
    <i r="2">
      <x v="11"/>
    </i>
    <i r="3">
      <x v="1"/>
    </i>
    <i r="4">
      <x v="730"/>
    </i>
    <i r="5">
      <x v="7"/>
    </i>
    <i>
      <x v="656"/>
    </i>
    <i r="1">
      <x v="44"/>
    </i>
    <i r="2">
      <x v="19"/>
    </i>
    <i r="3">
      <x v="2"/>
    </i>
    <i r="4">
      <x v="1083"/>
    </i>
    <i r="5">
      <x v="6"/>
    </i>
    <i>
      <x v="657"/>
    </i>
    <i r="1">
      <x v="18"/>
    </i>
    <i r="2">
      <x v="30"/>
    </i>
    <i r="3">
      <x v="1"/>
    </i>
    <i r="4">
      <x v="820"/>
    </i>
    <i r="5">
      <x v="5"/>
    </i>
    <i>
      <x v="658"/>
    </i>
    <i r="1">
      <x v="36"/>
    </i>
    <i r="2">
      <x v="5"/>
    </i>
    <i r="3">
      <x v="2"/>
    </i>
    <i r="4">
      <x v="1191"/>
    </i>
    <i r="5">
      <x v="11"/>
    </i>
    <i>
      <x v="659"/>
    </i>
    <i r="1">
      <x v="45"/>
    </i>
    <i r="2">
      <x v="17"/>
    </i>
    <i r="3">
      <x/>
    </i>
    <i r="4">
      <x v="1076"/>
    </i>
    <i r="5">
      <x v="9"/>
    </i>
    <i>
      <x v="660"/>
    </i>
    <i r="1">
      <x v="11"/>
    </i>
    <i r="2">
      <x v="33"/>
    </i>
    <i r="3">
      <x v="3"/>
    </i>
    <i r="4">
      <x v="1230"/>
    </i>
    <i r="5">
      <x v="7"/>
    </i>
    <i>
      <x v="661"/>
    </i>
    <i r="1">
      <x v="42"/>
    </i>
    <i r="2">
      <x v="1"/>
    </i>
    <i r="3">
      <x/>
    </i>
    <i r="4">
      <x v="70"/>
    </i>
    <i r="5">
      <x v="8"/>
    </i>
    <i>
      <x v="662"/>
    </i>
    <i r="1">
      <x v="44"/>
    </i>
    <i r="2">
      <x v="19"/>
    </i>
    <i r="3">
      <x v="2"/>
    </i>
    <i r="4">
      <x v="759"/>
    </i>
    <i r="5">
      <x v="7"/>
    </i>
    <i>
      <x v="663"/>
    </i>
    <i r="1">
      <x v="8"/>
    </i>
    <i r="2">
      <x/>
    </i>
    <i r="3">
      <x v="2"/>
    </i>
    <i r="4">
      <x v="105"/>
    </i>
    <i r="5">
      <x v="5"/>
    </i>
    <i>
      <x v="664"/>
    </i>
    <i r="1">
      <x v="45"/>
    </i>
    <i r="2">
      <x v="17"/>
    </i>
    <i r="3">
      <x/>
    </i>
    <i r="4">
      <x v="1003"/>
    </i>
    <i r="5">
      <x v="11"/>
    </i>
    <i>
      <x v="665"/>
    </i>
    <i r="1">
      <x v="5"/>
    </i>
    <i r="2">
      <x v="32"/>
    </i>
    <i r="3">
      <x v="1"/>
    </i>
    <i r="4">
      <x v="807"/>
    </i>
    <i r="5">
      <x v="2"/>
    </i>
    <i>
      <x v="666"/>
    </i>
    <i r="1">
      <x v="46"/>
    </i>
    <i r="2">
      <x v="4"/>
    </i>
    <i r="3">
      <x v="3"/>
    </i>
    <i r="4">
      <x v="307"/>
    </i>
    <i r="5">
      <x v="6"/>
    </i>
    <i>
      <x v="667"/>
    </i>
    <i r="1">
      <x v="13"/>
    </i>
    <i r="2">
      <x v="31"/>
    </i>
    <i r="3">
      <x v="1"/>
    </i>
    <i r="4">
      <x v="75"/>
    </i>
    <i r="5">
      <x v="11"/>
    </i>
    <i>
      <x v="668"/>
    </i>
    <i r="1">
      <x v="3"/>
    </i>
    <i r="2">
      <x v="29"/>
    </i>
    <i r="3">
      <x/>
    </i>
    <i r="4">
      <x v="155"/>
    </i>
    <i r="5">
      <x v="11"/>
    </i>
    <i>
      <x v="669"/>
    </i>
    <i r="1">
      <x v="4"/>
    </i>
    <i r="2">
      <x v="11"/>
    </i>
    <i r="3">
      <x v="1"/>
    </i>
    <i r="4">
      <x v="431"/>
    </i>
    <i r="5">
      <x v="3"/>
    </i>
    <i>
      <x v="670"/>
    </i>
    <i r="1">
      <x v="36"/>
    </i>
    <i r="2">
      <x v="5"/>
    </i>
    <i r="3">
      <x v="2"/>
    </i>
    <i r="4">
      <x v="290"/>
    </i>
    <i r="5">
      <x v="11"/>
    </i>
    <i>
      <x v="671"/>
    </i>
    <i r="1">
      <x v="42"/>
    </i>
    <i r="2">
      <x v="1"/>
    </i>
    <i r="3">
      <x/>
    </i>
    <i r="4">
      <x v="1006"/>
    </i>
    <i r="5">
      <x v="7"/>
    </i>
    <i>
      <x v="672"/>
    </i>
    <i r="1">
      <x v="46"/>
    </i>
    <i r="2">
      <x v="4"/>
    </i>
    <i r="3">
      <x v="3"/>
    </i>
    <i r="4">
      <x v="981"/>
    </i>
    <i r="5">
      <x v="7"/>
    </i>
    <i>
      <x v="673"/>
    </i>
    <i r="1">
      <x v="22"/>
    </i>
    <i r="2">
      <x v="21"/>
    </i>
    <i r="3">
      <x v="2"/>
    </i>
    <i r="4">
      <x v="691"/>
    </i>
    <i r="5">
      <x v="3"/>
    </i>
    <i>
      <x v="674"/>
    </i>
    <i r="1">
      <x v="7"/>
    </i>
    <i r="2">
      <x v="23"/>
    </i>
    <i r="3">
      <x v="1"/>
    </i>
    <i r="4">
      <x v="368"/>
    </i>
    <i r="5">
      <x v="1"/>
    </i>
    <i>
      <x v="675"/>
    </i>
    <i r="1">
      <x v="7"/>
    </i>
    <i r="2">
      <x v="23"/>
    </i>
    <i r="3">
      <x v="1"/>
    </i>
    <i r="4">
      <x v="203"/>
    </i>
    <i r="5">
      <x v="9"/>
    </i>
    <i>
      <x v="676"/>
    </i>
    <i r="1">
      <x v="14"/>
    </i>
    <i r="2">
      <x v="14"/>
    </i>
    <i r="3">
      <x v="1"/>
    </i>
    <i r="4">
      <x v="689"/>
    </i>
    <i r="5">
      <x v="4"/>
    </i>
    <i>
      <x v="677"/>
    </i>
    <i r="1">
      <x v="25"/>
    </i>
    <i r="2">
      <x v="28"/>
    </i>
    <i r="3">
      <x v="1"/>
    </i>
    <i r="4">
      <x v="1037"/>
    </i>
    <i r="5">
      <x v="11"/>
    </i>
    <i>
      <x v="678"/>
    </i>
    <i r="1">
      <x v="24"/>
    </i>
    <i r="2">
      <x v="33"/>
    </i>
    <i r="3">
      <x v="3"/>
    </i>
    <i r="4">
      <x v="1128"/>
    </i>
    <i r="5">
      <x v="3"/>
    </i>
    <i>
      <x v="679"/>
    </i>
    <i r="1">
      <x v="29"/>
    </i>
    <i r="2">
      <x v="17"/>
    </i>
    <i r="3">
      <x/>
    </i>
    <i r="4">
      <x v="194"/>
    </i>
    <i r="5">
      <x v="3"/>
    </i>
    <i>
      <x v="680"/>
    </i>
    <i r="1">
      <x v="35"/>
    </i>
    <i r="2">
      <x v="33"/>
    </i>
    <i r="3">
      <x v="3"/>
    </i>
    <i r="4">
      <x v="459"/>
    </i>
    <i r="5">
      <x v="7"/>
    </i>
    <i>
      <x v="681"/>
    </i>
    <i r="1">
      <x v="27"/>
    </i>
    <i r="2">
      <x v="24"/>
    </i>
    <i r="3">
      <x v="1"/>
    </i>
    <i r="4">
      <x v="1156"/>
    </i>
    <i r="5">
      <x v="2"/>
    </i>
    <i>
      <x v="682"/>
    </i>
    <i r="1">
      <x v="13"/>
    </i>
    <i r="2">
      <x v="31"/>
    </i>
    <i r="3">
      <x v="1"/>
    </i>
    <i r="4">
      <x v="225"/>
    </i>
    <i r="5">
      <x v="7"/>
    </i>
    <i>
      <x v="683"/>
    </i>
    <i r="1">
      <x v="28"/>
    </i>
    <i r="2">
      <x v="33"/>
    </i>
    <i r="3">
      <x v="3"/>
    </i>
    <i r="4">
      <x v="1313"/>
    </i>
    <i r="5">
      <x v="5"/>
    </i>
    <i>
      <x v="684"/>
    </i>
    <i r="1">
      <x v="45"/>
    </i>
    <i r="2">
      <x v="17"/>
    </i>
    <i r="3">
      <x/>
    </i>
    <i r="4">
      <x v="640"/>
    </i>
    <i r="5">
      <x v="11"/>
    </i>
    <i>
      <x v="685"/>
    </i>
    <i r="1">
      <x v="39"/>
    </i>
    <i r="2">
      <x v="27"/>
    </i>
    <i r="3">
      <x/>
    </i>
    <i r="4">
      <x v="1293"/>
    </i>
    <i r="5">
      <x v="11"/>
    </i>
    <i>
      <x v="686"/>
    </i>
    <i r="1">
      <x v="19"/>
    </i>
    <i r="2">
      <x v="15"/>
    </i>
    <i r="3">
      <x v="1"/>
    </i>
    <i r="4">
      <x v="1127"/>
    </i>
    <i r="5">
      <x v="1"/>
    </i>
    <i>
      <x v="687"/>
    </i>
    <i r="1">
      <x v="7"/>
    </i>
    <i r="2">
      <x v="23"/>
    </i>
    <i r="3">
      <x v="1"/>
    </i>
    <i r="4">
      <x v="202"/>
    </i>
    <i r="5">
      <x v="5"/>
    </i>
    <i>
      <x v="688"/>
    </i>
    <i r="1">
      <x v="13"/>
    </i>
    <i r="2">
      <x v="31"/>
    </i>
    <i r="3">
      <x v="1"/>
    </i>
    <i r="4">
      <x v="929"/>
    </i>
    <i r="5">
      <x v="11"/>
    </i>
    <i>
      <x v="689"/>
    </i>
    <i r="1">
      <x v="41"/>
    </i>
    <i r="2">
      <x v="6"/>
    </i>
    <i r="3">
      <x/>
    </i>
    <i r="4">
      <x v="710"/>
    </i>
    <i r="5">
      <x v="7"/>
    </i>
    <i>
      <x v="690"/>
    </i>
    <i r="1">
      <x v="15"/>
    </i>
    <i r="2">
      <x v="6"/>
    </i>
    <i r="3">
      <x/>
    </i>
    <i r="4">
      <x v="967"/>
    </i>
    <i r="5">
      <x v="10"/>
    </i>
    <i>
      <x v="691"/>
    </i>
    <i r="1">
      <x v="10"/>
    </i>
    <i r="2">
      <x v="26"/>
    </i>
    <i r="3">
      <x v="1"/>
    </i>
    <i r="4">
      <x v="725"/>
    </i>
    <i r="5">
      <x v="9"/>
    </i>
    <i>
      <x v="692"/>
    </i>
    <i r="1">
      <x v="14"/>
    </i>
    <i r="2">
      <x v="14"/>
    </i>
    <i r="3">
      <x v="1"/>
    </i>
    <i r="4">
      <x v="1081"/>
    </i>
    <i r="5">
      <x v="6"/>
    </i>
    <i>
      <x v="693"/>
    </i>
    <i r="1">
      <x v="32"/>
    </i>
    <i r="2">
      <x v="25"/>
    </i>
    <i r="3">
      <x v="1"/>
    </i>
    <i r="4">
      <x v="525"/>
    </i>
    <i r="5">
      <x v="11"/>
    </i>
    <i>
      <x v="694"/>
    </i>
    <i r="1">
      <x v="48"/>
    </i>
    <i r="2">
      <x v="2"/>
    </i>
    <i r="3">
      <x v="1"/>
    </i>
    <i r="4">
      <x v="868"/>
    </i>
    <i r="5">
      <x v="7"/>
    </i>
    <i>
      <x v="695"/>
    </i>
    <i r="1">
      <x v="20"/>
    </i>
    <i r="2">
      <x v="33"/>
    </i>
    <i r="3">
      <x v="3"/>
    </i>
    <i r="4">
      <x v="1037"/>
    </i>
    <i r="5">
      <x v="8"/>
    </i>
    <i>
      <x v="696"/>
    </i>
    <i r="1">
      <x v="22"/>
    </i>
    <i r="2">
      <x v="21"/>
    </i>
    <i r="3">
      <x v="2"/>
    </i>
    <i r="4">
      <x v="57"/>
    </i>
    <i r="5">
      <x v="9"/>
    </i>
    <i>
      <x v="697"/>
    </i>
    <i r="1">
      <x v="40"/>
    </i>
    <i r="2">
      <x v="6"/>
    </i>
    <i r="3">
      <x/>
    </i>
    <i r="4">
      <x v="1234"/>
    </i>
    <i r="5">
      <x v="10"/>
    </i>
    <i>
      <x v="698"/>
    </i>
    <i r="1">
      <x v="9"/>
    </i>
    <i r="2">
      <x v="9"/>
    </i>
    <i r="3">
      <x v="1"/>
    </i>
    <i r="4">
      <x v="711"/>
    </i>
    <i r="5">
      <x v="5"/>
    </i>
    <i>
      <x v="699"/>
    </i>
    <i r="1">
      <x v="3"/>
    </i>
    <i r="2">
      <x v="29"/>
    </i>
    <i r="3">
      <x/>
    </i>
    <i r="4">
      <x v="913"/>
    </i>
    <i r="5">
      <x v="7"/>
    </i>
    <i>
      <x v="700"/>
    </i>
    <i r="1">
      <x v="37"/>
    </i>
    <i r="2">
      <x v="3"/>
    </i>
    <i r="3">
      <x v="2"/>
    </i>
    <i r="4">
      <x v="856"/>
    </i>
    <i r="5">
      <x v="4"/>
    </i>
    <i>
      <x v="701"/>
    </i>
    <i r="1">
      <x v="13"/>
    </i>
    <i r="2">
      <x v="31"/>
    </i>
    <i r="3">
      <x v="1"/>
    </i>
    <i r="4">
      <x v="1257"/>
    </i>
    <i r="5">
      <x v="10"/>
    </i>
    <i>
      <x v="702"/>
    </i>
    <i r="1">
      <x v="24"/>
    </i>
    <i r="2">
      <x v="33"/>
    </i>
    <i r="3">
      <x v="3"/>
    </i>
    <i r="4">
      <x v="126"/>
    </i>
    <i r="5">
      <x/>
    </i>
    <i>
      <x v="703"/>
    </i>
    <i r="1">
      <x v="38"/>
    </i>
    <i r="2">
      <x v="33"/>
    </i>
    <i r="3">
      <x v="3"/>
    </i>
    <i r="4">
      <x v="604"/>
    </i>
    <i r="5">
      <x v="2"/>
    </i>
    <i>
      <x v="704"/>
    </i>
    <i r="1">
      <x v="40"/>
    </i>
    <i r="2">
      <x v="6"/>
    </i>
    <i r="3">
      <x/>
    </i>
    <i r="4">
      <x v="1301"/>
    </i>
    <i r="5">
      <x v="5"/>
    </i>
    <i>
      <x v="705"/>
    </i>
    <i r="1">
      <x v="48"/>
    </i>
    <i r="2">
      <x v="2"/>
    </i>
    <i r="3">
      <x v="1"/>
    </i>
    <i r="4">
      <x v="699"/>
    </i>
    <i r="5">
      <x v="5"/>
    </i>
    <i>
      <x v="706"/>
    </i>
    <i r="1">
      <x v="15"/>
    </i>
    <i r="2">
      <x v="6"/>
    </i>
    <i r="3">
      <x/>
    </i>
    <i r="4">
      <x v="890"/>
    </i>
    <i r="5">
      <x v="2"/>
    </i>
    <i>
      <x v="707"/>
    </i>
    <i r="1">
      <x v="46"/>
    </i>
    <i r="2">
      <x v="4"/>
    </i>
    <i r="3">
      <x v="3"/>
    </i>
    <i r="4">
      <x v="295"/>
    </i>
    <i r="5">
      <x v="1"/>
    </i>
    <i>
      <x v="708"/>
    </i>
    <i r="1">
      <x v="7"/>
    </i>
    <i r="2">
      <x v="23"/>
    </i>
    <i r="3">
      <x v="1"/>
    </i>
    <i r="4">
      <x v="100"/>
    </i>
    <i r="5">
      <x v="11"/>
    </i>
    <i>
      <x v="709"/>
    </i>
    <i r="1">
      <x v="8"/>
    </i>
    <i r="2">
      <x/>
    </i>
    <i r="3">
      <x v="2"/>
    </i>
    <i r="4">
      <x v="1047"/>
    </i>
    <i r="5">
      <x v="7"/>
    </i>
    <i>
      <x v="710"/>
    </i>
    <i r="1">
      <x v="46"/>
    </i>
    <i r="2">
      <x v="4"/>
    </i>
    <i r="3">
      <x v="3"/>
    </i>
    <i r="4">
      <x v="425"/>
    </i>
    <i r="5">
      <x v="9"/>
    </i>
    <i>
      <x v="711"/>
    </i>
    <i r="1">
      <x v="38"/>
    </i>
    <i r="2">
      <x v="33"/>
    </i>
    <i r="3">
      <x v="3"/>
    </i>
    <i r="4">
      <x v="642"/>
    </i>
    <i r="5">
      <x v="8"/>
    </i>
    <i>
      <x v="712"/>
    </i>
    <i r="1">
      <x v="27"/>
    </i>
    <i r="2">
      <x v="24"/>
    </i>
    <i r="3">
      <x v="1"/>
    </i>
    <i r="4">
      <x v="830"/>
    </i>
    <i r="5">
      <x v="9"/>
    </i>
    <i>
      <x v="713"/>
    </i>
    <i r="1">
      <x v="12"/>
    </i>
    <i r="2">
      <x v="13"/>
    </i>
    <i r="3">
      <x/>
    </i>
    <i r="4">
      <x v="724"/>
    </i>
    <i r="5">
      <x v="2"/>
    </i>
    <i>
      <x v="714"/>
    </i>
    <i r="1">
      <x v="25"/>
    </i>
    <i r="2">
      <x v="28"/>
    </i>
    <i r="3">
      <x v="1"/>
    </i>
    <i r="4">
      <x v="654"/>
    </i>
    <i r="5">
      <x/>
    </i>
    <i>
      <x v="715"/>
    </i>
    <i r="1">
      <x v="16"/>
    </i>
    <i r="2">
      <x v="34"/>
    </i>
    <i r="3">
      <x/>
    </i>
    <i r="4">
      <x v="457"/>
    </i>
    <i r="5">
      <x v="9"/>
    </i>
    <i>
      <x v="716"/>
    </i>
    <i r="1">
      <x v="3"/>
    </i>
    <i r="2">
      <x v="29"/>
    </i>
    <i r="3">
      <x/>
    </i>
    <i r="4">
      <x v="1175"/>
    </i>
    <i r="5">
      <x v="5"/>
    </i>
    <i>
      <x v="717"/>
    </i>
    <i r="1">
      <x v="27"/>
    </i>
    <i r="2">
      <x v="24"/>
    </i>
    <i r="3">
      <x v="1"/>
    </i>
    <i r="4">
      <x v="97"/>
    </i>
    <i r="5">
      <x/>
    </i>
    <i>
      <x v="718"/>
    </i>
    <i r="1">
      <x v="44"/>
    </i>
    <i r="2">
      <x v="19"/>
    </i>
    <i r="3">
      <x v="2"/>
    </i>
    <i r="4">
      <x v="987"/>
    </i>
    <i r="5">
      <x v="7"/>
    </i>
    <i>
      <x v="719"/>
    </i>
    <i r="1">
      <x v="46"/>
    </i>
    <i r="2">
      <x v="4"/>
    </i>
    <i r="3">
      <x v="3"/>
    </i>
    <i r="4">
      <x v="639"/>
    </i>
    <i r="5">
      <x v="1"/>
    </i>
    <i>
      <x v="720"/>
    </i>
    <i r="1">
      <x v="13"/>
    </i>
    <i r="2">
      <x v="31"/>
    </i>
    <i r="3">
      <x v="1"/>
    </i>
    <i r="4">
      <x v="916"/>
    </i>
    <i r="5">
      <x v="9"/>
    </i>
    <i>
      <x v="721"/>
    </i>
    <i r="1">
      <x v="23"/>
    </i>
    <i r="2">
      <x v="32"/>
    </i>
    <i r="3">
      <x v="1"/>
    </i>
    <i r="4">
      <x v="265"/>
    </i>
    <i r="5">
      <x v="4"/>
    </i>
    <i>
      <x v="722"/>
    </i>
    <i r="1">
      <x v="48"/>
    </i>
    <i r="2">
      <x v="2"/>
    </i>
    <i r="3">
      <x v="1"/>
    </i>
    <i r="4">
      <x v="382"/>
    </i>
    <i r="5">
      <x v="9"/>
    </i>
    <i>
      <x v="723"/>
    </i>
    <i r="1">
      <x v="8"/>
    </i>
    <i r="2">
      <x/>
    </i>
    <i r="3">
      <x v="2"/>
    </i>
    <i r="4">
      <x v="323"/>
    </i>
    <i r="5">
      <x v="10"/>
    </i>
    <i>
      <x v="724"/>
    </i>
    <i r="1">
      <x v="30"/>
    </i>
    <i r="2">
      <x v="10"/>
    </i>
    <i r="3">
      <x v="1"/>
    </i>
    <i r="4">
      <x v="1252"/>
    </i>
    <i r="5">
      <x v="1"/>
    </i>
    <i>
      <x v="725"/>
    </i>
    <i r="1">
      <x v="26"/>
    </i>
    <i r="2">
      <x v="19"/>
    </i>
    <i r="3">
      <x v="2"/>
    </i>
    <i r="4">
      <x v="120"/>
    </i>
    <i r="5">
      <x v="5"/>
    </i>
    <i>
      <x v="726"/>
    </i>
    <i r="1">
      <x v="44"/>
    </i>
    <i r="2">
      <x v="19"/>
    </i>
    <i r="3">
      <x v="2"/>
    </i>
    <i r="4">
      <x v="777"/>
    </i>
    <i r="5">
      <x v="3"/>
    </i>
    <i>
      <x v="727"/>
    </i>
    <i r="1">
      <x v="29"/>
    </i>
    <i r="2">
      <x v="17"/>
    </i>
    <i r="3">
      <x/>
    </i>
    <i r="4">
      <x v="620"/>
    </i>
    <i r="5">
      <x v="2"/>
    </i>
    <i>
      <x v="728"/>
    </i>
    <i r="1">
      <x v="34"/>
    </i>
    <i r="2">
      <x v="16"/>
    </i>
    <i r="3">
      <x v="1"/>
    </i>
    <i r="4">
      <x v="484"/>
    </i>
    <i r="5">
      <x v="10"/>
    </i>
    <i>
      <x v="729"/>
    </i>
    <i r="1">
      <x v="30"/>
    </i>
    <i r="2">
      <x v="10"/>
    </i>
    <i r="3">
      <x v="1"/>
    </i>
    <i r="4">
      <x v="479"/>
    </i>
    <i r="5">
      <x v="3"/>
    </i>
    <i>
      <x v="730"/>
    </i>
    <i r="1">
      <x v="18"/>
    </i>
    <i r="2">
      <x v="30"/>
    </i>
    <i r="3">
      <x v="1"/>
    </i>
    <i r="4">
      <x v="1071"/>
    </i>
    <i r="5">
      <x v="5"/>
    </i>
    <i>
      <x v="731"/>
    </i>
    <i r="1">
      <x v="19"/>
    </i>
    <i r="2">
      <x v="15"/>
    </i>
    <i r="3">
      <x v="1"/>
    </i>
    <i r="4">
      <x v="199"/>
    </i>
    <i r="5">
      <x v="11"/>
    </i>
    <i>
      <x v="732"/>
    </i>
    <i r="1">
      <x v="24"/>
    </i>
    <i r="2">
      <x v="33"/>
    </i>
    <i r="3">
      <x v="3"/>
    </i>
    <i r="4">
      <x v="951"/>
    </i>
    <i r="5">
      <x v="5"/>
    </i>
    <i>
      <x v="733"/>
    </i>
    <i r="1">
      <x v="5"/>
    </i>
    <i r="2">
      <x v="32"/>
    </i>
    <i r="3">
      <x v="1"/>
    </i>
    <i r="4">
      <x v="406"/>
    </i>
    <i r="5">
      <x v="11"/>
    </i>
    <i>
      <x v="734"/>
    </i>
    <i r="1">
      <x v="43"/>
    </i>
    <i r="2">
      <x v="15"/>
    </i>
    <i r="3">
      <x v="1"/>
    </i>
    <i r="4">
      <x v="843"/>
    </i>
    <i r="5">
      <x/>
    </i>
    <i>
      <x v="735"/>
    </i>
    <i r="1">
      <x v="11"/>
    </i>
    <i r="2">
      <x v="33"/>
    </i>
    <i r="3">
      <x v="3"/>
    </i>
    <i r="4">
      <x v="1085"/>
    </i>
    <i r="5">
      <x v="10"/>
    </i>
    <i>
      <x v="736"/>
    </i>
    <i r="1">
      <x v="31"/>
    </i>
    <i r="2">
      <x v="8"/>
    </i>
    <i r="3">
      <x v="1"/>
    </i>
    <i r="4">
      <x v="1078"/>
    </i>
    <i r="5">
      <x v="10"/>
    </i>
    <i>
      <x v="737"/>
    </i>
    <i r="1">
      <x v="3"/>
    </i>
    <i r="2">
      <x v="29"/>
    </i>
    <i r="3">
      <x/>
    </i>
    <i r="4">
      <x v="260"/>
    </i>
    <i r="5">
      <x v="9"/>
    </i>
    <i>
      <x v="738"/>
    </i>
    <i r="1">
      <x v="11"/>
    </i>
    <i r="2">
      <x v="33"/>
    </i>
    <i r="3">
      <x v="3"/>
    </i>
    <i r="4">
      <x v="712"/>
    </i>
    <i r="5">
      <x v="10"/>
    </i>
    <i>
      <x v="739"/>
    </i>
    <i r="1">
      <x v="18"/>
    </i>
    <i r="2">
      <x v="30"/>
    </i>
    <i r="3">
      <x v="1"/>
    </i>
    <i r="4">
      <x v="32"/>
    </i>
    <i r="5">
      <x v="9"/>
    </i>
    <i>
      <x v="740"/>
    </i>
    <i r="1">
      <x v="20"/>
    </i>
    <i r="2">
      <x v="33"/>
    </i>
    <i r="3">
      <x v="3"/>
    </i>
    <i r="4">
      <x v="580"/>
    </i>
    <i r="5">
      <x/>
    </i>
    <i>
      <x v="741"/>
    </i>
    <i r="1">
      <x v="16"/>
    </i>
    <i r="2">
      <x v="34"/>
    </i>
    <i r="3">
      <x/>
    </i>
    <i r="4">
      <x v="175"/>
    </i>
    <i r="5">
      <x v="7"/>
    </i>
    <i>
      <x v="742"/>
    </i>
    <i r="1">
      <x v="2"/>
    </i>
    <i r="2">
      <x v="13"/>
    </i>
    <i r="3">
      <x/>
    </i>
    <i r="4">
      <x v="484"/>
    </i>
    <i r="5">
      <x/>
    </i>
    <i>
      <x v="743"/>
    </i>
    <i r="1">
      <x v="43"/>
    </i>
    <i r="2">
      <x v="15"/>
    </i>
    <i r="3">
      <x v="1"/>
    </i>
    <i r="4">
      <x v="1261"/>
    </i>
    <i r="5">
      <x/>
    </i>
    <i>
      <x v="744"/>
    </i>
    <i r="1">
      <x v="16"/>
    </i>
    <i r="2">
      <x v="34"/>
    </i>
    <i r="3">
      <x/>
    </i>
    <i r="4">
      <x v="787"/>
    </i>
    <i r="5">
      <x v="11"/>
    </i>
    <i>
      <x v="745"/>
    </i>
    <i r="1">
      <x v="30"/>
    </i>
    <i r="2">
      <x v="10"/>
    </i>
    <i r="3">
      <x v="1"/>
    </i>
    <i r="4">
      <x v="408"/>
    </i>
    <i r="5">
      <x v="10"/>
    </i>
    <i>
      <x v="746"/>
    </i>
    <i r="1">
      <x v="32"/>
    </i>
    <i r="2">
      <x v="25"/>
    </i>
    <i r="3">
      <x v="1"/>
    </i>
    <i r="4">
      <x v="166"/>
    </i>
    <i r="5">
      <x v="11"/>
    </i>
    <i>
      <x v="747"/>
    </i>
    <i r="1">
      <x v="32"/>
    </i>
    <i r="2">
      <x v="25"/>
    </i>
    <i r="3">
      <x v="1"/>
    </i>
    <i r="4">
      <x v="1201"/>
    </i>
    <i r="5">
      <x v="8"/>
    </i>
    <i>
      <x v="748"/>
    </i>
    <i r="1">
      <x v="26"/>
    </i>
    <i r="2">
      <x v="19"/>
    </i>
    <i r="3">
      <x v="2"/>
    </i>
    <i r="4">
      <x v="552"/>
    </i>
    <i r="5">
      <x v="11"/>
    </i>
    <i>
      <x v="749"/>
    </i>
    <i r="1">
      <x v="26"/>
    </i>
    <i r="2">
      <x v="19"/>
    </i>
    <i r="3">
      <x v="2"/>
    </i>
    <i r="4">
      <x v="266"/>
    </i>
    <i r="5">
      <x v="1"/>
    </i>
    <i>
      <x v="750"/>
    </i>
    <i r="1">
      <x v="40"/>
    </i>
    <i r="2">
      <x v="6"/>
    </i>
    <i r="3">
      <x/>
    </i>
    <i r="4">
      <x v="386"/>
    </i>
    <i r="5">
      <x v="3"/>
    </i>
    <i>
      <x v="751"/>
    </i>
    <i r="1">
      <x v="42"/>
    </i>
    <i r="2">
      <x v="1"/>
    </i>
    <i r="3">
      <x/>
    </i>
    <i r="4">
      <x v="345"/>
    </i>
    <i r="5">
      <x v="8"/>
    </i>
    <i>
      <x v="752"/>
    </i>
    <i r="1">
      <x v="4"/>
    </i>
    <i r="2">
      <x v="11"/>
    </i>
    <i r="3">
      <x v="1"/>
    </i>
    <i r="4">
      <x v="197"/>
    </i>
    <i r="5">
      <x v="10"/>
    </i>
    <i>
      <x v="753"/>
    </i>
    <i r="1">
      <x v="41"/>
    </i>
    <i r="2">
      <x v="6"/>
    </i>
    <i r="3">
      <x/>
    </i>
    <i r="4">
      <x v="249"/>
    </i>
    <i r="5">
      <x/>
    </i>
    <i>
      <x v="754"/>
    </i>
    <i r="1">
      <x v="7"/>
    </i>
    <i r="2">
      <x v="23"/>
    </i>
    <i r="3">
      <x v="1"/>
    </i>
    <i r="4">
      <x v="1104"/>
    </i>
    <i r="5">
      <x v="3"/>
    </i>
    <i>
      <x v="755"/>
    </i>
    <i r="1">
      <x v="1"/>
    </i>
    <i r="2">
      <x v="12"/>
    </i>
    <i r="3">
      <x v="1"/>
    </i>
    <i r="4">
      <x v="534"/>
    </i>
    <i r="5">
      <x/>
    </i>
    <i>
      <x v="756"/>
    </i>
    <i r="1">
      <x v="12"/>
    </i>
    <i r="2">
      <x v="13"/>
    </i>
    <i r="3">
      <x/>
    </i>
    <i r="4">
      <x v="142"/>
    </i>
    <i r="5">
      <x v="6"/>
    </i>
    <i>
      <x v="757"/>
    </i>
    <i r="1">
      <x v="26"/>
    </i>
    <i r="2">
      <x v="19"/>
    </i>
    <i r="3">
      <x v="2"/>
    </i>
    <i r="4">
      <x v="1170"/>
    </i>
    <i r="5">
      <x v="9"/>
    </i>
    <i>
      <x v="758"/>
    </i>
    <i r="1">
      <x v="6"/>
    </i>
    <i r="2">
      <x v="7"/>
    </i>
    <i r="3">
      <x v="2"/>
    </i>
    <i r="4">
      <x v="726"/>
    </i>
    <i r="5">
      <x v="8"/>
    </i>
    <i>
      <x v="759"/>
    </i>
    <i r="1">
      <x v="19"/>
    </i>
    <i r="2">
      <x v="15"/>
    </i>
    <i r="3">
      <x v="1"/>
    </i>
    <i r="4">
      <x v="869"/>
    </i>
    <i r="5">
      <x v="9"/>
    </i>
    <i>
      <x v="760"/>
    </i>
    <i r="1">
      <x v="49"/>
    </i>
    <i r="2">
      <x v="22"/>
    </i>
    <i r="3">
      <x v="1"/>
    </i>
    <i r="4">
      <x v="1287"/>
    </i>
    <i r="5">
      <x v="5"/>
    </i>
    <i>
      <x v="761"/>
    </i>
    <i r="1">
      <x v="40"/>
    </i>
    <i r="2">
      <x v="6"/>
    </i>
    <i r="3">
      <x/>
    </i>
    <i r="4">
      <x v="304"/>
    </i>
    <i r="5">
      <x v="7"/>
    </i>
    <i>
      <x v="762"/>
    </i>
    <i r="1">
      <x v="3"/>
    </i>
    <i r="2">
      <x v="29"/>
    </i>
    <i r="3">
      <x/>
    </i>
    <i r="4">
      <x v="268"/>
    </i>
    <i r="5">
      <x v="5"/>
    </i>
    <i>
      <x v="763"/>
    </i>
    <i r="1">
      <x v="35"/>
    </i>
    <i r="2">
      <x v="33"/>
    </i>
    <i r="3">
      <x v="3"/>
    </i>
    <i r="4">
      <x v="772"/>
    </i>
    <i r="5">
      <x v="2"/>
    </i>
    <i>
      <x v="764"/>
    </i>
    <i r="1">
      <x v="32"/>
    </i>
    <i r="2">
      <x v="25"/>
    </i>
    <i r="3">
      <x v="1"/>
    </i>
    <i r="4">
      <x v="550"/>
    </i>
    <i r="5">
      <x v="3"/>
    </i>
    <i>
      <x v="765"/>
    </i>
    <i r="1">
      <x v="4"/>
    </i>
    <i r="2">
      <x v="11"/>
    </i>
    <i r="3">
      <x v="1"/>
    </i>
    <i r="4">
      <x v="1236"/>
    </i>
    <i r="5">
      <x v="11"/>
    </i>
    <i>
      <x v="766"/>
    </i>
    <i r="1">
      <x/>
    </i>
    <i r="2">
      <x v="20"/>
    </i>
    <i r="3">
      <x v="1"/>
    </i>
    <i r="4">
      <x v="1302"/>
    </i>
    <i r="5">
      <x v="3"/>
    </i>
    <i>
      <x v="767"/>
    </i>
    <i r="1">
      <x v="44"/>
    </i>
    <i r="2">
      <x v="19"/>
    </i>
    <i r="3">
      <x v="2"/>
    </i>
    <i r="4">
      <x v="314"/>
    </i>
    <i r="5">
      <x v="8"/>
    </i>
    <i>
      <x v="768"/>
    </i>
    <i r="1">
      <x v="5"/>
    </i>
    <i r="2">
      <x v="32"/>
    </i>
    <i r="3">
      <x v="1"/>
    </i>
    <i r="4">
      <x v="232"/>
    </i>
    <i r="5">
      <x v="6"/>
    </i>
    <i>
      <x v="769"/>
    </i>
    <i r="1">
      <x v="48"/>
    </i>
    <i r="2">
      <x v="2"/>
    </i>
    <i r="3">
      <x v="1"/>
    </i>
    <i r="4">
      <x v="1288"/>
    </i>
    <i r="5">
      <x v="11"/>
    </i>
    <i>
      <x v="770"/>
    </i>
    <i r="1">
      <x v="45"/>
    </i>
    <i r="2">
      <x v="17"/>
    </i>
    <i r="3">
      <x/>
    </i>
    <i r="4">
      <x v="717"/>
    </i>
    <i r="5">
      <x v="11"/>
    </i>
    <i>
      <x v="771"/>
    </i>
    <i r="1">
      <x v="5"/>
    </i>
    <i r="2">
      <x v="32"/>
    </i>
    <i r="3">
      <x v="1"/>
    </i>
    <i r="4">
      <x v="86"/>
    </i>
    <i r="5">
      <x v="1"/>
    </i>
    <i>
      <x v="772"/>
    </i>
    <i r="1">
      <x v="24"/>
    </i>
    <i r="2">
      <x v="33"/>
    </i>
    <i r="3">
      <x v="3"/>
    </i>
    <i r="4">
      <x v="443"/>
    </i>
    <i r="5">
      <x v="3"/>
    </i>
    <i>
      <x v="773"/>
    </i>
    <i r="1">
      <x v="19"/>
    </i>
    <i r="2">
      <x v="15"/>
    </i>
    <i r="3">
      <x v="1"/>
    </i>
    <i r="4">
      <x v="1058"/>
    </i>
    <i r="5">
      <x v="6"/>
    </i>
    <i>
      <x v="774"/>
    </i>
    <i r="1">
      <x v="31"/>
    </i>
    <i r="2">
      <x v="8"/>
    </i>
    <i r="3">
      <x v="1"/>
    </i>
    <i r="4">
      <x v="779"/>
    </i>
    <i r="5">
      <x v="6"/>
    </i>
    <i>
      <x v="775"/>
    </i>
    <i r="1">
      <x v="14"/>
    </i>
    <i r="2">
      <x v="14"/>
    </i>
    <i r="3">
      <x v="1"/>
    </i>
    <i r="4">
      <x v="664"/>
    </i>
    <i r="5">
      <x v="10"/>
    </i>
    <i>
      <x v="776"/>
    </i>
    <i r="1">
      <x v="20"/>
    </i>
    <i r="2">
      <x v="33"/>
    </i>
    <i r="3">
      <x v="3"/>
    </i>
    <i r="4">
      <x v="665"/>
    </i>
    <i r="5">
      <x v="5"/>
    </i>
    <i>
      <x v="777"/>
    </i>
    <i r="1">
      <x v="31"/>
    </i>
    <i r="2">
      <x v="8"/>
    </i>
    <i r="3">
      <x v="1"/>
    </i>
    <i r="4">
      <x v="981"/>
    </i>
    <i r="5">
      <x v="1"/>
    </i>
    <i>
      <x v="778"/>
    </i>
    <i r="1">
      <x/>
    </i>
    <i r="2">
      <x v="20"/>
    </i>
    <i r="3">
      <x v="1"/>
    </i>
    <i r="4">
      <x v="1126"/>
    </i>
    <i r="5">
      <x v="8"/>
    </i>
    <i>
      <x v="779"/>
    </i>
    <i r="1">
      <x v="29"/>
    </i>
    <i r="2">
      <x v="17"/>
    </i>
    <i r="3">
      <x/>
    </i>
    <i r="4">
      <x v="69"/>
    </i>
    <i r="5">
      <x v="4"/>
    </i>
    <i>
      <x v="780"/>
    </i>
    <i r="1">
      <x v="14"/>
    </i>
    <i r="2">
      <x v="14"/>
    </i>
    <i r="3">
      <x v="1"/>
    </i>
    <i r="4">
      <x v="585"/>
    </i>
    <i r="5">
      <x/>
    </i>
    <i>
      <x v="781"/>
    </i>
    <i r="1">
      <x v="13"/>
    </i>
    <i r="2">
      <x v="31"/>
    </i>
    <i r="3">
      <x v="1"/>
    </i>
    <i r="4">
      <x v="1238"/>
    </i>
    <i r="5">
      <x v="4"/>
    </i>
    <i>
      <x v="782"/>
    </i>
    <i r="1">
      <x v="10"/>
    </i>
    <i r="2">
      <x v="26"/>
    </i>
    <i r="3">
      <x v="1"/>
    </i>
    <i r="4">
      <x v="356"/>
    </i>
    <i r="5">
      <x v="7"/>
    </i>
    <i>
      <x v="783"/>
    </i>
    <i r="1">
      <x v="41"/>
    </i>
    <i r="2">
      <x v="6"/>
    </i>
    <i r="3">
      <x/>
    </i>
    <i r="4">
      <x v="117"/>
    </i>
    <i r="5">
      <x v="6"/>
    </i>
    <i>
      <x v="784"/>
    </i>
    <i r="1">
      <x v="28"/>
    </i>
    <i r="2">
      <x v="33"/>
    </i>
    <i r="3">
      <x v="3"/>
    </i>
    <i r="4">
      <x v="451"/>
    </i>
    <i r="5">
      <x/>
    </i>
    <i>
      <x v="785"/>
    </i>
    <i r="1">
      <x v="15"/>
    </i>
    <i r="2">
      <x v="6"/>
    </i>
    <i r="3">
      <x/>
    </i>
    <i r="4">
      <x v="1156"/>
    </i>
    <i r="5">
      <x v="2"/>
    </i>
    <i>
      <x v="786"/>
    </i>
    <i r="1">
      <x v="15"/>
    </i>
    <i r="2">
      <x v="6"/>
    </i>
    <i r="3">
      <x/>
    </i>
    <i r="4">
      <x v="683"/>
    </i>
    <i r="5">
      <x v="10"/>
    </i>
    <i>
      <x v="787"/>
    </i>
    <i r="1">
      <x v="41"/>
    </i>
    <i r="2">
      <x v="6"/>
    </i>
    <i r="3">
      <x/>
    </i>
    <i r="4">
      <x v="1009"/>
    </i>
    <i r="5">
      <x v="3"/>
    </i>
    <i>
      <x v="788"/>
    </i>
    <i r="1">
      <x v="24"/>
    </i>
    <i r="2">
      <x v="33"/>
    </i>
    <i r="3">
      <x v="3"/>
    </i>
    <i r="4">
      <x v="763"/>
    </i>
    <i r="5">
      <x v="7"/>
    </i>
    <i>
      <x v="789"/>
    </i>
    <i r="1">
      <x v="39"/>
    </i>
    <i r="2">
      <x v="27"/>
    </i>
    <i r="3">
      <x/>
    </i>
    <i r="4">
      <x v="344"/>
    </i>
    <i r="5">
      <x v="5"/>
    </i>
    <i>
      <x v="790"/>
    </i>
    <i r="1">
      <x v="35"/>
    </i>
    <i r="2">
      <x v="33"/>
    </i>
    <i r="3">
      <x v="3"/>
    </i>
    <i r="4">
      <x v="1093"/>
    </i>
    <i r="5">
      <x/>
    </i>
    <i>
      <x v="791"/>
    </i>
    <i r="1">
      <x v="34"/>
    </i>
    <i r="2">
      <x v="16"/>
    </i>
    <i r="3">
      <x v="1"/>
    </i>
    <i r="4">
      <x v="178"/>
    </i>
    <i r="5">
      <x v="10"/>
    </i>
    <i>
      <x v="792"/>
    </i>
    <i r="1">
      <x v="12"/>
    </i>
    <i r="2">
      <x v="13"/>
    </i>
    <i r="3">
      <x/>
    </i>
    <i r="4">
      <x v="84"/>
    </i>
    <i r="5">
      <x v="2"/>
    </i>
    <i>
      <x v="793"/>
    </i>
    <i r="1">
      <x v="39"/>
    </i>
    <i r="2">
      <x v="27"/>
    </i>
    <i r="3">
      <x/>
    </i>
    <i r="4">
      <x v="9"/>
    </i>
    <i r="5">
      <x v="5"/>
    </i>
    <i>
      <x v="794"/>
    </i>
    <i r="1">
      <x v="27"/>
    </i>
    <i r="2">
      <x v="24"/>
    </i>
    <i r="3">
      <x v="1"/>
    </i>
    <i r="4">
      <x v="1297"/>
    </i>
    <i r="5">
      <x v="1"/>
    </i>
    <i>
      <x v="795"/>
    </i>
    <i r="1">
      <x v="30"/>
    </i>
    <i r="2">
      <x v="10"/>
    </i>
    <i r="3">
      <x v="1"/>
    </i>
    <i r="4">
      <x v="856"/>
    </i>
    <i r="5">
      <x v="4"/>
    </i>
    <i>
      <x v="796"/>
    </i>
    <i r="1">
      <x v="46"/>
    </i>
    <i r="2">
      <x v="4"/>
    </i>
    <i r="3">
      <x v="3"/>
    </i>
    <i r="4">
      <x v="63"/>
    </i>
    <i r="5">
      <x v="5"/>
    </i>
    <i>
      <x v="797"/>
    </i>
    <i r="1">
      <x v="4"/>
    </i>
    <i r="2">
      <x v="11"/>
    </i>
    <i r="3">
      <x v="1"/>
    </i>
    <i r="4">
      <x v="1190"/>
    </i>
    <i r="5">
      <x v="10"/>
    </i>
    <i>
      <x v="798"/>
    </i>
    <i r="1">
      <x v="41"/>
    </i>
    <i r="2">
      <x v="6"/>
    </i>
    <i r="3">
      <x/>
    </i>
    <i r="4">
      <x v="313"/>
    </i>
    <i r="5">
      <x v="8"/>
    </i>
    <i>
      <x v="799"/>
    </i>
    <i r="1">
      <x v="35"/>
    </i>
    <i r="2">
      <x v="33"/>
    </i>
    <i r="3">
      <x v="3"/>
    </i>
    <i r="4">
      <x v="161"/>
    </i>
    <i r="5">
      <x v="1"/>
    </i>
    <i>
      <x v="800"/>
    </i>
    <i r="1">
      <x v="8"/>
    </i>
    <i r="2">
      <x/>
    </i>
    <i r="3">
      <x v="2"/>
    </i>
    <i r="4">
      <x v="606"/>
    </i>
    <i r="5">
      <x v="11"/>
    </i>
    <i>
      <x v="801"/>
    </i>
    <i r="1">
      <x v="23"/>
    </i>
    <i r="2">
      <x v="32"/>
    </i>
    <i r="3">
      <x v="1"/>
    </i>
    <i r="4">
      <x v="339"/>
    </i>
    <i r="5">
      <x v="6"/>
    </i>
    <i>
      <x v="802"/>
    </i>
    <i r="1">
      <x v="20"/>
    </i>
    <i r="2">
      <x v="33"/>
    </i>
    <i r="3">
      <x v="3"/>
    </i>
    <i r="4">
      <x v="984"/>
    </i>
    <i r="5">
      <x v="3"/>
    </i>
    <i>
      <x v="803"/>
    </i>
    <i r="1">
      <x v="43"/>
    </i>
    <i r="2">
      <x v="15"/>
    </i>
    <i r="3">
      <x v="1"/>
    </i>
    <i r="4">
      <x v="807"/>
    </i>
    <i r="5">
      <x/>
    </i>
    <i>
      <x v="804"/>
    </i>
    <i r="1">
      <x v="37"/>
    </i>
    <i r="2">
      <x v="3"/>
    </i>
    <i r="3">
      <x v="2"/>
    </i>
    <i r="4">
      <x v="1244"/>
    </i>
    <i r="5">
      <x v="7"/>
    </i>
    <i>
      <x v="805"/>
    </i>
    <i r="1">
      <x v="4"/>
    </i>
    <i r="2">
      <x v="11"/>
    </i>
    <i r="3">
      <x v="1"/>
    </i>
    <i r="4">
      <x v="177"/>
    </i>
    <i r="5">
      <x v="11"/>
    </i>
    <i>
      <x v="806"/>
    </i>
    <i r="1">
      <x v="4"/>
    </i>
    <i r="2">
      <x v="11"/>
    </i>
    <i r="3">
      <x v="1"/>
    </i>
    <i r="4">
      <x v="287"/>
    </i>
    <i r="5">
      <x v="9"/>
    </i>
    <i>
      <x v="807"/>
    </i>
    <i r="1">
      <x v="22"/>
    </i>
    <i r="2">
      <x v="21"/>
    </i>
    <i r="3">
      <x v="2"/>
    </i>
    <i r="4">
      <x v="311"/>
    </i>
    <i r="5">
      <x v="1"/>
    </i>
    <i>
      <x v="808"/>
    </i>
    <i r="1">
      <x v="28"/>
    </i>
    <i r="2">
      <x v="33"/>
    </i>
    <i r="3">
      <x v="3"/>
    </i>
    <i r="4">
      <x v="1247"/>
    </i>
    <i r="5">
      <x v="1"/>
    </i>
    <i>
      <x v="809"/>
    </i>
    <i r="1">
      <x v="42"/>
    </i>
    <i r="2">
      <x v="1"/>
    </i>
    <i r="3">
      <x/>
    </i>
    <i r="4">
      <x v="1190"/>
    </i>
    <i r="5">
      <x v="1"/>
    </i>
    <i>
      <x v="810"/>
    </i>
    <i r="1">
      <x v="22"/>
    </i>
    <i r="2">
      <x v="21"/>
    </i>
    <i r="3">
      <x v="2"/>
    </i>
    <i r="4">
      <x v="858"/>
    </i>
    <i r="5">
      <x v="3"/>
    </i>
    <i>
      <x v="811"/>
    </i>
    <i r="1">
      <x v="30"/>
    </i>
    <i r="2">
      <x v="10"/>
    </i>
    <i r="3">
      <x v="1"/>
    </i>
    <i r="4">
      <x v="242"/>
    </i>
    <i r="5">
      <x v="10"/>
    </i>
    <i>
      <x v="812"/>
    </i>
    <i r="1">
      <x v="35"/>
    </i>
    <i r="2">
      <x v="33"/>
    </i>
    <i r="3">
      <x v="3"/>
    </i>
    <i r="4">
      <x v="471"/>
    </i>
    <i r="5">
      <x v="7"/>
    </i>
    <i>
      <x v="813"/>
    </i>
    <i r="1">
      <x v="31"/>
    </i>
    <i r="2">
      <x v="8"/>
    </i>
    <i r="3">
      <x v="1"/>
    </i>
    <i r="4">
      <x v="192"/>
    </i>
    <i r="5">
      <x v="7"/>
    </i>
    <i>
      <x v="814"/>
    </i>
    <i r="1">
      <x v="40"/>
    </i>
    <i r="2">
      <x v="6"/>
    </i>
    <i r="3">
      <x/>
    </i>
    <i r="4">
      <x v="866"/>
    </i>
    <i r="5">
      <x v="11"/>
    </i>
    <i>
      <x v="815"/>
    </i>
    <i r="1">
      <x v="8"/>
    </i>
    <i r="2">
      <x/>
    </i>
    <i r="3">
      <x v="2"/>
    </i>
    <i r="4">
      <x v="361"/>
    </i>
    <i r="5">
      <x v="5"/>
    </i>
    <i>
      <x v="816"/>
    </i>
    <i r="1">
      <x v="15"/>
    </i>
    <i r="2">
      <x v="6"/>
    </i>
    <i r="3">
      <x/>
    </i>
    <i r="4">
      <x v="937"/>
    </i>
    <i r="5">
      <x/>
    </i>
    <i>
      <x v="817"/>
    </i>
    <i r="1">
      <x v="13"/>
    </i>
    <i r="2">
      <x v="31"/>
    </i>
    <i r="3">
      <x v="1"/>
    </i>
    <i r="4">
      <x v="619"/>
    </i>
    <i r="5">
      <x v="5"/>
    </i>
    <i>
      <x v="818"/>
    </i>
    <i r="1">
      <x v="4"/>
    </i>
    <i r="2">
      <x v="11"/>
    </i>
    <i r="3">
      <x v="1"/>
    </i>
    <i r="4">
      <x v="16"/>
    </i>
    <i r="5">
      <x v="3"/>
    </i>
    <i>
      <x v="819"/>
    </i>
    <i r="1">
      <x v="13"/>
    </i>
    <i r="2">
      <x v="31"/>
    </i>
    <i r="3">
      <x v="1"/>
    </i>
    <i r="4">
      <x v="674"/>
    </i>
    <i r="5">
      <x v="8"/>
    </i>
    <i>
      <x v="820"/>
    </i>
    <i r="1">
      <x v="26"/>
    </i>
    <i r="2">
      <x v="19"/>
    </i>
    <i r="3">
      <x v="2"/>
    </i>
    <i r="4">
      <x v="1088"/>
    </i>
    <i r="5">
      <x v="3"/>
    </i>
    <i>
      <x v="821"/>
    </i>
    <i r="1">
      <x v="49"/>
    </i>
    <i r="2">
      <x v="22"/>
    </i>
    <i r="3">
      <x v="1"/>
    </i>
    <i r="4">
      <x v="189"/>
    </i>
    <i r="5">
      <x v="5"/>
    </i>
    <i>
      <x v="822"/>
    </i>
    <i r="1">
      <x v="40"/>
    </i>
    <i r="2">
      <x v="6"/>
    </i>
    <i r="3">
      <x/>
    </i>
    <i r="4">
      <x v="743"/>
    </i>
    <i r="5">
      <x v="10"/>
    </i>
    <i>
      <x v="823"/>
    </i>
    <i r="1">
      <x v="8"/>
    </i>
    <i r="2">
      <x/>
    </i>
    <i r="3">
      <x v="2"/>
    </i>
    <i r="4">
      <x v="6"/>
    </i>
    <i r="5">
      <x v="7"/>
    </i>
    <i>
      <x v="824"/>
    </i>
    <i r="1">
      <x v="19"/>
    </i>
    <i r="2">
      <x v="15"/>
    </i>
    <i r="3">
      <x v="1"/>
    </i>
    <i r="4">
      <x v="1091"/>
    </i>
    <i r="5">
      <x v="1"/>
    </i>
    <i>
      <x v="825"/>
    </i>
    <i r="1">
      <x v="30"/>
    </i>
    <i r="2">
      <x v="10"/>
    </i>
    <i r="3">
      <x v="1"/>
    </i>
    <i r="4">
      <x v="832"/>
    </i>
    <i r="5">
      <x v="2"/>
    </i>
    <i>
      <x v="826"/>
    </i>
    <i r="1">
      <x v="18"/>
    </i>
    <i r="2">
      <x v="30"/>
    </i>
    <i r="3">
      <x v="1"/>
    </i>
    <i r="4">
      <x v="1136"/>
    </i>
    <i r="5">
      <x v="4"/>
    </i>
    <i>
      <x v="827"/>
    </i>
    <i r="1">
      <x v="5"/>
    </i>
    <i r="2">
      <x v="32"/>
    </i>
    <i r="3">
      <x v="1"/>
    </i>
    <i r="4">
      <x v="226"/>
    </i>
    <i r="5">
      <x v="7"/>
    </i>
    <i>
      <x v="828"/>
    </i>
    <i r="1">
      <x v="45"/>
    </i>
    <i r="2">
      <x v="17"/>
    </i>
    <i r="3">
      <x/>
    </i>
    <i r="4">
      <x v="256"/>
    </i>
    <i r="5">
      <x/>
    </i>
    <i>
      <x v="829"/>
    </i>
    <i r="1">
      <x v="15"/>
    </i>
    <i r="2">
      <x v="6"/>
    </i>
    <i r="3">
      <x/>
    </i>
    <i r="4">
      <x v="805"/>
    </i>
    <i r="5">
      <x v="2"/>
    </i>
    <i>
      <x v="830"/>
    </i>
    <i r="1">
      <x v="27"/>
    </i>
    <i r="2">
      <x v="24"/>
    </i>
    <i r="3">
      <x v="1"/>
    </i>
    <i r="4">
      <x v="167"/>
    </i>
    <i r="5">
      <x v="4"/>
    </i>
    <i>
      <x v="831"/>
    </i>
    <i r="1">
      <x v="48"/>
    </i>
    <i r="2">
      <x v="2"/>
    </i>
    <i r="3">
      <x v="1"/>
    </i>
    <i r="4">
      <x v="58"/>
    </i>
    <i r="5">
      <x v="8"/>
    </i>
    <i>
      <x v="832"/>
    </i>
    <i r="1">
      <x v="29"/>
    </i>
    <i r="2">
      <x v="17"/>
    </i>
    <i r="3">
      <x/>
    </i>
    <i r="4">
      <x v="413"/>
    </i>
    <i r="5">
      <x v="2"/>
    </i>
    <i>
      <x v="833"/>
    </i>
    <i r="1">
      <x v="48"/>
    </i>
    <i r="2">
      <x v="2"/>
    </i>
    <i r="3">
      <x v="1"/>
    </i>
    <i r="4">
      <x v="219"/>
    </i>
    <i r="5">
      <x v="3"/>
    </i>
    <i>
      <x v="834"/>
    </i>
    <i r="1">
      <x v="31"/>
    </i>
    <i r="2">
      <x v="8"/>
    </i>
    <i r="3">
      <x v="1"/>
    </i>
    <i r="4">
      <x v="1016"/>
    </i>
    <i r="5">
      <x v="3"/>
    </i>
    <i>
      <x v="835"/>
    </i>
    <i r="1">
      <x v="30"/>
    </i>
    <i r="2">
      <x v="10"/>
    </i>
    <i r="3">
      <x v="1"/>
    </i>
    <i r="4">
      <x v="1232"/>
    </i>
    <i r="5">
      <x v="2"/>
    </i>
    <i>
      <x v="836"/>
    </i>
    <i r="1">
      <x v="46"/>
    </i>
    <i r="2">
      <x v="4"/>
    </i>
    <i r="3">
      <x v="3"/>
    </i>
    <i r="4">
      <x v="628"/>
    </i>
    <i r="5">
      <x v="5"/>
    </i>
    <i>
      <x v="837"/>
    </i>
    <i r="1">
      <x v="34"/>
    </i>
    <i r="2">
      <x v="16"/>
    </i>
    <i r="3">
      <x v="1"/>
    </i>
    <i r="4">
      <x v="1143"/>
    </i>
    <i r="5">
      <x v="11"/>
    </i>
    <i>
      <x v="838"/>
    </i>
    <i r="1">
      <x v="14"/>
    </i>
    <i r="2">
      <x v="14"/>
    </i>
    <i r="3">
      <x v="1"/>
    </i>
    <i r="4">
      <x v="67"/>
    </i>
    <i r="5">
      <x v="8"/>
    </i>
    <i>
      <x v="839"/>
    </i>
    <i r="1">
      <x v="6"/>
    </i>
    <i r="2">
      <x v="7"/>
    </i>
    <i r="3">
      <x v="2"/>
    </i>
    <i r="4">
      <x v="559"/>
    </i>
    <i r="5">
      <x v="3"/>
    </i>
    <i>
      <x v="840"/>
    </i>
    <i r="1">
      <x v="45"/>
    </i>
    <i r="2">
      <x v="17"/>
    </i>
    <i r="3">
      <x/>
    </i>
    <i r="4">
      <x v="691"/>
    </i>
    <i r="5">
      <x v="8"/>
    </i>
    <i>
      <x v="841"/>
    </i>
    <i r="1">
      <x v="28"/>
    </i>
    <i r="2">
      <x v="33"/>
    </i>
    <i r="3">
      <x v="3"/>
    </i>
    <i r="4">
      <x v="973"/>
    </i>
    <i r="5">
      <x/>
    </i>
    <i>
      <x v="842"/>
    </i>
    <i r="1">
      <x v="10"/>
    </i>
    <i r="2">
      <x v="26"/>
    </i>
    <i r="3">
      <x v="1"/>
    </i>
    <i r="4">
      <x v="962"/>
    </i>
    <i r="5">
      <x v="3"/>
    </i>
    <i>
      <x v="843"/>
    </i>
    <i r="1">
      <x v="45"/>
    </i>
    <i r="2">
      <x v="17"/>
    </i>
    <i r="3">
      <x/>
    </i>
    <i r="4">
      <x v="1304"/>
    </i>
    <i r="5">
      <x/>
    </i>
    <i>
      <x v="844"/>
    </i>
    <i r="1">
      <x v="28"/>
    </i>
    <i r="2">
      <x v="33"/>
    </i>
    <i r="3">
      <x v="3"/>
    </i>
    <i r="4">
      <x v="1259"/>
    </i>
    <i r="5">
      <x v="8"/>
    </i>
    <i>
      <x v="845"/>
    </i>
    <i r="1">
      <x v="45"/>
    </i>
    <i r="2">
      <x v="17"/>
    </i>
    <i r="3">
      <x/>
    </i>
    <i r="4">
      <x v="270"/>
    </i>
    <i r="5">
      <x v="4"/>
    </i>
    <i>
      <x v="846"/>
    </i>
    <i r="1">
      <x v="16"/>
    </i>
    <i r="2">
      <x v="34"/>
    </i>
    <i r="3">
      <x/>
    </i>
    <i r="4">
      <x v="218"/>
    </i>
    <i r="5">
      <x v="6"/>
    </i>
    <i>
      <x v="847"/>
    </i>
    <i r="1">
      <x v="18"/>
    </i>
    <i r="2">
      <x v="30"/>
    </i>
    <i r="3">
      <x v="1"/>
    </i>
    <i r="4">
      <x v="189"/>
    </i>
    <i r="5">
      <x v="2"/>
    </i>
    <i>
      <x v="848"/>
    </i>
    <i r="1">
      <x v="36"/>
    </i>
    <i r="2">
      <x v="5"/>
    </i>
    <i r="3">
      <x v="2"/>
    </i>
    <i r="4">
      <x v="1114"/>
    </i>
    <i r="5">
      <x v="5"/>
    </i>
    <i>
      <x v="849"/>
    </i>
    <i r="1">
      <x v="45"/>
    </i>
    <i r="2">
      <x v="17"/>
    </i>
    <i r="3">
      <x/>
    </i>
    <i r="4">
      <x v="12"/>
    </i>
    <i r="5">
      <x v="6"/>
    </i>
    <i>
      <x v="850"/>
    </i>
    <i r="1">
      <x v="15"/>
    </i>
    <i r="2">
      <x v="6"/>
    </i>
    <i r="3">
      <x/>
    </i>
    <i r="4">
      <x v="616"/>
    </i>
    <i r="5">
      <x v="10"/>
    </i>
    <i>
      <x v="851"/>
    </i>
    <i r="1">
      <x v="4"/>
    </i>
    <i r="2">
      <x v="11"/>
    </i>
    <i r="3">
      <x v="1"/>
    </i>
    <i r="4">
      <x v="595"/>
    </i>
    <i r="5">
      <x v="8"/>
    </i>
    <i>
      <x v="852"/>
    </i>
    <i r="1">
      <x v="48"/>
    </i>
    <i r="2">
      <x v="2"/>
    </i>
    <i r="3">
      <x v="1"/>
    </i>
    <i r="4">
      <x v="1166"/>
    </i>
    <i r="5">
      <x v="9"/>
    </i>
    <i>
      <x v="853"/>
    </i>
    <i r="1">
      <x v="16"/>
    </i>
    <i r="2">
      <x v="34"/>
    </i>
    <i r="3">
      <x/>
    </i>
    <i r="4">
      <x v="595"/>
    </i>
    <i r="5">
      <x v="9"/>
    </i>
    <i>
      <x v="854"/>
    </i>
    <i r="1">
      <x v="13"/>
    </i>
    <i r="2">
      <x v="31"/>
    </i>
    <i r="3">
      <x v="1"/>
    </i>
    <i r="4">
      <x v="1185"/>
    </i>
    <i r="5">
      <x/>
    </i>
    <i>
      <x v="855"/>
    </i>
    <i r="1">
      <x v="5"/>
    </i>
    <i r="2">
      <x v="32"/>
    </i>
    <i r="3">
      <x v="1"/>
    </i>
    <i r="4">
      <x v="823"/>
    </i>
    <i r="5">
      <x v="8"/>
    </i>
    <i>
      <x v="856"/>
    </i>
    <i r="1">
      <x v="49"/>
    </i>
    <i r="2">
      <x v="22"/>
    </i>
    <i r="3">
      <x v="1"/>
    </i>
    <i r="4">
      <x v="825"/>
    </i>
    <i r="5">
      <x v="2"/>
    </i>
    <i>
      <x v="857"/>
    </i>
    <i r="1">
      <x v="20"/>
    </i>
    <i r="2">
      <x v="33"/>
    </i>
    <i r="3">
      <x v="3"/>
    </i>
    <i r="4">
      <x v="395"/>
    </i>
    <i r="5">
      <x v="5"/>
    </i>
    <i>
      <x v="858"/>
    </i>
    <i r="1">
      <x v="48"/>
    </i>
    <i r="2">
      <x v="2"/>
    </i>
    <i r="3">
      <x v="1"/>
    </i>
    <i r="4">
      <x v="660"/>
    </i>
    <i r="5">
      <x v="10"/>
    </i>
    <i>
      <x v="859"/>
    </i>
    <i r="1">
      <x v="45"/>
    </i>
    <i r="2">
      <x v="17"/>
    </i>
    <i r="3">
      <x/>
    </i>
    <i r="4">
      <x v="399"/>
    </i>
    <i r="5">
      <x v="5"/>
    </i>
    <i>
      <x v="860"/>
    </i>
    <i r="1">
      <x v="15"/>
    </i>
    <i r="2">
      <x v="6"/>
    </i>
    <i r="3">
      <x/>
    </i>
    <i r="4">
      <x v="217"/>
    </i>
    <i r="5">
      <x v="4"/>
    </i>
    <i>
      <x v="861"/>
    </i>
    <i r="1">
      <x v="46"/>
    </i>
    <i r="2">
      <x v="4"/>
    </i>
    <i r="3">
      <x v="3"/>
    </i>
    <i r="4">
      <x v="207"/>
    </i>
    <i r="5">
      <x/>
    </i>
    <i>
      <x v="862"/>
    </i>
    <i r="1">
      <x v="2"/>
    </i>
    <i r="2">
      <x v="13"/>
    </i>
    <i r="3">
      <x/>
    </i>
    <i r="4">
      <x v="483"/>
    </i>
    <i r="5">
      <x v="6"/>
    </i>
    <i>
      <x v="863"/>
    </i>
    <i r="1">
      <x v="12"/>
    </i>
    <i r="2">
      <x v="13"/>
    </i>
    <i r="3">
      <x/>
    </i>
    <i r="4">
      <x v="1261"/>
    </i>
    <i r="5">
      <x v="10"/>
    </i>
    <i>
      <x v="864"/>
    </i>
    <i r="1">
      <x v="5"/>
    </i>
    <i r="2">
      <x v="32"/>
    </i>
    <i r="3">
      <x v="1"/>
    </i>
    <i r="4">
      <x v="1046"/>
    </i>
    <i r="5">
      <x v="4"/>
    </i>
    <i>
      <x v="865"/>
    </i>
    <i r="1">
      <x v="29"/>
    </i>
    <i r="2">
      <x v="17"/>
    </i>
    <i r="3">
      <x/>
    </i>
    <i r="4">
      <x v="1149"/>
    </i>
    <i r="5">
      <x v="1"/>
    </i>
    <i>
      <x v="866"/>
    </i>
    <i r="1">
      <x v="15"/>
    </i>
    <i r="2">
      <x v="6"/>
    </i>
    <i r="3">
      <x/>
    </i>
    <i r="4">
      <x v="745"/>
    </i>
    <i r="5">
      <x v="9"/>
    </i>
    <i>
      <x v="867"/>
    </i>
    <i r="1">
      <x v="46"/>
    </i>
    <i r="2">
      <x v="4"/>
    </i>
    <i r="3">
      <x v="3"/>
    </i>
    <i r="4">
      <x v="22"/>
    </i>
    <i r="5">
      <x v="5"/>
    </i>
    <i>
      <x v="868"/>
    </i>
    <i r="1">
      <x v="35"/>
    </i>
    <i r="2">
      <x v="33"/>
    </i>
    <i r="3">
      <x v="3"/>
    </i>
    <i r="4">
      <x v="663"/>
    </i>
    <i r="5">
      <x v="7"/>
    </i>
    <i>
      <x v="869"/>
    </i>
    <i r="1">
      <x v="35"/>
    </i>
    <i r="2">
      <x v="33"/>
    </i>
    <i r="3">
      <x v="3"/>
    </i>
    <i r="4">
      <x v="227"/>
    </i>
    <i r="5">
      <x v="11"/>
    </i>
    <i>
      <x v="870"/>
    </i>
    <i r="1">
      <x v="45"/>
    </i>
    <i r="2">
      <x v="17"/>
    </i>
    <i r="3">
      <x/>
    </i>
    <i r="4">
      <x v="322"/>
    </i>
    <i r="5">
      <x v="1"/>
    </i>
    <i>
      <x v="871"/>
    </i>
    <i r="1">
      <x v="15"/>
    </i>
    <i r="2">
      <x v="6"/>
    </i>
    <i r="3">
      <x/>
    </i>
    <i r="4">
      <x v="83"/>
    </i>
    <i r="5">
      <x v="9"/>
    </i>
    <i>
      <x v="872"/>
    </i>
    <i r="1">
      <x v="24"/>
    </i>
    <i r="2">
      <x v="33"/>
    </i>
    <i r="3">
      <x v="3"/>
    </i>
    <i r="4">
      <x v="707"/>
    </i>
    <i r="5">
      <x v="11"/>
    </i>
    <i>
      <x v="873"/>
    </i>
    <i r="1">
      <x v="14"/>
    </i>
    <i r="2">
      <x v="14"/>
    </i>
    <i r="3">
      <x v="1"/>
    </i>
    <i r="4">
      <x v="1023"/>
    </i>
    <i r="5">
      <x v="1"/>
    </i>
    <i>
      <x v="874"/>
    </i>
    <i r="1">
      <x v="40"/>
    </i>
    <i r="2">
      <x v="6"/>
    </i>
    <i r="3">
      <x/>
    </i>
    <i r="4">
      <x v="42"/>
    </i>
    <i r="5">
      <x v="2"/>
    </i>
    <i>
      <x v="875"/>
    </i>
    <i r="1">
      <x v="8"/>
    </i>
    <i r="2">
      <x/>
    </i>
    <i r="3">
      <x v="2"/>
    </i>
    <i r="4">
      <x v="181"/>
    </i>
    <i r="5">
      <x/>
    </i>
    <i>
      <x v="876"/>
    </i>
    <i r="1">
      <x v="40"/>
    </i>
    <i r="2">
      <x v="6"/>
    </i>
    <i r="3">
      <x/>
    </i>
    <i r="4">
      <x/>
    </i>
    <i r="5">
      <x v="5"/>
    </i>
    <i>
      <x v="877"/>
    </i>
    <i r="1">
      <x v="45"/>
    </i>
    <i r="2">
      <x v="17"/>
    </i>
    <i r="3">
      <x/>
    </i>
    <i r="4">
      <x v="145"/>
    </i>
    <i r="5">
      <x v="6"/>
    </i>
    <i>
      <x v="878"/>
    </i>
    <i r="1">
      <x v="45"/>
    </i>
    <i r="2">
      <x v="17"/>
    </i>
    <i r="3">
      <x/>
    </i>
    <i r="4">
      <x v="79"/>
    </i>
    <i r="5">
      <x v="11"/>
    </i>
    <i>
      <x v="879"/>
    </i>
    <i r="1">
      <x v="39"/>
    </i>
    <i r="2">
      <x v="27"/>
    </i>
    <i r="3">
      <x/>
    </i>
    <i r="4">
      <x v="395"/>
    </i>
    <i r="5">
      <x v="8"/>
    </i>
    <i>
      <x v="880"/>
    </i>
    <i r="1">
      <x v="1"/>
    </i>
    <i r="2">
      <x v="12"/>
    </i>
    <i r="3">
      <x v="1"/>
    </i>
    <i r="4">
      <x v="703"/>
    </i>
    <i r="5">
      <x v="9"/>
    </i>
    <i>
      <x v="881"/>
    </i>
    <i r="1">
      <x v="26"/>
    </i>
    <i r="2">
      <x v="19"/>
    </i>
    <i r="3">
      <x v="2"/>
    </i>
    <i r="4">
      <x v="739"/>
    </i>
    <i r="5">
      <x v="1"/>
    </i>
    <i>
      <x v="882"/>
    </i>
    <i r="1">
      <x v="22"/>
    </i>
    <i r="2">
      <x v="21"/>
    </i>
    <i r="3">
      <x v="2"/>
    </i>
    <i r="4">
      <x v="834"/>
    </i>
    <i r="5">
      <x v="5"/>
    </i>
    <i>
      <x v="883"/>
    </i>
    <i r="1">
      <x v="43"/>
    </i>
    <i r="2">
      <x v="15"/>
    </i>
    <i r="3">
      <x v="1"/>
    </i>
    <i r="4">
      <x v="165"/>
    </i>
    <i r="5">
      <x v="8"/>
    </i>
    <i>
      <x v="884"/>
    </i>
    <i r="1">
      <x v="8"/>
    </i>
    <i r="2">
      <x/>
    </i>
    <i r="3">
      <x v="2"/>
    </i>
    <i r="4">
      <x v="464"/>
    </i>
    <i r="5">
      <x v="8"/>
    </i>
    <i>
      <x v="885"/>
    </i>
    <i r="1">
      <x v="2"/>
    </i>
    <i r="2">
      <x v="13"/>
    </i>
    <i r="3">
      <x/>
    </i>
    <i r="4">
      <x v="493"/>
    </i>
    <i r="5">
      <x v="5"/>
    </i>
    <i>
      <x v="886"/>
    </i>
    <i r="1">
      <x v="29"/>
    </i>
    <i r="2">
      <x v="17"/>
    </i>
    <i r="3">
      <x/>
    </i>
    <i r="4">
      <x v="343"/>
    </i>
    <i r="5">
      <x v="9"/>
    </i>
    <i>
      <x v="887"/>
    </i>
    <i r="1">
      <x v="26"/>
    </i>
    <i r="2">
      <x v="19"/>
    </i>
    <i r="3">
      <x v="2"/>
    </i>
    <i r="4">
      <x v="911"/>
    </i>
    <i r="5">
      <x v="4"/>
    </i>
    <i>
      <x v="888"/>
    </i>
    <i r="1">
      <x v="21"/>
    </i>
    <i r="2">
      <x v="18"/>
    </i>
    <i r="3">
      <x/>
    </i>
    <i r="4">
      <x v="1246"/>
    </i>
    <i r="5">
      <x v="1"/>
    </i>
    <i>
      <x v="889"/>
    </i>
    <i r="1">
      <x v="31"/>
    </i>
    <i r="2">
      <x v="8"/>
    </i>
    <i r="3">
      <x v="1"/>
    </i>
    <i r="4">
      <x v="295"/>
    </i>
    <i r="5">
      <x v="4"/>
    </i>
    <i>
      <x v="890"/>
    </i>
    <i r="1">
      <x v="18"/>
    </i>
    <i r="2">
      <x v="30"/>
    </i>
    <i r="3">
      <x v="1"/>
    </i>
    <i r="4">
      <x v="7"/>
    </i>
    <i r="5">
      <x v="7"/>
    </i>
    <i>
      <x v="891"/>
    </i>
    <i r="1">
      <x v="24"/>
    </i>
    <i r="2">
      <x v="33"/>
    </i>
    <i r="3">
      <x v="3"/>
    </i>
    <i r="4">
      <x v="773"/>
    </i>
    <i r="5">
      <x v="3"/>
    </i>
    <i>
      <x v="892"/>
    </i>
    <i r="1">
      <x v="42"/>
    </i>
    <i r="2">
      <x v="1"/>
    </i>
    <i r="3">
      <x/>
    </i>
    <i r="4">
      <x v="1147"/>
    </i>
    <i r="5">
      <x v="3"/>
    </i>
    <i>
      <x v="893"/>
    </i>
    <i r="1">
      <x v="12"/>
    </i>
    <i r="2">
      <x v="13"/>
    </i>
    <i r="3">
      <x/>
    </i>
    <i r="4">
      <x v="224"/>
    </i>
    <i r="5">
      <x v="6"/>
    </i>
    <i>
      <x v="894"/>
    </i>
    <i r="1">
      <x v="30"/>
    </i>
    <i r="2">
      <x v="10"/>
    </i>
    <i r="3">
      <x v="1"/>
    </i>
    <i r="4">
      <x v="1127"/>
    </i>
    <i r="5">
      <x v="5"/>
    </i>
    <i>
      <x v="895"/>
    </i>
    <i r="1">
      <x v="30"/>
    </i>
    <i r="2">
      <x v="10"/>
    </i>
    <i r="3">
      <x v="1"/>
    </i>
    <i r="4">
      <x v="772"/>
    </i>
    <i r="5">
      <x v="4"/>
    </i>
    <i>
      <x v="896"/>
    </i>
    <i r="1">
      <x v="25"/>
    </i>
    <i r="2">
      <x v="28"/>
    </i>
    <i r="3">
      <x v="1"/>
    </i>
    <i r="4">
      <x v="270"/>
    </i>
    <i r="5">
      <x v="3"/>
    </i>
    <i>
      <x v="897"/>
    </i>
    <i r="1">
      <x v="14"/>
    </i>
    <i r="2">
      <x v="14"/>
    </i>
    <i r="3">
      <x v="1"/>
    </i>
    <i r="4">
      <x v="1157"/>
    </i>
    <i r="5">
      <x v="2"/>
    </i>
    <i>
      <x v="898"/>
    </i>
    <i r="1">
      <x v="42"/>
    </i>
    <i r="2">
      <x v="1"/>
    </i>
    <i r="3">
      <x/>
    </i>
    <i r="4">
      <x v="1131"/>
    </i>
    <i r="5">
      <x v="8"/>
    </i>
    <i>
      <x v="899"/>
    </i>
    <i r="1">
      <x v="49"/>
    </i>
    <i r="2">
      <x v="22"/>
    </i>
    <i r="3">
      <x v="1"/>
    </i>
    <i r="4">
      <x v="638"/>
    </i>
    <i r="5">
      <x v="10"/>
    </i>
    <i>
      <x v="900"/>
    </i>
    <i r="1">
      <x v="9"/>
    </i>
    <i r="2">
      <x v="9"/>
    </i>
    <i r="3">
      <x v="1"/>
    </i>
    <i r="4">
      <x v="151"/>
    </i>
    <i r="5">
      <x v="11"/>
    </i>
    <i>
      <x v="901"/>
    </i>
    <i r="1">
      <x v="19"/>
    </i>
    <i r="2">
      <x v="15"/>
    </i>
    <i r="3">
      <x v="1"/>
    </i>
    <i r="4">
      <x v="938"/>
    </i>
    <i r="5">
      <x v="5"/>
    </i>
    <i>
      <x v="902"/>
    </i>
    <i r="1">
      <x v="28"/>
    </i>
    <i r="2">
      <x v="33"/>
    </i>
    <i r="3">
      <x v="3"/>
    </i>
    <i r="4">
      <x v="1308"/>
    </i>
    <i r="5">
      <x v="5"/>
    </i>
    <i>
      <x v="903"/>
    </i>
    <i r="1">
      <x v="41"/>
    </i>
    <i r="2">
      <x v="6"/>
    </i>
    <i r="3">
      <x/>
    </i>
    <i r="4">
      <x v="836"/>
    </i>
    <i r="5">
      <x v="3"/>
    </i>
    <i>
      <x v="904"/>
    </i>
    <i r="1">
      <x v="18"/>
    </i>
    <i r="2">
      <x v="30"/>
    </i>
    <i r="3">
      <x v="1"/>
    </i>
    <i r="4">
      <x v="499"/>
    </i>
    <i r="5">
      <x v="11"/>
    </i>
    <i>
      <x v="905"/>
    </i>
    <i r="1">
      <x v="42"/>
    </i>
    <i r="2">
      <x v="1"/>
    </i>
    <i r="3">
      <x/>
    </i>
    <i r="4">
      <x v="298"/>
    </i>
    <i r="5">
      <x v="7"/>
    </i>
    <i>
      <x v="906"/>
    </i>
    <i r="1">
      <x v="35"/>
    </i>
    <i r="2">
      <x v="33"/>
    </i>
    <i r="3">
      <x v="3"/>
    </i>
    <i r="4">
      <x v="40"/>
    </i>
    <i r="5">
      <x/>
    </i>
    <i>
      <x v="907"/>
    </i>
    <i r="1">
      <x v="48"/>
    </i>
    <i r="2">
      <x v="2"/>
    </i>
    <i r="3">
      <x v="1"/>
    </i>
    <i r="4">
      <x v="1316"/>
    </i>
    <i r="5">
      <x v="9"/>
    </i>
    <i>
      <x v="908"/>
    </i>
    <i r="1">
      <x v="35"/>
    </i>
    <i r="2">
      <x v="33"/>
    </i>
    <i r="3">
      <x v="3"/>
    </i>
    <i r="4">
      <x v="1226"/>
    </i>
    <i r="5">
      <x v="5"/>
    </i>
    <i>
      <x v="909"/>
    </i>
    <i r="1">
      <x v="26"/>
    </i>
    <i r="2">
      <x v="19"/>
    </i>
    <i r="3">
      <x v="2"/>
    </i>
    <i r="4">
      <x v="439"/>
    </i>
    <i r="5">
      <x v="7"/>
    </i>
    <i>
      <x v="910"/>
    </i>
    <i r="1">
      <x v="3"/>
    </i>
    <i r="2">
      <x v="29"/>
    </i>
    <i r="3">
      <x/>
    </i>
    <i r="4">
      <x v="788"/>
    </i>
    <i r="5">
      <x v="11"/>
    </i>
    <i>
      <x v="911"/>
    </i>
    <i r="1">
      <x v="7"/>
    </i>
    <i r="2">
      <x v="23"/>
    </i>
    <i r="3">
      <x v="1"/>
    </i>
    <i r="4">
      <x v="1239"/>
    </i>
    <i r="5">
      <x/>
    </i>
    <i>
      <x v="912"/>
    </i>
    <i r="1">
      <x v="38"/>
    </i>
    <i r="2">
      <x v="33"/>
    </i>
    <i r="3">
      <x v="3"/>
    </i>
    <i r="4">
      <x v="457"/>
    </i>
    <i r="5">
      <x v="10"/>
    </i>
    <i>
      <x v="913"/>
    </i>
    <i r="1">
      <x v="8"/>
    </i>
    <i r="2">
      <x/>
    </i>
    <i r="3">
      <x v="2"/>
    </i>
    <i r="4">
      <x v="462"/>
    </i>
    <i r="5">
      <x v="7"/>
    </i>
    <i>
      <x v="914"/>
    </i>
    <i r="1">
      <x v="23"/>
    </i>
    <i r="2">
      <x v="32"/>
    </i>
    <i r="3">
      <x v="1"/>
    </i>
    <i r="4">
      <x v="906"/>
    </i>
    <i r="5">
      <x v="7"/>
    </i>
    <i>
      <x v="915"/>
    </i>
    <i r="1">
      <x v="26"/>
    </i>
    <i r="2">
      <x v="19"/>
    </i>
    <i r="3">
      <x v="2"/>
    </i>
    <i r="4">
      <x v="59"/>
    </i>
    <i r="5">
      <x v="4"/>
    </i>
    <i>
      <x v="916"/>
    </i>
    <i r="1">
      <x v="30"/>
    </i>
    <i r="2">
      <x v="10"/>
    </i>
    <i r="3">
      <x v="1"/>
    </i>
    <i r="4">
      <x v="1142"/>
    </i>
    <i r="5">
      <x v="5"/>
    </i>
    <i>
      <x v="917"/>
    </i>
    <i r="1">
      <x v="24"/>
    </i>
    <i r="2">
      <x v="33"/>
    </i>
    <i r="3">
      <x v="3"/>
    </i>
    <i r="4">
      <x v="264"/>
    </i>
    <i r="5">
      <x v="7"/>
    </i>
    <i>
      <x v="918"/>
    </i>
    <i r="1">
      <x v="32"/>
    </i>
    <i r="2">
      <x v="25"/>
    </i>
    <i r="3">
      <x v="1"/>
    </i>
    <i r="4">
      <x v="700"/>
    </i>
    <i r="5">
      <x v="10"/>
    </i>
    <i>
      <x v="919"/>
    </i>
    <i r="1">
      <x v="27"/>
    </i>
    <i r="2">
      <x v="24"/>
    </i>
    <i r="3">
      <x v="1"/>
    </i>
    <i r="4">
      <x v="746"/>
    </i>
    <i r="5">
      <x v="6"/>
    </i>
    <i>
      <x v="920"/>
    </i>
    <i r="1">
      <x v="18"/>
    </i>
    <i r="2">
      <x v="30"/>
    </i>
    <i r="3">
      <x v="1"/>
    </i>
    <i r="4">
      <x v="152"/>
    </i>
    <i r="5">
      <x v="1"/>
    </i>
    <i>
      <x v="921"/>
    </i>
    <i r="1">
      <x v="13"/>
    </i>
    <i r="2">
      <x v="31"/>
    </i>
    <i r="3">
      <x v="1"/>
    </i>
    <i r="4">
      <x v="902"/>
    </i>
    <i r="5">
      <x v="1"/>
    </i>
    <i>
      <x v="922"/>
    </i>
    <i r="1">
      <x v="37"/>
    </i>
    <i r="2">
      <x v="3"/>
    </i>
    <i r="3">
      <x v="2"/>
    </i>
    <i r="4">
      <x v="538"/>
    </i>
    <i r="5">
      <x v="3"/>
    </i>
    <i>
      <x v="923"/>
    </i>
    <i r="1">
      <x v="29"/>
    </i>
    <i r="2">
      <x v="17"/>
    </i>
    <i r="3">
      <x/>
    </i>
    <i r="4">
      <x v="837"/>
    </i>
    <i r="5">
      <x v="3"/>
    </i>
    <i>
      <x v="924"/>
    </i>
    <i r="1">
      <x v="23"/>
    </i>
    <i r="2">
      <x v="32"/>
    </i>
    <i r="3">
      <x v="1"/>
    </i>
    <i r="4">
      <x v="1276"/>
    </i>
    <i r="5">
      <x v="4"/>
    </i>
    <i>
      <x v="925"/>
    </i>
    <i r="1">
      <x v="29"/>
    </i>
    <i r="2">
      <x v="17"/>
    </i>
    <i r="3">
      <x/>
    </i>
    <i r="4">
      <x v="1233"/>
    </i>
    <i r="5">
      <x v="3"/>
    </i>
    <i>
      <x v="926"/>
    </i>
    <i r="1">
      <x v="10"/>
    </i>
    <i r="2">
      <x v="26"/>
    </i>
    <i r="3">
      <x v="1"/>
    </i>
    <i r="4">
      <x v="1277"/>
    </i>
    <i r="5">
      <x v="8"/>
    </i>
    <i>
      <x v="927"/>
    </i>
    <i r="1">
      <x v="3"/>
    </i>
    <i r="2">
      <x v="29"/>
    </i>
    <i r="3">
      <x/>
    </i>
    <i r="4">
      <x v="130"/>
    </i>
    <i r="5">
      <x v="8"/>
    </i>
    <i>
      <x v="928"/>
    </i>
    <i r="1">
      <x v="25"/>
    </i>
    <i r="2">
      <x v="28"/>
    </i>
    <i r="3">
      <x v="1"/>
    </i>
    <i r="4">
      <x v="1280"/>
    </i>
    <i r="5">
      <x v="6"/>
    </i>
    <i>
      <x v="929"/>
    </i>
    <i r="1">
      <x v="22"/>
    </i>
    <i r="2">
      <x v="21"/>
    </i>
    <i r="3">
      <x v="2"/>
    </i>
    <i r="4">
      <x v="247"/>
    </i>
    <i r="5">
      <x v="2"/>
    </i>
    <i>
      <x v="930"/>
    </i>
    <i r="1">
      <x/>
    </i>
    <i r="2">
      <x v="20"/>
    </i>
    <i r="3">
      <x v="1"/>
    </i>
    <i r="4">
      <x v="1279"/>
    </i>
    <i r="5">
      <x/>
    </i>
    <i>
      <x v="931"/>
    </i>
    <i r="1">
      <x v="1"/>
    </i>
    <i r="2">
      <x v="12"/>
    </i>
    <i r="3">
      <x v="1"/>
    </i>
    <i r="4">
      <x v="590"/>
    </i>
    <i r="5">
      <x v="10"/>
    </i>
    <i>
      <x v="932"/>
    </i>
    <i r="1">
      <x v="9"/>
    </i>
    <i r="2">
      <x v="9"/>
    </i>
    <i r="3">
      <x v="1"/>
    </i>
    <i r="4">
      <x v="1"/>
    </i>
    <i r="5">
      <x v="4"/>
    </i>
    <i>
      <x v="933"/>
    </i>
    <i r="1">
      <x v="30"/>
    </i>
    <i r="2">
      <x v="10"/>
    </i>
    <i r="3">
      <x v="1"/>
    </i>
    <i r="4">
      <x v="483"/>
    </i>
    <i r="5">
      <x/>
    </i>
    <i>
      <x v="934"/>
    </i>
    <i r="1">
      <x v="10"/>
    </i>
    <i r="2">
      <x v="26"/>
    </i>
    <i r="3">
      <x v="1"/>
    </i>
    <i r="4">
      <x v="588"/>
    </i>
    <i r="5">
      <x v="4"/>
    </i>
    <i>
      <x v="935"/>
    </i>
    <i r="1">
      <x v="10"/>
    </i>
    <i r="2">
      <x v="26"/>
    </i>
    <i r="3">
      <x v="1"/>
    </i>
    <i r="4">
      <x v="1238"/>
    </i>
    <i r="5">
      <x v="10"/>
    </i>
    <i>
      <x v="936"/>
    </i>
    <i r="1">
      <x v="44"/>
    </i>
    <i r="2">
      <x v="19"/>
    </i>
    <i r="3">
      <x v="2"/>
    </i>
    <i r="4">
      <x v="287"/>
    </i>
    <i r="5">
      <x v="8"/>
    </i>
    <i>
      <x v="937"/>
    </i>
    <i r="1">
      <x v="19"/>
    </i>
    <i r="2">
      <x v="15"/>
    </i>
    <i r="3">
      <x v="1"/>
    </i>
    <i r="4">
      <x v="1136"/>
    </i>
    <i r="5">
      <x v="1"/>
    </i>
    <i>
      <x v="938"/>
    </i>
    <i r="1">
      <x v="24"/>
    </i>
    <i r="2">
      <x v="33"/>
    </i>
    <i r="3">
      <x v="3"/>
    </i>
    <i r="4">
      <x v="791"/>
    </i>
    <i r="5">
      <x v="5"/>
    </i>
    <i>
      <x v="939"/>
    </i>
    <i r="1">
      <x v="25"/>
    </i>
    <i r="2">
      <x v="28"/>
    </i>
    <i r="3">
      <x v="1"/>
    </i>
    <i r="4">
      <x v="363"/>
    </i>
    <i r="5">
      <x v="5"/>
    </i>
    <i>
      <x v="940"/>
    </i>
    <i r="1">
      <x v="7"/>
    </i>
    <i r="2">
      <x v="23"/>
    </i>
    <i r="3">
      <x v="1"/>
    </i>
    <i r="4">
      <x v="138"/>
    </i>
    <i r="5">
      <x v="6"/>
    </i>
    <i>
      <x v="941"/>
    </i>
    <i r="1">
      <x v="7"/>
    </i>
    <i r="2">
      <x v="23"/>
    </i>
    <i r="3">
      <x v="1"/>
    </i>
    <i r="4">
      <x v="1226"/>
    </i>
    <i r="5">
      <x v="3"/>
    </i>
    <i>
      <x v="942"/>
    </i>
    <i r="1">
      <x v="38"/>
    </i>
    <i r="2">
      <x v="33"/>
    </i>
    <i r="3">
      <x v="3"/>
    </i>
    <i r="4">
      <x v="10"/>
    </i>
    <i r="5">
      <x v="6"/>
    </i>
    <i>
      <x v="943"/>
    </i>
    <i r="1">
      <x v="43"/>
    </i>
    <i r="2">
      <x v="15"/>
    </i>
    <i r="3">
      <x v="1"/>
    </i>
    <i r="4">
      <x v="120"/>
    </i>
    <i r="5">
      <x v="4"/>
    </i>
    <i>
      <x v="944"/>
    </i>
    <i r="1">
      <x v="10"/>
    </i>
    <i r="2">
      <x v="26"/>
    </i>
    <i r="3">
      <x v="1"/>
    </i>
    <i r="4">
      <x v="477"/>
    </i>
    <i r="5">
      <x v="5"/>
    </i>
    <i>
      <x v="945"/>
    </i>
    <i r="1">
      <x v="45"/>
    </i>
    <i r="2">
      <x v="17"/>
    </i>
    <i r="3">
      <x/>
    </i>
    <i r="4">
      <x v="89"/>
    </i>
    <i r="5">
      <x v="9"/>
    </i>
    <i>
      <x v="946"/>
    </i>
    <i r="1">
      <x v="45"/>
    </i>
    <i r="2">
      <x v="17"/>
    </i>
    <i r="3">
      <x/>
    </i>
    <i r="4">
      <x v="276"/>
    </i>
    <i r="5">
      <x v="3"/>
    </i>
    <i>
      <x v="947"/>
    </i>
    <i r="1">
      <x v="8"/>
    </i>
    <i r="2">
      <x/>
    </i>
    <i r="3">
      <x v="2"/>
    </i>
    <i r="4">
      <x v="573"/>
    </i>
    <i r="5">
      <x v="8"/>
    </i>
    <i>
      <x v="948"/>
    </i>
    <i r="1">
      <x v="6"/>
    </i>
    <i r="2">
      <x v="7"/>
    </i>
    <i r="3">
      <x v="2"/>
    </i>
    <i r="4">
      <x v="566"/>
    </i>
    <i r="5">
      <x v="8"/>
    </i>
    <i>
      <x v="949"/>
    </i>
    <i r="1">
      <x v="23"/>
    </i>
    <i r="2">
      <x v="32"/>
    </i>
    <i r="3">
      <x v="1"/>
    </i>
    <i r="4">
      <x v="1178"/>
    </i>
    <i r="5">
      <x v="4"/>
    </i>
    <i>
      <x v="950"/>
    </i>
    <i r="1">
      <x v="6"/>
    </i>
    <i r="2">
      <x v="7"/>
    </i>
    <i r="3">
      <x v="2"/>
    </i>
    <i r="4">
      <x v="468"/>
    </i>
    <i r="5">
      <x/>
    </i>
    <i>
      <x v="951"/>
    </i>
    <i r="1">
      <x v="28"/>
    </i>
    <i r="2">
      <x v="33"/>
    </i>
    <i r="3">
      <x v="3"/>
    </i>
    <i r="4">
      <x v="216"/>
    </i>
    <i r="5">
      <x v="6"/>
    </i>
    <i>
      <x v="952"/>
    </i>
    <i r="1">
      <x v="15"/>
    </i>
    <i r="2">
      <x v="6"/>
    </i>
    <i r="3">
      <x/>
    </i>
    <i r="4">
      <x v="571"/>
    </i>
    <i r="5">
      <x v="5"/>
    </i>
    <i>
      <x v="953"/>
    </i>
    <i r="1">
      <x v="26"/>
    </i>
    <i r="2">
      <x v="19"/>
    </i>
    <i r="3">
      <x v="2"/>
    </i>
    <i r="4">
      <x v="549"/>
    </i>
    <i r="5">
      <x v="3"/>
    </i>
    <i>
      <x v="954"/>
    </i>
    <i r="1">
      <x v="28"/>
    </i>
    <i r="2">
      <x v="33"/>
    </i>
    <i r="3">
      <x v="3"/>
    </i>
    <i r="4">
      <x v="160"/>
    </i>
    <i r="5">
      <x v="1"/>
    </i>
    <i>
      <x v="955"/>
    </i>
    <i r="1">
      <x v="21"/>
    </i>
    <i r="2">
      <x v="18"/>
    </i>
    <i r="3">
      <x/>
    </i>
    <i r="4">
      <x v="710"/>
    </i>
    <i r="5">
      <x v="6"/>
    </i>
    <i>
      <x v="956"/>
    </i>
    <i r="1">
      <x v="44"/>
    </i>
    <i r="2">
      <x v="19"/>
    </i>
    <i r="3">
      <x v="2"/>
    </i>
    <i r="4">
      <x v="280"/>
    </i>
    <i r="5">
      <x v="9"/>
    </i>
    <i>
      <x v="957"/>
    </i>
    <i r="1">
      <x v="49"/>
    </i>
    <i r="2">
      <x v="22"/>
    </i>
    <i r="3">
      <x v="1"/>
    </i>
    <i r="4">
      <x v="271"/>
    </i>
    <i r="5">
      <x v="6"/>
    </i>
    <i>
      <x v="958"/>
    </i>
    <i r="1">
      <x v="13"/>
    </i>
    <i r="2">
      <x v="31"/>
    </i>
    <i r="3">
      <x v="1"/>
    </i>
    <i r="4">
      <x v="989"/>
    </i>
    <i r="5">
      <x v="1"/>
    </i>
    <i>
      <x v="959"/>
    </i>
    <i r="1">
      <x v="44"/>
    </i>
    <i r="2">
      <x v="19"/>
    </i>
    <i r="3">
      <x v="2"/>
    </i>
    <i r="4">
      <x v="1023"/>
    </i>
    <i r="5">
      <x v="8"/>
    </i>
    <i>
      <x v="960"/>
    </i>
    <i r="1">
      <x v="25"/>
    </i>
    <i r="2">
      <x v="28"/>
    </i>
    <i r="3">
      <x v="1"/>
    </i>
    <i r="4">
      <x v="580"/>
    </i>
    <i r="5">
      <x/>
    </i>
    <i>
      <x v="961"/>
    </i>
    <i r="1">
      <x v="30"/>
    </i>
    <i r="2">
      <x v="10"/>
    </i>
    <i r="3">
      <x v="1"/>
    </i>
    <i r="4">
      <x v="1148"/>
    </i>
    <i r="5">
      <x v="4"/>
    </i>
    <i>
      <x v="962"/>
    </i>
    <i r="1">
      <x v="43"/>
    </i>
    <i r="2">
      <x v="15"/>
    </i>
    <i r="3">
      <x v="1"/>
    </i>
    <i r="4">
      <x v="731"/>
    </i>
    <i r="5">
      <x v="1"/>
    </i>
    <i>
      <x v="963"/>
    </i>
    <i r="1">
      <x v="29"/>
    </i>
    <i r="2">
      <x v="17"/>
    </i>
    <i r="3">
      <x/>
    </i>
    <i r="4">
      <x v="1063"/>
    </i>
    <i r="5">
      <x v="9"/>
    </i>
    <i>
      <x v="964"/>
    </i>
    <i r="1">
      <x v="5"/>
    </i>
    <i r="2">
      <x v="32"/>
    </i>
    <i r="3">
      <x v="1"/>
    </i>
    <i r="4">
      <x v="1064"/>
    </i>
    <i r="5">
      <x v="4"/>
    </i>
    <i>
      <x v="965"/>
    </i>
    <i r="1">
      <x v="32"/>
    </i>
    <i r="2">
      <x v="25"/>
    </i>
    <i r="3">
      <x v="1"/>
    </i>
    <i r="4">
      <x v="1082"/>
    </i>
    <i r="5">
      <x v="1"/>
    </i>
    <i>
      <x v="966"/>
    </i>
    <i r="1">
      <x v="23"/>
    </i>
    <i r="2">
      <x v="32"/>
    </i>
    <i r="3">
      <x v="1"/>
    </i>
    <i r="4">
      <x v="1197"/>
    </i>
    <i r="5">
      <x v="8"/>
    </i>
    <i>
      <x v="967"/>
    </i>
    <i r="1">
      <x v="9"/>
    </i>
    <i r="2">
      <x v="9"/>
    </i>
    <i r="3">
      <x v="1"/>
    </i>
    <i r="4">
      <x v="748"/>
    </i>
    <i r="5">
      <x v="8"/>
    </i>
    <i>
      <x v="968"/>
    </i>
    <i r="1">
      <x v="46"/>
    </i>
    <i r="2">
      <x v="4"/>
    </i>
    <i r="3">
      <x v="3"/>
    </i>
    <i r="4">
      <x v="74"/>
    </i>
    <i r="5">
      <x v="6"/>
    </i>
    <i>
      <x v="969"/>
    </i>
    <i r="1">
      <x v="44"/>
    </i>
    <i r="2">
      <x v="19"/>
    </i>
    <i r="3">
      <x v="2"/>
    </i>
    <i r="4">
      <x v="1187"/>
    </i>
    <i r="5">
      <x v="5"/>
    </i>
    <i>
      <x v="970"/>
    </i>
    <i r="1">
      <x v="45"/>
    </i>
    <i r="2">
      <x v="17"/>
    </i>
    <i r="3">
      <x/>
    </i>
    <i r="4">
      <x v="406"/>
    </i>
    <i r="5">
      <x v="10"/>
    </i>
    <i>
      <x v="971"/>
    </i>
    <i r="1">
      <x v="4"/>
    </i>
    <i r="2">
      <x v="11"/>
    </i>
    <i r="3">
      <x v="1"/>
    </i>
    <i r="4">
      <x v="1297"/>
    </i>
    <i r="5">
      <x v="10"/>
    </i>
    <i>
      <x v="972"/>
    </i>
    <i r="1">
      <x v="48"/>
    </i>
    <i r="2">
      <x v="2"/>
    </i>
    <i r="3">
      <x v="1"/>
    </i>
    <i r="4">
      <x v="861"/>
    </i>
    <i r="5">
      <x v="10"/>
    </i>
    <i>
      <x v="973"/>
    </i>
    <i r="1">
      <x v="48"/>
    </i>
    <i r="2">
      <x v="2"/>
    </i>
    <i r="3">
      <x v="1"/>
    </i>
    <i r="4">
      <x v="110"/>
    </i>
    <i r="5">
      <x v="5"/>
    </i>
    <i>
      <x v="974"/>
    </i>
    <i r="1">
      <x v="46"/>
    </i>
    <i r="2">
      <x v="4"/>
    </i>
    <i r="3">
      <x v="3"/>
    </i>
    <i r="4">
      <x v="1312"/>
    </i>
    <i r="5">
      <x v="6"/>
    </i>
    <i>
      <x v="975"/>
    </i>
    <i r="1">
      <x v="40"/>
    </i>
    <i r="2">
      <x v="6"/>
    </i>
    <i r="3">
      <x/>
    </i>
    <i r="4">
      <x v="858"/>
    </i>
    <i r="5">
      <x v="3"/>
    </i>
    <i>
      <x v="976"/>
    </i>
    <i r="1">
      <x v="31"/>
    </i>
    <i r="2">
      <x v="8"/>
    </i>
    <i r="3">
      <x v="1"/>
    </i>
    <i r="4">
      <x v="1227"/>
    </i>
    <i r="5">
      <x v="1"/>
    </i>
    <i>
      <x v="977"/>
    </i>
    <i r="1">
      <x v="49"/>
    </i>
    <i r="2">
      <x v="22"/>
    </i>
    <i r="3">
      <x v="1"/>
    </i>
    <i r="4">
      <x v="956"/>
    </i>
    <i r="5">
      <x v="10"/>
    </i>
    <i>
      <x v="978"/>
    </i>
    <i r="1">
      <x v="16"/>
    </i>
    <i r="2">
      <x v="34"/>
    </i>
    <i r="3">
      <x/>
    </i>
    <i r="4">
      <x v="411"/>
    </i>
    <i r="5">
      <x v="6"/>
    </i>
    <i>
      <x v="979"/>
    </i>
    <i r="1">
      <x v="29"/>
    </i>
    <i r="2">
      <x v="17"/>
    </i>
    <i r="3">
      <x/>
    </i>
    <i r="4">
      <x v="324"/>
    </i>
    <i r="5">
      <x/>
    </i>
    <i>
      <x v="980"/>
    </i>
    <i r="1">
      <x v="48"/>
    </i>
    <i r="2">
      <x v="2"/>
    </i>
    <i r="3">
      <x v="1"/>
    </i>
    <i r="4">
      <x v="54"/>
    </i>
    <i r="5">
      <x v="6"/>
    </i>
    <i>
      <x v="981"/>
    </i>
    <i r="1">
      <x v="35"/>
    </i>
    <i r="2">
      <x v="33"/>
    </i>
    <i r="3">
      <x v="3"/>
    </i>
    <i r="4">
      <x v="759"/>
    </i>
    <i r="5">
      <x v="3"/>
    </i>
    <i>
      <x v="982"/>
    </i>
    <i r="1">
      <x v="1"/>
    </i>
    <i r="2">
      <x v="12"/>
    </i>
    <i r="3">
      <x v="1"/>
    </i>
    <i r="4">
      <x v="567"/>
    </i>
    <i r="5">
      <x v="5"/>
    </i>
    <i>
      <x v="983"/>
    </i>
    <i r="1">
      <x v="2"/>
    </i>
    <i r="2">
      <x v="13"/>
    </i>
    <i r="3">
      <x/>
    </i>
    <i r="4">
      <x v="181"/>
    </i>
    <i r="5">
      <x v="7"/>
    </i>
    <i>
      <x v="984"/>
    </i>
    <i r="1">
      <x v="30"/>
    </i>
    <i r="2">
      <x v="10"/>
    </i>
    <i r="3">
      <x v="1"/>
    </i>
    <i r="4">
      <x v="1200"/>
    </i>
    <i r="5">
      <x v="2"/>
    </i>
    <i>
      <x v="985"/>
    </i>
    <i r="1">
      <x v="6"/>
    </i>
    <i r="2">
      <x v="7"/>
    </i>
    <i r="3">
      <x v="2"/>
    </i>
    <i r="4">
      <x v="1195"/>
    </i>
    <i r="5">
      <x v="10"/>
    </i>
    <i>
      <x v="986"/>
    </i>
    <i r="1">
      <x v="41"/>
    </i>
    <i r="2">
      <x v="6"/>
    </i>
    <i r="3">
      <x/>
    </i>
    <i r="4">
      <x v="415"/>
    </i>
    <i r="5">
      <x v="7"/>
    </i>
    <i>
      <x v="987"/>
    </i>
    <i r="1">
      <x v="43"/>
    </i>
    <i r="2">
      <x v="15"/>
    </i>
    <i r="3">
      <x v="1"/>
    </i>
    <i r="4">
      <x v="60"/>
    </i>
    <i r="5">
      <x v="11"/>
    </i>
    <i>
      <x v="988"/>
    </i>
    <i r="1">
      <x v="13"/>
    </i>
    <i r="2">
      <x v="31"/>
    </i>
    <i r="3">
      <x v="1"/>
    </i>
    <i r="4">
      <x v="129"/>
    </i>
    <i r="5">
      <x v="11"/>
    </i>
    <i>
      <x v="989"/>
    </i>
    <i r="1">
      <x v="19"/>
    </i>
    <i r="2">
      <x v="15"/>
    </i>
    <i r="3">
      <x v="1"/>
    </i>
    <i r="4">
      <x v="384"/>
    </i>
    <i r="5">
      <x v="7"/>
    </i>
    <i>
      <x v="990"/>
    </i>
    <i r="1">
      <x v="13"/>
    </i>
    <i r="2">
      <x v="31"/>
    </i>
    <i r="3">
      <x v="1"/>
    </i>
    <i r="4">
      <x v="1201"/>
    </i>
    <i r="5">
      <x v="9"/>
    </i>
    <i>
      <x v="991"/>
    </i>
    <i r="1">
      <x v="41"/>
    </i>
    <i r="2">
      <x v="6"/>
    </i>
    <i r="3">
      <x/>
    </i>
    <i r="4">
      <x v="15"/>
    </i>
    <i r="5">
      <x v="2"/>
    </i>
    <i>
      <x v="992"/>
    </i>
    <i r="1">
      <x v="40"/>
    </i>
    <i r="2">
      <x v="6"/>
    </i>
    <i r="3">
      <x/>
    </i>
    <i r="4">
      <x v="66"/>
    </i>
    <i r="5">
      <x v="5"/>
    </i>
    <i>
      <x v="993"/>
    </i>
    <i r="1">
      <x v="8"/>
    </i>
    <i r="2">
      <x/>
    </i>
    <i r="3">
      <x v="2"/>
    </i>
    <i r="4">
      <x v="1020"/>
    </i>
    <i r="5">
      <x v="1"/>
    </i>
    <i>
      <x v="994"/>
    </i>
    <i r="1">
      <x v="28"/>
    </i>
    <i r="2">
      <x v="33"/>
    </i>
    <i r="3">
      <x v="3"/>
    </i>
    <i r="4">
      <x v="150"/>
    </i>
    <i r="5">
      <x v="5"/>
    </i>
    <i>
      <x v="995"/>
    </i>
    <i r="1">
      <x v="2"/>
    </i>
    <i r="2">
      <x v="13"/>
    </i>
    <i r="3">
      <x/>
    </i>
    <i r="4">
      <x v="637"/>
    </i>
    <i r="5">
      <x v="10"/>
    </i>
    <i>
      <x v="996"/>
    </i>
    <i r="1">
      <x v="18"/>
    </i>
    <i r="2">
      <x v="30"/>
    </i>
    <i r="3">
      <x v="1"/>
    </i>
    <i r="4">
      <x v="1261"/>
    </i>
    <i r="5">
      <x v="6"/>
    </i>
    <i>
      <x v="997"/>
    </i>
    <i r="1">
      <x v="30"/>
    </i>
    <i r="2">
      <x v="10"/>
    </i>
    <i r="3">
      <x v="1"/>
    </i>
    <i r="4">
      <x v="118"/>
    </i>
    <i r="5">
      <x v="7"/>
    </i>
    <i>
      <x v="998"/>
    </i>
    <i r="1">
      <x v="3"/>
    </i>
    <i r="2">
      <x v="29"/>
    </i>
    <i r="3">
      <x/>
    </i>
    <i r="4">
      <x v="489"/>
    </i>
    <i r="5">
      <x v="2"/>
    </i>
    <i>
      <x v="999"/>
    </i>
    <i r="1">
      <x v="14"/>
    </i>
    <i r="2">
      <x v="14"/>
    </i>
    <i r="3">
      <x v="1"/>
    </i>
    <i r="4">
      <x v="1111"/>
    </i>
    <i r="5">
      <x v="6"/>
    </i>
    <i>
      <x v="1000"/>
    </i>
    <i r="1">
      <x v="27"/>
    </i>
    <i r="2">
      <x v="24"/>
    </i>
    <i r="3">
      <x v="1"/>
    </i>
    <i r="4">
      <x v="34"/>
    </i>
    <i r="5">
      <x v="8"/>
    </i>
    <i>
      <x v="1001"/>
    </i>
    <i r="1">
      <x v="35"/>
    </i>
    <i r="2">
      <x v="33"/>
    </i>
    <i r="3">
      <x v="3"/>
    </i>
    <i r="4">
      <x v="239"/>
    </i>
    <i r="5">
      <x v="8"/>
    </i>
    <i>
      <x v="1002"/>
    </i>
    <i r="1">
      <x v="46"/>
    </i>
    <i r="2">
      <x v="4"/>
    </i>
    <i r="3">
      <x v="3"/>
    </i>
    <i r="4">
      <x v="1032"/>
    </i>
    <i r="5">
      <x v="9"/>
    </i>
    <i>
      <x v="1003"/>
    </i>
    <i r="1">
      <x v="34"/>
    </i>
    <i r="2">
      <x v="16"/>
    </i>
    <i r="3">
      <x v="1"/>
    </i>
    <i r="4">
      <x v="823"/>
    </i>
    <i r="5">
      <x v="8"/>
    </i>
    <i>
      <x v="1004"/>
    </i>
    <i r="1">
      <x v="30"/>
    </i>
    <i r="2">
      <x v="10"/>
    </i>
    <i r="3">
      <x v="1"/>
    </i>
    <i r="4">
      <x v="604"/>
    </i>
    <i r="5">
      <x v="8"/>
    </i>
    <i>
      <x v="1005"/>
    </i>
    <i r="1">
      <x v="27"/>
    </i>
    <i r="2">
      <x v="24"/>
    </i>
    <i r="3">
      <x v="1"/>
    </i>
    <i r="4">
      <x v="1124"/>
    </i>
    <i r="5">
      <x v="2"/>
    </i>
    <i>
      <x v="1006"/>
    </i>
    <i r="1">
      <x v="11"/>
    </i>
    <i r="2">
      <x v="33"/>
    </i>
    <i r="3">
      <x v="3"/>
    </i>
    <i r="4">
      <x v="51"/>
    </i>
    <i r="5">
      <x/>
    </i>
    <i>
      <x v="1007"/>
    </i>
    <i r="1">
      <x v="35"/>
    </i>
    <i r="2">
      <x v="33"/>
    </i>
    <i r="3">
      <x v="3"/>
    </i>
    <i r="4">
      <x v="481"/>
    </i>
    <i r="5">
      <x/>
    </i>
    <i>
      <x v="1008"/>
    </i>
    <i r="1">
      <x v="15"/>
    </i>
    <i r="2">
      <x v="6"/>
    </i>
    <i r="3">
      <x/>
    </i>
    <i r="4">
      <x v="742"/>
    </i>
    <i r="5">
      <x v="9"/>
    </i>
    <i>
      <x v="1009"/>
    </i>
    <i r="1">
      <x v="35"/>
    </i>
    <i r="2">
      <x v="33"/>
    </i>
    <i r="3">
      <x v="3"/>
    </i>
    <i r="4">
      <x v="1027"/>
    </i>
    <i r="5">
      <x v="8"/>
    </i>
    <i>
      <x v="1010"/>
    </i>
    <i r="1">
      <x v="20"/>
    </i>
    <i r="2">
      <x v="33"/>
    </i>
    <i r="3">
      <x v="3"/>
    </i>
    <i r="4">
      <x v="1109"/>
    </i>
    <i r="5">
      <x v="10"/>
    </i>
    <i>
      <x v="1011"/>
    </i>
    <i r="1">
      <x v="10"/>
    </i>
    <i r="2">
      <x v="26"/>
    </i>
    <i r="3">
      <x v="1"/>
    </i>
    <i r="4">
      <x v="1176"/>
    </i>
    <i r="5">
      <x v="10"/>
    </i>
    <i>
      <x v="1012"/>
    </i>
    <i r="1">
      <x v="6"/>
    </i>
    <i r="2">
      <x v="7"/>
    </i>
    <i r="3">
      <x v="2"/>
    </i>
    <i r="4">
      <x v="358"/>
    </i>
    <i r="5">
      <x v="9"/>
    </i>
    <i>
      <x v="1013"/>
    </i>
    <i r="1">
      <x v="7"/>
    </i>
    <i r="2">
      <x v="23"/>
    </i>
    <i r="3">
      <x v="1"/>
    </i>
    <i r="4">
      <x v="37"/>
    </i>
    <i r="5">
      <x v="10"/>
    </i>
    <i>
      <x v="1014"/>
    </i>
    <i r="1">
      <x v="25"/>
    </i>
    <i r="2">
      <x v="28"/>
    </i>
    <i r="3">
      <x v="1"/>
    </i>
    <i r="4">
      <x v="747"/>
    </i>
    <i r="5">
      <x v="10"/>
    </i>
    <i>
      <x v="1015"/>
    </i>
    <i r="1">
      <x v="38"/>
    </i>
    <i r="2">
      <x v="33"/>
    </i>
    <i r="3">
      <x v="3"/>
    </i>
    <i r="4">
      <x v="1154"/>
    </i>
    <i r="5">
      <x v="9"/>
    </i>
    <i>
      <x v="1016"/>
    </i>
    <i r="1">
      <x/>
    </i>
    <i r="2">
      <x v="20"/>
    </i>
    <i r="3">
      <x v="1"/>
    </i>
    <i r="4">
      <x v="27"/>
    </i>
    <i r="5">
      <x v="8"/>
    </i>
    <i>
      <x v="1017"/>
    </i>
    <i r="1">
      <x v="23"/>
    </i>
    <i r="2">
      <x v="32"/>
    </i>
    <i r="3">
      <x v="1"/>
    </i>
    <i r="4">
      <x v="446"/>
    </i>
    <i r="5">
      <x v="6"/>
    </i>
    <i>
      <x v="1018"/>
    </i>
    <i r="1">
      <x v="22"/>
    </i>
    <i r="2">
      <x v="21"/>
    </i>
    <i r="3">
      <x v="2"/>
    </i>
    <i r="4">
      <x v="772"/>
    </i>
    <i r="5">
      <x v="4"/>
    </i>
    <i>
      <x v="1019"/>
    </i>
    <i r="1">
      <x v="34"/>
    </i>
    <i r="2">
      <x v="16"/>
    </i>
    <i r="3">
      <x v="1"/>
    </i>
    <i r="4">
      <x v="1031"/>
    </i>
    <i r="5">
      <x v="11"/>
    </i>
    <i>
      <x v="1020"/>
    </i>
    <i r="1">
      <x v="3"/>
    </i>
    <i r="2">
      <x v="29"/>
    </i>
    <i r="3">
      <x/>
    </i>
    <i r="4">
      <x v="1288"/>
    </i>
    <i r="5">
      <x v="3"/>
    </i>
    <i>
      <x v="1021"/>
    </i>
    <i r="1">
      <x v="43"/>
    </i>
    <i r="2">
      <x v="15"/>
    </i>
    <i r="3">
      <x v="1"/>
    </i>
    <i r="4">
      <x v="231"/>
    </i>
    <i r="5">
      <x v="3"/>
    </i>
    <i>
      <x v="1022"/>
    </i>
    <i r="1">
      <x v="36"/>
    </i>
    <i r="2">
      <x v="5"/>
    </i>
    <i r="3">
      <x v="2"/>
    </i>
    <i r="4">
      <x v="359"/>
    </i>
    <i r="5">
      <x v="9"/>
    </i>
    <i>
      <x v="1023"/>
    </i>
    <i r="1">
      <x v="21"/>
    </i>
    <i r="2">
      <x v="18"/>
    </i>
    <i r="3">
      <x/>
    </i>
    <i r="4">
      <x v="557"/>
    </i>
    <i r="5">
      <x v="6"/>
    </i>
    <i>
      <x v="1024"/>
    </i>
    <i r="1">
      <x v="10"/>
    </i>
    <i r="2">
      <x v="26"/>
    </i>
    <i r="3">
      <x v="1"/>
    </i>
    <i r="4">
      <x v="271"/>
    </i>
    <i r="5">
      <x v="3"/>
    </i>
    <i>
      <x v="1025"/>
    </i>
    <i r="1">
      <x v="13"/>
    </i>
    <i r="2">
      <x v="31"/>
    </i>
    <i r="3">
      <x v="1"/>
    </i>
    <i r="4">
      <x v="355"/>
    </i>
    <i r="5">
      <x v="3"/>
    </i>
    <i>
      <x v="1026"/>
    </i>
    <i r="1">
      <x v="26"/>
    </i>
    <i r="2">
      <x v="19"/>
    </i>
    <i r="3">
      <x v="2"/>
    </i>
    <i r="4">
      <x v="132"/>
    </i>
    <i r="5">
      <x v="2"/>
    </i>
    <i>
      <x v="1027"/>
    </i>
    <i r="1">
      <x v="16"/>
    </i>
    <i r="2">
      <x v="34"/>
    </i>
    <i r="3">
      <x/>
    </i>
    <i r="4">
      <x v="250"/>
    </i>
    <i r="5">
      <x v="3"/>
    </i>
    <i>
      <x v="1028"/>
    </i>
    <i r="1">
      <x v="15"/>
    </i>
    <i r="2">
      <x v="6"/>
    </i>
    <i r="3">
      <x/>
    </i>
    <i r="4">
      <x v="425"/>
    </i>
    <i r="5">
      <x v="8"/>
    </i>
    <i>
      <x v="1029"/>
    </i>
    <i r="1">
      <x v="34"/>
    </i>
    <i r="2">
      <x v="16"/>
    </i>
    <i r="3">
      <x v="1"/>
    </i>
    <i r="4">
      <x v="148"/>
    </i>
    <i r="5">
      <x v="2"/>
    </i>
    <i>
      <x v="1030"/>
    </i>
    <i r="1">
      <x/>
    </i>
    <i r="2">
      <x v="20"/>
    </i>
    <i r="3">
      <x v="1"/>
    </i>
    <i r="4">
      <x v="62"/>
    </i>
    <i r="5">
      <x v="7"/>
    </i>
    <i>
      <x v="1031"/>
    </i>
    <i r="1">
      <x v="38"/>
    </i>
    <i r="2">
      <x v="33"/>
    </i>
    <i r="3">
      <x v="3"/>
    </i>
    <i r="4">
      <x v="494"/>
    </i>
    <i r="5">
      <x v="9"/>
    </i>
    <i>
      <x v="1032"/>
    </i>
    <i r="1">
      <x v="9"/>
    </i>
    <i r="2">
      <x v="9"/>
    </i>
    <i r="3">
      <x v="1"/>
    </i>
    <i r="4">
      <x v="614"/>
    </i>
    <i r="5">
      <x/>
    </i>
    <i>
      <x v="1033"/>
    </i>
    <i r="1">
      <x v="10"/>
    </i>
    <i r="2">
      <x v="26"/>
    </i>
    <i r="3">
      <x v="1"/>
    </i>
    <i r="4">
      <x v="1156"/>
    </i>
    <i r="5">
      <x v="1"/>
    </i>
    <i>
      <x v="1034"/>
    </i>
    <i r="1">
      <x v="45"/>
    </i>
    <i r="2">
      <x v="17"/>
    </i>
    <i r="3">
      <x/>
    </i>
    <i r="4">
      <x v="448"/>
    </i>
    <i r="5">
      <x v="7"/>
    </i>
    <i>
      <x v="1035"/>
    </i>
    <i r="1">
      <x v="6"/>
    </i>
    <i r="2">
      <x v="7"/>
    </i>
    <i r="3">
      <x v="2"/>
    </i>
    <i r="4">
      <x v="938"/>
    </i>
    <i r="5">
      <x v="3"/>
    </i>
    <i>
      <x v="1036"/>
    </i>
    <i r="1">
      <x v="49"/>
    </i>
    <i r="2">
      <x v="22"/>
    </i>
    <i r="3">
      <x v="1"/>
    </i>
    <i r="4">
      <x v="274"/>
    </i>
    <i r="5">
      <x v="3"/>
    </i>
    <i>
      <x v="1037"/>
    </i>
    <i r="1">
      <x v="8"/>
    </i>
    <i r="2">
      <x/>
    </i>
    <i r="3">
      <x v="2"/>
    </i>
    <i r="4">
      <x v="884"/>
    </i>
    <i r="5">
      <x v="11"/>
    </i>
    <i>
      <x v="1038"/>
    </i>
    <i r="1">
      <x v="30"/>
    </i>
    <i r="2">
      <x v="10"/>
    </i>
    <i r="3">
      <x v="1"/>
    </i>
    <i r="4">
      <x v="320"/>
    </i>
    <i r="5">
      <x v="10"/>
    </i>
    <i>
      <x v="1039"/>
    </i>
    <i r="1">
      <x v="1"/>
    </i>
    <i r="2">
      <x v="12"/>
    </i>
    <i r="3">
      <x v="1"/>
    </i>
    <i r="4">
      <x v="878"/>
    </i>
    <i r="5">
      <x/>
    </i>
    <i>
      <x v="1040"/>
    </i>
    <i r="1">
      <x v="30"/>
    </i>
    <i r="2">
      <x v="10"/>
    </i>
    <i r="3">
      <x v="1"/>
    </i>
    <i r="4">
      <x v="406"/>
    </i>
    <i r="5">
      <x/>
    </i>
    <i>
      <x v="1041"/>
    </i>
    <i r="1">
      <x v="37"/>
    </i>
    <i r="2">
      <x v="3"/>
    </i>
    <i r="3">
      <x v="2"/>
    </i>
    <i r="4">
      <x v="678"/>
    </i>
    <i r="5">
      <x v="10"/>
    </i>
    <i>
      <x v="1042"/>
    </i>
    <i r="1">
      <x v="25"/>
    </i>
    <i r="2">
      <x v="28"/>
    </i>
    <i r="3">
      <x v="1"/>
    </i>
    <i r="4">
      <x v="518"/>
    </i>
    <i r="5">
      <x v="9"/>
    </i>
    <i>
      <x v="1043"/>
    </i>
    <i r="1">
      <x v="32"/>
    </i>
    <i r="2">
      <x v="25"/>
    </i>
    <i r="3">
      <x v="1"/>
    </i>
    <i r="4">
      <x v="400"/>
    </i>
    <i r="5">
      <x v="2"/>
    </i>
    <i>
      <x v="1044"/>
    </i>
    <i r="1">
      <x v="18"/>
    </i>
    <i r="2">
      <x v="30"/>
    </i>
    <i r="3">
      <x v="1"/>
    </i>
    <i r="4">
      <x v="1212"/>
    </i>
    <i r="5">
      <x v="3"/>
    </i>
    <i>
      <x v="1045"/>
    </i>
    <i r="1">
      <x v="24"/>
    </i>
    <i r="2">
      <x v="33"/>
    </i>
    <i r="3">
      <x v="3"/>
    </i>
    <i r="4">
      <x v="940"/>
    </i>
    <i r="5">
      <x v="8"/>
    </i>
    <i>
      <x v="1046"/>
    </i>
    <i r="1">
      <x v="14"/>
    </i>
    <i r="2">
      <x v="14"/>
    </i>
    <i r="3">
      <x v="1"/>
    </i>
    <i r="4">
      <x v="665"/>
    </i>
    <i r="5">
      <x v="3"/>
    </i>
    <i>
      <x v="1047"/>
    </i>
    <i r="1">
      <x v="34"/>
    </i>
    <i r="2">
      <x v="16"/>
    </i>
    <i r="3">
      <x v="1"/>
    </i>
    <i r="4">
      <x v="792"/>
    </i>
    <i r="5">
      <x v="11"/>
    </i>
    <i>
      <x v="1048"/>
    </i>
    <i r="1">
      <x v="20"/>
    </i>
    <i r="2">
      <x v="33"/>
    </i>
    <i r="3">
      <x v="3"/>
    </i>
    <i r="4">
      <x v="1034"/>
    </i>
    <i r="5">
      <x v="5"/>
    </i>
    <i>
      <x v="1049"/>
    </i>
    <i r="1">
      <x v="22"/>
    </i>
    <i r="2">
      <x v="21"/>
    </i>
    <i r="3">
      <x v="2"/>
    </i>
    <i r="4">
      <x v="879"/>
    </i>
    <i r="5">
      <x v="11"/>
    </i>
    <i>
      <x v="1050"/>
    </i>
    <i r="1">
      <x v="6"/>
    </i>
    <i r="2">
      <x v="7"/>
    </i>
    <i r="3">
      <x v="2"/>
    </i>
    <i r="4">
      <x v="371"/>
    </i>
    <i r="5">
      <x v="5"/>
    </i>
    <i>
      <x v="1051"/>
    </i>
    <i r="1">
      <x v="8"/>
    </i>
    <i r="2">
      <x/>
    </i>
    <i r="3">
      <x v="2"/>
    </i>
    <i r="4">
      <x v="507"/>
    </i>
    <i r="5">
      <x/>
    </i>
    <i>
      <x v="1052"/>
    </i>
    <i r="1">
      <x v="6"/>
    </i>
    <i r="2">
      <x v="7"/>
    </i>
    <i r="3">
      <x v="2"/>
    </i>
    <i r="4">
      <x v="1102"/>
    </i>
    <i r="5">
      <x v="4"/>
    </i>
    <i>
      <x v="1053"/>
    </i>
    <i r="1">
      <x v="38"/>
    </i>
    <i r="2">
      <x v="33"/>
    </i>
    <i r="3">
      <x v="3"/>
    </i>
    <i r="4">
      <x v="417"/>
    </i>
    <i r="5">
      <x v="3"/>
    </i>
    <i>
      <x v="1054"/>
    </i>
    <i r="1">
      <x v="30"/>
    </i>
    <i r="2">
      <x v="10"/>
    </i>
    <i r="3">
      <x v="1"/>
    </i>
    <i r="4">
      <x v="1308"/>
    </i>
    <i r="5">
      <x/>
    </i>
    <i>
      <x v="1055"/>
    </i>
    <i r="1">
      <x v="46"/>
    </i>
    <i r="2">
      <x v="4"/>
    </i>
    <i r="3">
      <x v="3"/>
    </i>
    <i r="4">
      <x v="467"/>
    </i>
    <i r="5">
      <x v="8"/>
    </i>
    <i>
      <x v="1056"/>
    </i>
    <i r="1">
      <x v="39"/>
    </i>
    <i r="2">
      <x v="27"/>
    </i>
    <i r="3">
      <x/>
    </i>
    <i r="4">
      <x v="1069"/>
    </i>
    <i r="5">
      <x/>
    </i>
    <i>
      <x v="1057"/>
    </i>
    <i r="1">
      <x v="44"/>
    </i>
    <i r="2">
      <x v="19"/>
    </i>
    <i r="3">
      <x v="2"/>
    </i>
    <i r="4">
      <x v="96"/>
    </i>
    <i r="5">
      <x v="7"/>
    </i>
    <i>
      <x v="1058"/>
    </i>
    <i r="1">
      <x v="36"/>
    </i>
    <i r="2">
      <x v="5"/>
    </i>
    <i r="3">
      <x v="2"/>
    </i>
    <i r="4">
      <x v="412"/>
    </i>
    <i r="5">
      <x v="9"/>
    </i>
    <i>
      <x v="1059"/>
    </i>
    <i r="1">
      <x v="46"/>
    </i>
    <i r="2">
      <x v="4"/>
    </i>
    <i r="3">
      <x v="3"/>
    </i>
    <i r="4">
      <x v="1309"/>
    </i>
    <i r="5">
      <x v="1"/>
    </i>
    <i>
      <x v="1060"/>
    </i>
    <i r="1">
      <x v="45"/>
    </i>
    <i r="2">
      <x v="17"/>
    </i>
    <i r="3">
      <x/>
    </i>
    <i r="4">
      <x v="1133"/>
    </i>
    <i r="5">
      <x v="4"/>
    </i>
    <i>
      <x v="1061"/>
    </i>
    <i r="1">
      <x v="32"/>
    </i>
    <i r="2">
      <x v="25"/>
    </i>
    <i r="3">
      <x v="1"/>
    </i>
    <i r="4">
      <x v="653"/>
    </i>
    <i r="5">
      <x v="7"/>
    </i>
    <i>
      <x v="1062"/>
    </i>
    <i r="1">
      <x v="46"/>
    </i>
    <i r="2">
      <x v="4"/>
    </i>
    <i r="3">
      <x v="3"/>
    </i>
    <i r="4">
      <x v="10"/>
    </i>
    <i r="5">
      <x v="1"/>
    </i>
    <i>
      <x v="1063"/>
    </i>
    <i r="1">
      <x v="1"/>
    </i>
    <i r="2">
      <x v="12"/>
    </i>
    <i r="3">
      <x v="1"/>
    </i>
    <i r="4">
      <x v="922"/>
    </i>
    <i r="5">
      <x/>
    </i>
    <i>
      <x v="1064"/>
    </i>
    <i r="1">
      <x v="44"/>
    </i>
    <i r="2">
      <x v="19"/>
    </i>
    <i r="3">
      <x v="2"/>
    </i>
    <i r="4">
      <x v="1269"/>
    </i>
    <i r="5">
      <x v="1"/>
    </i>
    <i>
      <x v="1065"/>
    </i>
    <i r="1">
      <x v="23"/>
    </i>
    <i r="2">
      <x v="32"/>
    </i>
    <i r="3">
      <x v="1"/>
    </i>
    <i r="4">
      <x v="654"/>
    </i>
    <i r="5">
      <x v="10"/>
    </i>
    <i>
      <x v="1066"/>
    </i>
    <i r="1">
      <x v="4"/>
    </i>
    <i r="2">
      <x v="11"/>
    </i>
    <i r="3">
      <x v="1"/>
    </i>
    <i r="4">
      <x v="1109"/>
    </i>
    <i r="5">
      <x v="6"/>
    </i>
    <i>
      <x v="1067"/>
    </i>
    <i r="1">
      <x v="10"/>
    </i>
    <i r="2">
      <x v="26"/>
    </i>
    <i r="3">
      <x v="1"/>
    </i>
    <i r="4">
      <x v="608"/>
    </i>
    <i r="5">
      <x v="10"/>
    </i>
    <i>
      <x v="1068"/>
    </i>
    <i r="1">
      <x v="46"/>
    </i>
    <i r="2">
      <x v="4"/>
    </i>
    <i r="3">
      <x v="3"/>
    </i>
    <i r="4">
      <x v="577"/>
    </i>
    <i r="5">
      <x v="3"/>
    </i>
    <i>
      <x v="1069"/>
    </i>
    <i r="1">
      <x v="43"/>
    </i>
    <i r="2">
      <x v="15"/>
    </i>
    <i r="3">
      <x v="1"/>
    </i>
    <i r="4">
      <x v="258"/>
    </i>
    <i r="5">
      <x v="10"/>
    </i>
    <i>
      <x v="1070"/>
    </i>
    <i r="1">
      <x v="31"/>
    </i>
    <i r="2">
      <x v="8"/>
    </i>
    <i r="3">
      <x v="1"/>
    </i>
    <i r="4">
      <x v="621"/>
    </i>
    <i r="5">
      <x v="6"/>
    </i>
    <i>
      <x v="1071"/>
    </i>
    <i r="1">
      <x v="14"/>
    </i>
    <i r="2">
      <x v="14"/>
    </i>
    <i r="3">
      <x v="1"/>
    </i>
    <i r="4">
      <x v="203"/>
    </i>
    <i r="5">
      <x v="8"/>
    </i>
    <i>
      <x v="1072"/>
    </i>
    <i r="1">
      <x v="40"/>
    </i>
    <i r="2">
      <x v="6"/>
    </i>
    <i r="3">
      <x/>
    </i>
    <i r="4">
      <x v="1038"/>
    </i>
    <i r="5">
      <x v="4"/>
    </i>
    <i>
      <x v="1073"/>
    </i>
    <i r="1">
      <x v="2"/>
    </i>
    <i r="2">
      <x v="13"/>
    </i>
    <i r="3">
      <x/>
    </i>
    <i r="4">
      <x v="1150"/>
    </i>
    <i r="5">
      <x v="1"/>
    </i>
    <i>
      <x v="1074"/>
    </i>
    <i r="1">
      <x v="25"/>
    </i>
    <i r="2">
      <x v="28"/>
    </i>
    <i r="3">
      <x v="1"/>
    </i>
    <i r="4">
      <x v="336"/>
    </i>
    <i r="5">
      <x v="2"/>
    </i>
    <i>
      <x v="1075"/>
    </i>
    <i r="1">
      <x v="25"/>
    </i>
    <i r="2">
      <x v="28"/>
    </i>
    <i r="3">
      <x v="1"/>
    </i>
    <i r="4">
      <x v="340"/>
    </i>
    <i r="5">
      <x/>
    </i>
    <i>
      <x v="1076"/>
    </i>
    <i r="1">
      <x v="45"/>
    </i>
    <i r="2">
      <x v="17"/>
    </i>
    <i r="3">
      <x/>
    </i>
    <i r="4">
      <x v="180"/>
    </i>
    <i r="5">
      <x v="9"/>
    </i>
    <i>
      <x v="1077"/>
    </i>
    <i r="1">
      <x v="39"/>
    </i>
    <i r="2">
      <x v="27"/>
    </i>
    <i r="3">
      <x/>
    </i>
    <i r="4">
      <x v="437"/>
    </i>
    <i r="5">
      <x v="4"/>
    </i>
    <i>
      <x v="1078"/>
    </i>
    <i r="1">
      <x v="29"/>
    </i>
    <i r="2">
      <x v="17"/>
    </i>
    <i r="3">
      <x/>
    </i>
    <i r="4">
      <x v="940"/>
    </i>
    <i r="5">
      <x v="1"/>
    </i>
    <i>
      <x v="1079"/>
    </i>
    <i r="1">
      <x v="23"/>
    </i>
    <i r="2">
      <x v="32"/>
    </i>
    <i r="3">
      <x v="1"/>
    </i>
    <i r="4">
      <x v="966"/>
    </i>
    <i r="5">
      <x v="2"/>
    </i>
    <i>
      <x v="1080"/>
    </i>
    <i r="1">
      <x v="30"/>
    </i>
    <i r="2">
      <x v="10"/>
    </i>
    <i r="3">
      <x v="1"/>
    </i>
    <i r="4">
      <x v="1096"/>
    </i>
    <i r="5">
      <x v="3"/>
    </i>
    <i>
      <x v="1081"/>
    </i>
    <i r="1">
      <x v="39"/>
    </i>
    <i r="2">
      <x v="27"/>
    </i>
    <i r="3">
      <x/>
    </i>
    <i r="4">
      <x v="215"/>
    </i>
    <i r="5">
      <x v="7"/>
    </i>
    <i>
      <x v="1082"/>
    </i>
    <i r="1">
      <x v="16"/>
    </i>
    <i r="2">
      <x v="34"/>
    </i>
    <i r="3">
      <x/>
    </i>
    <i r="4">
      <x v="726"/>
    </i>
    <i r="5">
      <x v="3"/>
    </i>
    <i>
      <x v="1083"/>
    </i>
    <i r="1">
      <x v="9"/>
    </i>
    <i r="2">
      <x v="9"/>
    </i>
    <i r="3">
      <x v="1"/>
    </i>
    <i r="4">
      <x v="1277"/>
    </i>
    <i r="5">
      <x v="1"/>
    </i>
    <i>
      <x v="1084"/>
    </i>
    <i r="1">
      <x v="25"/>
    </i>
    <i r="2">
      <x v="28"/>
    </i>
    <i r="3">
      <x v="1"/>
    </i>
    <i r="4">
      <x v="858"/>
    </i>
    <i r="5">
      <x v="2"/>
    </i>
    <i>
      <x v="1085"/>
    </i>
    <i r="1">
      <x v="42"/>
    </i>
    <i r="2">
      <x v="1"/>
    </i>
    <i r="3">
      <x/>
    </i>
    <i r="4">
      <x v="1001"/>
    </i>
    <i r="5">
      <x v="9"/>
    </i>
    <i>
      <x v="1086"/>
    </i>
    <i r="1">
      <x v="41"/>
    </i>
    <i r="2">
      <x v="6"/>
    </i>
    <i r="3">
      <x/>
    </i>
    <i r="4">
      <x v="812"/>
    </i>
    <i r="5">
      <x/>
    </i>
    <i>
      <x v="1087"/>
    </i>
    <i r="1">
      <x v="36"/>
    </i>
    <i r="2">
      <x v="5"/>
    </i>
    <i r="3">
      <x v="2"/>
    </i>
    <i r="4">
      <x v="45"/>
    </i>
    <i r="5">
      <x/>
    </i>
    <i>
      <x v="1088"/>
    </i>
    <i r="1">
      <x v="27"/>
    </i>
    <i r="2">
      <x v="24"/>
    </i>
    <i r="3">
      <x v="1"/>
    </i>
    <i r="4">
      <x v="172"/>
    </i>
    <i r="5">
      <x v="2"/>
    </i>
    <i>
      <x v="1089"/>
    </i>
    <i r="1">
      <x/>
    </i>
    <i r="2">
      <x v="20"/>
    </i>
    <i r="3">
      <x v="1"/>
    </i>
    <i r="4">
      <x v="860"/>
    </i>
    <i r="5">
      <x v="1"/>
    </i>
    <i>
      <x v="1090"/>
    </i>
    <i r="1">
      <x v="18"/>
    </i>
    <i r="2">
      <x v="30"/>
    </i>
    <i r="3">
      <x v="1"/>
    </i>
    <i r="4">
      <x v="113"/>
    </i>
    <i r="5">
      <x v="1"/>
    </i>
    <i>
      <x v="1091"/>
    </i>
    <i r="1">
      <x v="19"/>
    </i>
    <i r="2">
      <x v="15"/>
    </i>
    <i r="3">
      <x v="1"/>
    </i>
    <i r="4">
      <x v="1256"/>
    </i>
    <i r="5">
      <x v="1"/>
    </i>
    <i>
      <x v="1092"/>
    </i>
    <i r="1">
      <x v="27"/>
    </i>
    <i r="2">
      <x v="24"/>
    </i>
    <i r="3">
      <x v="1"/>
    </i>
    <i r="4">
      <x v="713"/>
    </i>
    <i r="5">
      <x v="6"/>
    </i>
    <i>
      <x v="1093"/>
    </i>
    <i r="1">
      <x v="11"/>
    </i>
    <i r="2">
      <x v="33"/>
    </i>
    <i r="3">
      <x v="3"/>
    </i>
    <i r="4">
      <x v="164"/>
    </i>
    <i r="5">
      <x v="1"/>
    </i>
    <i>
      <x v="1094"/>
    </i>
    <i r="1">
      <x v="28"/>
    </i>
    <i r="2">
      <x v="33"/>
    </i>
    <i r="3">
      <x v="3"/>
    </i>
    <i r="4">
      <x v="271"/>
    </i>
    <i r="5">
      <x v="2"/>
    </i>
    <i>
      <x v="1095"/>
    </i>
    <i r="1">
      <x v="23"/>
    </i>
    <i r="2">
      <x v="32"/>
    </i>
    <i r="3">
      <x v="1"/>
    </i>
    <i r="4">
      <x v="673"/>
    </i>
    <i r="5">
      <x v="8"/>
    </i>
    <i>
      <x v="1096"/>
    </i>
    <i r="1">
      <x v="4"/>
    </i>
    <i r="2">
      <x v="11"/>
    </i>
    <i r="3">
      <x v="1"/>
    </i>
    <i r="4">
      <x v="271"/>
    </i>
    <i r="5">
      <x v="7"/>
    </i>
    <i>
      <x v="1097"/>
    </i>
    <i r="1">
      <x v="40"/>
    </i>
    <i r="2">
      <x v="6"/>
    </i>
    <i r="3">
      <x/>
    </i>
    <i r="4">
      <x v="391"/>
    </i>
    <i r="5">
      <x v="1"/>
    </i>
    <i>
      <x v="1098"/>
    </i>
    <i r="1">
      <x v="45"/>
    </i>
    <i r="2">
      <x v="17"/>
    </i>
    <i r="3">
      <x/>
    </i>
    <i r="4">
      <x v="658"/>
    </i>
    <i r="5">
      <x v="11"/>
    </i>
    <i>
      <x v="1099"/>
    </i>
    <i r="1">
      <x v="44"/>
    </i>
    <i r="2">
      <x v="19"/>
    </i>
    <i r="3">
      <x v="2"/>
    </i>
    <i r="4">
      <x v="1185"/>
    </i>
    <i r="5">
      <x v="4"/>
    </i>
    <i>
      <x v="1100"/>
    </i>
    <i r="1">
      <x/>
    </i>
    <i r="2">
      <x v="20"/>
    </i>
    <i r="3">
      <x v="1"/>
    </i>
    <i r="4">
      <x v="415"/>
    </i>
    <i r="5">
      <x v="11"/>
    </i>
    <i>
      <x v="1101"/>
    </i>
    <i r="1">
      <x v="30"/>
    </i>
    <i r="2">
      <x v="10"/>
    </i>
    <i r="3">
      <x v="1"/>
    </i>
    <i r="4">
      <x v="557"/>
    </i>
    <i r="5">
      <x v="4"/>
    </i>
    <i>
      <x v="1102"/>
    </i>
    <i r="1">
      <x v="8"/>
    </i>
    <i r="2">
      <x/>
    </i>
    <i r="3">
      <x v="2"/>
    </i>
    <i r="4">
      <x v="875"/>
    </i>
    <i r="5">
      <x v="2"/>
    </i>
    <i>
      <x v="1103"/>
    </i>
    <i r="1">
      <x v="27"/>
    </i>
    <i r="2">
      <x v="24"/>
    </i>
    <i r="3">
      <x v="1"/>
    </i>
    <i r="4">
      <x v="465"/>
    </i>
    <i r="5">
      <x v="7"/>
    </i>
    <i>
      <x v="1104"/>
    </i>
    <i r="1">
      <x v="21"/>
    </i>
    <i r="2">
      <x v="18"/>
    </i>
    <i r="3">
      <x/>
    </i>
    <i r="4">
      <x v="853"/>
    </i>
    <i r="5">
      <x v="7"/>
    </i>
    <i>
      <x v="1105"/>
    </i>
    <i r="1">
      <x v="32"/>
    </i>
    <i r="2">
      <x v="25"/>
    </i>
    <i r="3">
      <x v="1"/>
    </i>
    <i r="4">
      <x v="503"/>
    </i>
    <i r="5">
      <x v="1"/>
    </i>
    <i>
      <x v="1106"/>
    </i>
    <i r="1">
      <x v="26"/>
    </i>
    <i r="2">
      <x v="19"/>
    </i>
    <i r="3">
      <x v="2"/>
    </i>
    <i r="4">
      <x v="732"/>
    </i>
    <i r="5">
      <x v="5"/>
    </i>
    <i>
      <x v="1107"/>
    </i>
    <i r="1">
      <x v="7"/>
    </i>
    <i r="2">
      <x v="23"/>
    </i>
    <i r="3">
      <x v="1"/>
    </i>
    <i r="4">
      <x v="299"/>
    </i>
    <i r="5">
      <x v="11"/>
    </i>
    <i>
      <x v="1108"/>
    </i>
    <i r="1">
      <x v="30"/>
    </i>
    <i r="2">
      <x v="10"/>
    </i>
    <i r="3">
      <x v="1"/>
    </i>
    <i r="4">
      <x v="339"/>
    </i>
    <i r="5">
      <x v="8"/>
    </i>
    <i>
      <x v="1109"/>
    </i>
    <i r="1">
      <x v="4"/>
    </i>
    <i r="2">
      <x v="11"/>
    </i>
    <i r="3">
      <x v="1"/>
    </i>
    <i r="4">
      <x v="315"/>
    </i>
    <i r="5">
      <x v="2"/>
    </i>
    <i>
      <x v="1110"/>
    </i>
    <i r="1">
      <x v="8"/>
    </i>
    <i r="2">
      <x/>
    </i>
    <i r="3">
      <x v="2"/>
    </i>
    <i r="4">
      <x v="158"/>
    </i>
    <i r="5">
      <x v="5"/>
    </i>
    <i>
      <x v="1111"/>
    </i>
    <i r="1">
      <x v="44"/>
    </i>
    <i r="2">
      <x v="19"/>
    </i>
    <i r="3">
      <x v="2"/>
    </i>
    <i r="4">
      <x v="1162"/>
    </i>
    <i r="5">
      <x v="4"/>
    </i>
    <i>
      <x v="1112"/>
    </i>
    <i r="1">
      <x v="14"/>
    </i>
    <i r="2">
      <x v="14"/>
    </i>
    <i r="3">
      <x v="1"/>
    </i>
    <i r="4">
      <x v="1185"/>
    </i>
    <i r="5">
      <x v="2"/>
    </i>
    <i>
      <x v="1113"/>
    </i>
    <i r="1">
      <x v="44"/>
    </i>
    <i r="2">
      <x v="19"/>
    </i>
    <i r="3">
      <x v="2"/>
    </i>
    <i r="4">
      <x v="980"/>
    </i>
    <i r="5">
      <x v="6"/>
    </i>
    <i>
      <x v="1114"/>
    </i>
    <i r="1">
      <x v="27"/>
    </i>
    <i r="2">
      <x v="24"/>
    </i>
    <i r="3">
      <x v="1"/>
    </i>
    <i r="4">
      <x v="677"/>
    </i>
    <i r="5">
      <x v="4"/>
    </i>
    <i>
      <x v="1115"/>
    </i>
    <i r="1">
      <x v="37"/>
    </i>
    <i r="2">
      <x v="3"/>
    </i>
    <i r="3">
      <x v="2"/>
    </i>
    <i r="4">
      <x v="1026"/>
    </i>
    <i r="5">
      <x v="4"/>
    </i>
    <i>
      <x v="1116"/>
    </i>
    <i r="1">
      <x v="27"/>
    </i>
    <i r="2">
      <x v="24"/>
    </i>
    <i r="3">
      <x v="1"/>
    </i>
    <i r="4">
      <x v="803"/>
    </i>
    <i r="5">
      <x v="1"/>
    </i>
    <i>
      <x v="1117"/>
    </i>
    <i r="1">
      <x v="6"/>
    </i>
    <i r="2">
      <x v="7"/>
    </i>
    <i r="3">
      <x v="2"/>
    </i>
    <i r="4">
      <x v="194"/>
    </i>
    <i r="5">
      <x v="9"/>
    </i>
    <i>
      <x v="1118"/>
    </i>
    <i r="1">
      <x v="8"/>
    </i>
    <i r="2">
      <x/>
    </i>
    <i r="3">
      <x v="2"/>
    </i>
    <i r="4">
      <x v="476"/>
    </i>
    <i r="5">
      <x v="6"/>
    </i>
    <i>
      <x v="1119"/>
    </i>
    <i r="1">
      <x v="34"/>
    </i>
    <i r="2">
      <x v="16"/>
    </i>
    <i r="3">
      <x v="1"/>
    </i>
    <i r="4">
      <x v="445"/>
    </i>
    <i r="5">
      <x v="11"/>
    </i>
    <i>
      <x v="1120"/>
    </i>
    <i r="1">
      <x v="19"/>
    </i>
    <i r="2">
      <x v="15"/>
    </i>
    <i r="3">
      <x v="1"/>
    </i>
    <i r="4">
      <x v="214"/>
    </i>
    <i r="5">
      <x v="6"/>
    </i>
    <i>
      <x v="1121"/>
    </i>
    <i r="1">
      <x v="4"/>
    </i>
    <i r="2">
      <x v="11"/>
    </i>
    <i r="3">
      <x v="1"/>
    </i>
    <i r="4">
      <x v="486"/>
    </i>
    <i r="5">
      <x v="5"/>
    </i>
    <i>
      <x v="1122"/>
    </i>
    <i r="1">
      <x v="22"/>
    </i>
    <i r="2">
      <x v="21"/>
    </i>
    <i r="3">
      <x v="2"/>
    </i>
    <i r="4">
      <x v="1159"/>
    </i>
    <i r="5">
      <x v="2"/>
    </i>
    <i>
      <x v="1123"/>
    </i>
    <i r="1">
      <x v="32"/>
    </i>
    <i r="2">
      <x v="25"/>
    </i>
    <i r="3">
      <x v="1"/>
    </i>
    <i r="4">
      <x v="185"/>
    </i>
    <i r="5">
      <x v="5"/>
    </i>
    <i>
      <x v="1124"/>
    </i>
    <i r="1">
      <x v="49"/>
    </i>
    <i r="2">
      <x v="22"/>
    </i>
    <i r="3">
      <x v="1"/>
    </i>
    <i r="4">
      <x v="1043"/>
    </i>
    <i r="5">
      <x v="10"/>
    </i>
    <i>
      <x v="1125"/>
    </i>
    <i r="1">
      <x v="27"/>
    </i>
    <i r="2">
      <x v="24"/>
    </i>
    <i r="3">
      <x v="1"/>
    </i>
    <i r="4">
      <x v="1246"/>
    </i>
    <i r="5">
      <x v="2"/>
    </i>
    <i>
      <x v="1126"/>
    </i>
    <i r="1">
      <x v="14"/>
    </i>
    <i r="2">
      <x v="14"/>
    </i>
    <i r="3">
      <x v="1"/>
    </i>
    <i r="4">
      <x v="940"/>
    </i>
    <i r="5">
      <x/>
    </i>
    <i>
      <x v="1127"/>
    </i>
    <i r="1">
      <x v="13"/>
    </i>
    <i r="2">
      <x v="31"/>
    </i>
    <i r="3">
      <x v="1"/>
    </i>
    <i r="4">
      <x v="879"/>
    </i>
    <i r="5">
      <x v="7"/>
    </i>
    <i>
      <x v="1128"/>
    </i>
    <i r="1">
      <x v="20"/>
    </i>
    <i r="2">
      <x v="33"/>
    </i>
    <i r="3">
      <x v="3"/>
    </i>
    <i r="4">
      <x v="745"/>
    </i>
    <i r="5">
      <x v="4"/>
    </i>
    <i>
      <x v="1129"/>
    </i>
    <i r="1">
      <x v="38"/>
    </i>
    <i r="2">
      <x v="33"/>
    </i>
    <i r="3">
      <x v="3"/>
    </i>
    <i r="4">
      <x v="477"/>
    </i>
    <i r="5">
      <x v="9"/>
    </i>
    <i>
      <x v="1130"/>
    </i>
    <i r="1">
      <x v="43"/>
    </i>
    <i r="2">
      <x v="15"/>
    </i>
    <i r="3">
      <x v="1"/>
    </i>
    <i r="4">
      <x v="550"/>
    </i>
    <i r="5">
      <x v="5"/>
    </i>
    <i>
      <x v="1131"/>
    </i>
    <i r="1">
      <x v="4"/>
    </i>
    <i r="2">
      <x v="11"/>
    </i>
    <i r="3">
      <x v="1"/>
    </i>
    <i r="4">
      <x v="409"/>
    </i>
    <i r="5">
      <x v="5"/>
    </i>
    <i>
      <x v="1132"/>
    </i>
    <i r="1">
      <x v="18"/>
    </i>
    <i r="2">
      <x v="30"/>
    </i>
    <i r="3">
      <x v="1"/>
    </i>
    <i r="4">
      <x v="1137"/>
    </i>
    <i r="5">
      <x v="7"/>
    </i>
    <i>
      <x v="1133"/>
    </i>
    <i r="1">
      <x v="20"/>
    </i>
    <i r="2">
      <x v="33"/>
    </i>
    <i r="3">
      <x v="3"/>
    </i>
    <i r="4">
      <x v="659"/>
    </i>
    <i r="5">
      <x v="9"/>
    </i>
    <i>
      <x v="1134"/>
    </i>
    <i r="1">
      <x v="39"/>
    </i>
    <i r="2">
      <x v="27"/>
    </i>
    <i r="3">
      <x/>
    </i>
    <i r="4">
      <x v="872"/>
    </i>
    <i r="5">
      <x v="1"/>
    </i>
    <i>
      <x v="1135"/>
    </i>
    <i r="1">
      <x v="24"/>
    </i>
    <i r="2">
      <x v="33"/>
    </i>
    <i r="3">
      <x v="3"/>
    </i>
    <i r="4">
      <x v="1107"/>
    </i>
    <i r="5">
      <x v="8"/>
    </i>
    <i>
      <x v="1136"/>
    </i>
    <i r="1">
      <x v="4"/>
    </i>
    <i r="2">
      <x v="11"/>
    </i>
    <i r="3">
      <x v="1"/>
    </i>
    <i r="4">
      <x v="204"/>
    </i>
    <i r="5">
      <x v="6"/>
    </i>
    <i>
      <x v="1137"/>
    </i>
    <i r="1">
      <x v="43"/>
    </i>
    <i r="2">
      <x v="15"/>
    </i>
    <i r="3">
      <x v="1"/>
    </i>
    <i r="4">
      <x v="385"/>
    </i>
    <i r="5">
      <x v="1"/>
    </i>
    <i>
      <x v="1138"/>
    </i>
    <i r="1">
      <x v="24"/>
    </i>
    <i r="2">
      <x v="33"/>
    </i>
    <i r="3">
      <x v="3"/>
    </i>
    <i r="4">
      <x v="406"/>
    </i>
    <i r="5">
      <x v="10"/>
    </i>
    <i>
      <x v="1139"/>
    </i>
    <i r="1">
      <x v="29"/>
    </i>
    <i r="2">
      <x v="17"/>
    </i>
    <i r="3">
      <x/>
    </i>
    <i r="4">
      <x v="1134"/>
    </i>
    <i r="5">
      <x v="1"/>
    </i>
    <i>
      <x v="1140"/>
    </i>
    <i r="1">
      <x v="19"/>
    </i>
    <i r="2">
      <x v="15"/>
    </i>
    <i r="3">
      <x v="1"/>
    </i>
    <i r="4">
      <x v="928"/>
    </i>
    <i r="5">
      <x v="11"/>
    </i>
    <i>
      <x v="1141"/>
    </i>
    <i r="1">
      <x v="3"/>
    </i>
    <i r="2">
      <x v="29"/>
    </i>
    <i r="3">
      <x/>
    </i>
    <i r="4">
      <x v="401"/>
    </i>
    <i r="5">
      <x v="6"/>
    </i>
    <i>
      <x v="1142"/>
    </i>
    <i r="1">
      <x v="39"/>
    </i>
    <i r="2">
      <x v="27"/>
    </i>
    <i r="3">
      <x/>
    </i>
    <i r="4">
      <x v="1160"/>
    </i>
    <i r="5">
      <x v="2"/>
    </i>
    <i>
      <x v="1143"/>
    </i>
    <i r="1">
      <x v="40"/>
    </i>
    <i r="2">
      <x v="6"/>
    </i>
    <i r="3">
      <x/>
    </i>
    <i r="4">
      <x v="1314"/>
    </i>
    <i r="5">
      <x v="4"/>
    </i>
    <i>
      <x v="1144"/>
    </i>
    <i r="1">
      <x v="25"/>
    </i>
    <i r="2">
      <x v="28"/>
    </i>
    <i r="3">
      <x v="1"/>
    </i>
    <i r="4">
      <x v="153"/>
    </i>
    <i r="5">
      <x v="6"/>
    </i>
    <i>
      <x v="1145"/>
    </i>
    <i r="1">
      <x v="7"/>
    </i>
    <i r="2">
      <x v="23"/>
    </i>
    <i r="3">
      <x v="1"/>
    </i>
    <i r="4">
      <x v="693"/>
    </i>
    <i r="5">
      <x v="7"/>
    </i>
    <i>
      <x v="1146"/>
    </i>
    <i r="1">
      <x v="48"/>
    </i>
    <i r="2">
      <x v="2"/>
    </i>
    <i r="3">
      <x v="1"/>
    </i>
    <i r="4">
      <x v="822"/>
    </i>
    <i r="5">
      <x v="10"/>
    </i>
    <i>
      <x v="1147"/>
    </i>
    <i r="1">
      <x v="37"/>
    </i>
    <i r="2">
      <x v="3"/>
    </i>
    <i r="3">
      <x v="2"/>
    </i>
    <i r="4">
      <x v="435"/>
    </i>
    <i r="5">
      <x v="8"/>
    </i>
    <i>
      <x v="1148"/>
    </i>
    <i r="1">
      <x v="26"/>
    </i>
    <i r="2">
      <x v="19"/>
    </i>
    <i r="3">
      <x v="2"/>
    </i>
    <i r="4">
      <x v="1298"/>
    </i>
    <i r="5">
      <x v="8"/>
    </i>
    <i>
      <x v="1149"/>
    </i>
    <i r="1">
      <x v="13"/>
    </i>
    <i r="2">
      <x v="31"/>
    </i>
    <i r="3">
      <x v="1"/>
    </i>
    <i r="4">
      <x v="456"/>
    </i>
    <i r="5">
      <x v="6"/>
    </i>
    <i>
      <x v="1150"/>
    </i>
    <i r="1">
      <x/>
    </i>
    <i r="2">
      <x v="20"/>
    </i>
    <i r="3">
      <x v="1"/>
    </i>
    <i r="4">
      <x v="334"/>
    </i>
    <i r="5">
      <x v="11"/>
    </i>
    <i>
      <x v="1151"/>
    </i>
    <i r="1">
      <x v="23"/>
    </i>
    <i r="2">
      <x v="32"/>
    </i>
    <i r="3">
      <x v="1"/>
    </i>
    <i r="4">
      <x v="819"/>
    </i>
    <i r="5">
      <x v="3"/>
    </i>
    <i>
      <x v="1152"/>
    </i>
    <i r="1">
      <x v="44"/>
    </i>
    <i r="2">
      <x v="19"/>
    </i>
    <i r="3">
      <x v="2"/>
    </i>
    <i r="4">
      <x v="901"/>
    </i>
    <i r="5">
      <x v="1"/>
    </i>
    <i>
      <x v="1153"/>
    </i>
    <i r="1">
      <x v="21"/>
    </i>
    <i r="2">
      <x v="18"/>
    </i>
    <i r="3">
      <x/>
    </i>
    <i r="4">
      <x v="292"/>
    </i>
    <i r="5">
      <x v="6"/>
    </i>
    <i>
      <x v="1154"/>
    </i>
    <i r="1">
      <x v="27"/>
    </i>
    <i r="2">
      <x v="24"/>
    </i>
    <i r="3">
      <x v="1"/>
    </i>
    <i r="4">
      <x v="491"/>
    </i>
    <i r="5">
      <x v="6"/>
    </i>
    <i>
      <x v="1155"/>
    </i>
    <i r="1">
      <x v="2"/>
    </i>
    <i r="2">
      <x v="13"/>
    </i>
    <i r="3">
      <x/>
    </i>
    <i r="4">
      <x v="486"/>
    </i>
    <i r="5">
      <x v="10"/>
    </i>
    <i>
      <x v="1156"/>
    </i>
    <i r="1">
      <x v="25"/>
    </i>
    <i r="2">
      <x v="28"/>
    </i>
    <i r="3">
      <x v="1"/>
    </i>
    <i r="4">
      <x v="1118"/>
    </i>
    <i r="5">
      <x v="8"/>
    </i>
    <i>
      <x v="1157"/>
    </i>
    <i r="1">
      <x v="40"/>
    </i>
    <i r="2">
      <x v="6"/>
    </i>
    <i r="3">
      <x/>
    </i>
    <i r="4">
      <x v="1013"/>
    </i>
    <i r="5">
      <x v="6"/>
    </i>
    <i>
      <x v="1158"/>
    </i>
    <i r="1">
      <x v="41"/>
    </i>
    <i r="2">
      <x v="6"/>
    </i>
    <i r="3">
      <x/>
    </i>
    <i r="4">
      <x v="803"/>
    </i>
    <i r="5">
      <x v="10"/>
    </i>
    <i>
      <x v="1159"/>
    </i>
    <i r="1">
      <x v="14"/>
    </i>
    <i r="2">
      <x v="14"/>
    </i>
    <i r="3">
      <x v="1"/>
    </i>
    <i r="4">
      <x v="369"/>
    </i>
    <i r="5">
      <x v="4"/>
    </i>
    <i>
      <x v="1160"/>
    </i>
    <i r="1">
      <x v="4"/>
    </i>
    <i r="2">
      <x v="11"/>
    </i>
    <i r="3">
      <x v="1"/>
    </i>
    <i r="4">
      <x v="103"/>
    </i>
    <i r="5">
      <x v="1"/>
    </i>
    <i>
      <x v="1161"/>
    </i>
    <i r="1">
      <x v="35"/>
    </i>
    <i r="2">
      <x v="33"/>
    </i>
    <i r="3">
      <x v="3"/>
    </i>
    <i r="4">
      <x v="1266"/>
    </i>
    <i r="5">
      <x v="3"/>
    </i>
    <i>
      <x v="1162"/>
    </i>
    <i r="1">
      <x v="8"/>
    </i>
    <i r="2">
      <x/>
    </i>
    <i r="3">
      <x v="2"/>
    </i>
    <i r="4">
      <x v="335"/>
    </i>
    <i r="5">
      <x v="2"/>
    </i>
    <i>
      <x v="1163"/>
    </i>
    <i r="1">
      <x v="3"/>
    </i>
    <i r="2">
      <x v="29"/>
    </i>
    <i r="3">
      <x/>
    </i>
    <i r="4">
      <x v="1115"/>
    </i>
    <i r="5">
      <x v="2"/>
    </i>
    <i>
      <x v="1164"/>
    </i>
    <i r="1">
      <x v="27"/>
    </i>
    <i r="2">
      <x v="24"/>
    </i>
    <i r="3">
      <x v="1"/>
    </i>
    <i r="4">
      <x v="1132"/>
    </i>
    <i r="5">
      <x v="4"/>
    </i>
    <i>
      <x v="1165"/>
    </i>
    <i r="1">
      <x v="1"/>
    </i>
    <i r="2">
      <x v="12"/>
    </i>
    <i r="3">
      <x v="1"/>
    </i>
    <i r="4">
      <x v="515"/>
    </i>
    <i r="5">
      <x v="10"/>
    </i>
    <i>
      <x v="1166"/>
    </i>
    <i r="1">
      <x v="5"/>
    </i>
    <i r="2">
      <x v="32"/>
    </i>
    <i r="3">
      <x v="1"/>
    </i>
    <i r="4">
      <x v="799"/>
    </i>
    <i r="5">
      <x v="3"/>
    </i>
    <i>
      <x v="1167"/>
    </i>
    <i r="1">
      <x v="3"/>
    </i>
    <i r="2">
      <x v="29"/>
    </i>
    <i r="3">
      <x/>
    </i>
    <i r="4">
      <x v="1173"/>
    </i>
    <i r="5">
      <x/>
    </i>
    <i>
      <x v="1168"/>
    </i>
    <i r="1">
      <x v="20"/>
    </i>
    <i r="2">
      <x v="33"/>
    </i>
    <i r="3">
      <x v="3"/>
    </i>
    <i r="4">
      <x v="135"/>
    </i>
    <i r="5">
      <x v="9"/>
    </i>
    <i>
      <x v="1169"/>
    </i>
    <i r="1">
      <x v="14"/>
    </i>
    <i r="2">
      <x v="14"/>
    </i>
    <i r="3">
      <x v="1"/>
    </i>
    <i r="4">
      <x v="850"/>
    </i>
    <i r="5">
      <x v="6"/>
    </i>
    <i>
      <x v="1170"/>
    </i>
    <i r="1">
      <x v="31"/>
    </i>
    <i r="2">
      <x v="8"/>
    </i>
    <i r="3">
      <x v="1"/>
    </i>
    <i r="4">
      <x v="601"/>
    </i>
    <i r="5">
      <x v="3"/>
    </i>
    <i>
      <x v="1171"/>
    </i>
    <i r="1">
      <x v="36"/>
    </i>
    <i r="2">
      <x v="5"/>
    </i>
    <i r="3">
      <x v="2"/>
    </i>
    <i r="4">
      <x v="482"/>
    </i>
    <i r="5">
      <x v="9"/>
    </i>
    <i>
      <x v="1172"/>
    </i>
    <i r="1">
      <x v="12"/>
    </i>
    <i r="2">
      <x v="13"/>
    </i>
    <i r="3">
      <x/>
    </i>
    <i r="4">
      <x v="998"/>
    </i>
    <i r="5">
      <x v="2"/>
    </i>
    <i>
      <x v="1173"/>
    </i>
    <i r="1">
      <x v="40"/>
    </i>
    <i r="2">
      <x v="6"/>
    </i>
    <i r="3">
      <x/>
    </i>
    <i r="4">
      <x v="67"/>
    </i>
    <i r="5">
      <x v="4"/>
    </i>
    <i>
      <x v="1174"/>
    </i>
    <i r="1">
      <x v="8"/>
    </i>
    <i r="2">
      <x/>
    </i>
    <i r="3">
      <x v="2"/>
    </i>
    <i r="4">
      <x v="1085"/>
    </i>
    <i r="5">
      <x v="6"/>
    </i>
    <i>
      <x v="1175"/>
    </i>
    <i r="1">
      <x v="20"/>
    </i>
    <i r="2">
      <x v="33"/>
    </i>
    <i r="3">
      <x v="3"/>
    </i>
    <i r="4">
      <x v="8"/>
    </i>
    <i r="5">
      <x v="5"/>
    </i>
    <i>
      <x v="1176"/>
    </i>
    <i r="1">
      <x v="49"/>
    </i>
    <i r="2">
      <x v="22"/>
    </i>
    <i r="3">
      <x v="1"/>
    </i>
    <i r="4">
      <x v="263"/>
    </i>
    <i r="5">
      <x v="10"/>
    </i>
    <i>
      <x v="1177"/>
    </i>
    <i r="1">
      <x v="45"/>
    </i>
    <i r="2">
      <x v="17"/>
    </i>
    <i r="3">
      <x/>
    </i>
    <i r="4">
      <x v="104"/>
    </i>
    <i r="5">
      <x v="5"/>
    </i>
    <i>
      <x v="1178"/>
    </i>
    <i r="1">
      <x v="30"/>
    </i>
    <i r="2">
      <x v="10"/>
    </i>
    <i r="3">
      <x v="1"/>
    </i>
    <i r="4">
      <x v="1178"/>
    </i>
    <i r="5">
      <x v="3"/>
    </i>
    <i>
      <x v="1179"/>
    </i>
    <i r="1">
      <x v="46"/>
    </i>
    <i r="2">
      <x v="4"/>
    </i>
    <i r="3">
      <x v="3"/>
    </i>
    <i r="4">
      <x v="768"/>
    </i>
    <i r="5">
      <x v="9"/>
    </i>
    <i>
      <x v="1180"/>
    </i>
    <i r="1">
      <x v="34"/>
    </i>
    <i r="2">
      <x v="16"/>
    </i>
    <i r="3">
      <x v="1"/>
    </i>
    <i r="4">
      <x v="951"/>
    </i>
    <i r="5">
      <x v="8"/>
    </i>
    <i>
      <x v="1181"/>
    </i>
    <i r="1">
      <x v="20"/>
    </i>
    <i r="2">
      <x v="33"/>
    </i>
    <i r="3">
      <x v="3"/>
    </i>
    <i r="4">
      <x v="511"/>
    </i>
    <i r="5">
      <x v="2"/>
    </i>
    <i>
      <x v="1182"/>
    </i>
    <i r="1">
      <x v="2"/>
    </i>
    <i r="2">
      <x v="13"/>
    </i>
    <i r="3">
      <x/>
    </i>
    <i r="4">
      <x v="981"/>
    </i>
    <i r="5">
      <x/>
    </i>
    <i>
      <x v="1183"/>
    </i>
    <i r="1">
      <x v="26"/>
    </i>
    <i r="2">
      <x v="19"/>
    </i>
    <i r="3">
      <x v="2"/>
    </i>
    <i r="4">
      <x v="350"/>
    </i>
    <i r="5">
      <x v="7"/>
    </i>
    <i>
      <x v="1184"/>
    </i>
    <i r="1">
      <x v="11"/>
    </i>
    <i r="2">
      <x v="33"/>
    </i>
    <i r="3">
      <x v="3"/>
    </i>
    <i r="4">
      <x v="14"/>
    </i>
    <i r="5">
      <x v="5"/>
    </i>
    <i>
      <x v="1185"/>
    </i>
    <i r="1">
      <x v="42"/>
    </i>
    <i r="2">
      <x v="1"/>
    </i>
    <i r="3">
      <x/>
    </i>
    <i r="4">
      <x v="1008"/>
    </i>
    <i r="5">
      <x v="2"/>
    </i>
    <i>
      <x v="1186"/>
    </i>
    <i r="1">
      <x v="22"/>
    </i>
    <i r="2">
      <x v="21"/>
    </i>
    <i r="3">
      <x v="2"/>
    </i>
    <i r="4">
      <x v="909"/>
    </i>
    <i r="5">
      <x v="4"/>
    </i>
    <i>
      <x v="1187"/>
    </i>
    <i r="1">
      <x v="13"/>
    </i>
    <i r="2">
      <x v="31"/>
    </i>
    <i r="3">
      <x v="1"/>
    </i>
    <i r="4">
      <x v="1217"/>
    </i>
    <i r="5">
      <x v="8"/>
    </i>
    <i>
      <x v="1188"/>
    </i>
    <i r="1">
      <x v="18"/>
    </i>
    <i r="2">
      <x v="30"/>
    </i>
    <i r="3">
      <x v="1"/>
    </i>
    <i r="4">
      <x v="536"/>
    </i>
    <i r="5">
      <x v="8"/>
    </i>
    <i>
      <x v="1189"/>
    </i>
    <i r="1">
      <x v="43"/>
    </i>
    <i r="2">
      <x v="15"/>
    </i>
    <i r="3">
      <x v="1"/>
    </i>
    <i r="4">
      <x v="944"/>
    </i>
    <i r="5">
      <x v="4"/>
    </i>
    <i>
      <x v="1190"/>
    </i>
    <i r="1">
      <x v="18"/>
    </i>
    <i r="2">
      <x v="30"/>
    </i>
    <i r="3">
      <x v="1"/>
    </i>
    <i r="4">
      <x v="118"/>
    </i>
    <i r="5">
      <x v="1"/>
    </i>
    <i>
      <x v="1191"/>
    </i>
    <i r="1">
      <x v="26"/>
    </i>
    <i r="2">
      <x v="19"/>
    </i>
    <i r="3">
      <x v="2"/>
    </i>
    <i r="4">
      <x v="65"/>
    </i>
    <i r="5">
      <x v="1"/>
    </i>
    <i>
      <x v="1192"/>
    </i>
    <i r="1">
      <x v="21"/>
    </i>
    <i r="2">
      <x v="18"/>
    </i>
    <i r="3">
      <x/>
    </i>
    <i r="4">
      <x v="1254"/>
    </i>
    <i r="5">
      <x v="5"/>
    </i>
    <i>
      <x v="1193"/>
    </i>
    <i r="1">
      <x v="21"/>
    </i>
    <i r="2">
      <x v="18"/>
    </i>
    <i r="3">
      <x/>
    </i>
    <i r="4">
      <x v="600"/>
    </i>
    <i r="5">
      <x v="5"/>
    </i>
    <i>
      <x v="1194"/>
    </i>
    <i r="1">
      <x v="11"/>
    </i>
    <i r="2">
      <x v="33"/>
    </i>
    <i r="3">
      <x v="3"/>
    </i>
    <i r="4">
      <x v="1084"/>
    </i>
    <i r="5">
      <x/>
    </i>
    <i>
      <x v="1195"/>
    </i>
    <i r="1">
      <x v="23"/>
    </i>
    <i r="2">
      <x v="32"/>
    </i>
    <i r="3">
      <x v="1"/>
    </i>
    <i r="4">
      <x v="926"/>
    </i>
    <i r="5">
      <x v="10"/>
    </i>
    <i>
      <x v="1196"/>
    </i>
    <i r="1">
      <x v="32"/>
    </i>
    <i r="2">
      <x v="25"/>
    </i>
    <i r="3">
      <x v="1"/>
    </i>
    <i r="4">
      <x v="24"/>
    </i>
    <i r="5">
      <x v="4"/>
    </i>
    <i>
      <x v="1197"/>
    </i>
    <i r="1">
      <x v="28"/>
    </i>
    <i r="2">
      <x v="33"/>
    </i>
    <i r="3">
      <x v="3"/>
    </i>
    <i r="4">
      <x v="513"/>
    </i>
    <i r="5">
      <x v="11"/>
    </i>
    <i>
      <x v="1198"/>
    </i>
    <i r="1">
      <x v="38"/>
    </i>
    <i r="2">
      <x v="33"/>
    </i>
    <i r="3">
      <x v="3"/>
    </i>
    <i r="4">
      <x v="1184"/>
    </i>
    <i r="5">
      <x v="3"/>
    </i>
    <i>
      <x v="1199"/>
    </i>
    <i r="1">
      <x v="23"/>
    </i>
    <i r="2">
      <x v="32"/>
    </i>
    <i r="3">
      <x v="1"/>
    </i>
    <i r="4">
      <x v="867"/>
    </i>
    <i r="5">
      <x v="5"/>
    </i>
    <i>
      <x v="1200"/>
    </i>
    <i r="1">
      <x v="39"/>
    </i>
    <i r="2">
      <x v="27"/>
    </i>
    <i r="3">
      <x/>
    </i>
    <i r="4">
      <x v="1106"/>
    </i>
    <i r="5">
      <x v="5"/>
    </i>
    <i>
      <x v="1201"/>
    </i>
    <i r="1">
      <x v="30"/>
    </i>
    <i r="2">
      <x v="10"/>
    </i>
    <i r="3">
      <x v="1"/>
    </i>
    <i r="4">
      <x v="963"/>
    </i>
    <i r="5">
      <x v="3"/>
    </i>
    <i>
      <x v="1202"/>
    </i>
    <i r="1">
      <x v="20"/>
    </i>
    <i r="2">
      <x v="33"/>
    </i>
    <i r="3">
      <x v="3"/>
    </i>
    <i r="4">
      <x v="964"/>
    </i>
    <i r="5">
      <x v="7"/>
    </i>
    <i>
      <x v="1203"/>
    </i>
    <i r="1">
      <x v="46"/>
    </i>
    <i r="2">
      <x v="4"/>
    </i>
    <i r="3">
      <x v="3"/>
    </i>
    <i r="4">
      <x v="1067"/>
    </i>
    <i r="5">
      <x v="1"/>
    </i>
    <i>
      <x v="1204"/>
    </i>
    <i r="1">
      <x v="25"/>
    </i>
    <i r="2">
      <x v="28"/>
    </i>
    <i r="3">
      <x v="1"/>
    </i>
    <i r="4">
      <x v="345"/>
    </i>
    <i r="5">
      <x/>
    </i>
    <i>
      <x v="1205"/>
    </i>
    <i r="1">
      <x v="12"/>
    </i>
    <i r="2">
      <x v="13"/>
    </i>
    <i r="3">
      <x/>
    </i>
    <i r="4">
      <x v="702"/>
    </i>
    <i r="5">
      <x v="7"/>
    </i>
    <i>
      <x v="1206"/>
    </i>
    <i r="1">
      <x v="31"/>
    </i>
    <i r="2">
      <x v="8"/>
    </i>
    <i r="3">
      <x v="1"/>
    </i>
    <i r="4">
      <x v="537"/>
    </i>
    <i r="5">
      <x v="1"/>
    </i>
    <i>
      <x v="1207"/>
    </i>
    <i r="1">
      <x v="6"/>
    </i>
    <i r="2">
      <x v="7"/>
    </i>
    <i r="3">
      <x v="2"/>
    </i>
    <i r="4">
      <x v="1267"/>
    </i>
    <i r="5">
      <x v="2"/>
    </i>
    <i>
      <x v="1208"/>
    </i>
    <i r="1">
      <x v="5"/>
    </i>
    <i r="2">
      <x v="32"/>
    </i>
    <i r="3">
      <x v="1"/>
    </i>
    <i r="4">
      <x v="873"/>
    </i>
    <i r="5">
      <x v="6"/>
    </i>
    <i>
      <x v="1209"/>
    </i>
    <i r="1">
      <x v="4"/>
    </i>
    <i r="2">
      <x v="11"/>
    </i>
    <i r="3">
      <x v="1"/>
    </i>
    <i r="4">
      <x v="519"/>
    </i>
    <i r="5">
      <x v="10"/>
    </i>
    <i>
      <x v="1210"/>
    </i>
    <i r="1">
      <x v="10"/>
    </i>
    <i r="2">
      <x v="26"/>
    </i>
    <i r="3">
      <x v="1"/>
    </i>
    <i r="4">
      <x v="501"/>
    </i>
    <i r="5">
      <x v="1"/>
    </i>
    <i>
      <x v="1211"/>
    </i>
    <i r="1">
      <x v="36"/>
    </i>
    <i r="2">
      <x v="5"/>
    </i>
    <i r="3">
      <x v="2"/>
    </i>
    <i r="4">
      <x v="910"/>
    </i>
    <i r="5">
      <x v="2"/>
    </i>
    <i>
      <x v="1212"/>
    </i>
    <i r="1">
      <x v="46"/>
    </i>
    <i r="2">
      <x v="4"/>
    </i>
    <i r="3">
      <x v="3"/>
    </i>
    <i r="4">
      <x v="472"/>
    </i>
    <i r="5">
      <x v="1"/>
    </i>
    <i>
      <x v="1213"/>
    </i>
    <i r="1">
      <x v="6"/>
    </i>
    <i r="2">
      <x v="7"/>
    </i>
    <i r="3">
      <x v="2"/>
    </i>
    <i r="4">
      <x v="112"/>
    </i>
    <i r="5">
      <x v="5"/>
    </i>
    <i>
      <x v="1214"/>
    </i>
    <i r="1">
      <x v="21"/>
    </i>
    <i r="2">
      <x v="18"/>
    </i>
    <i r="3">
      <x/>
    </i>
    <i r="4">
      <x v="728"/>
    </i>
    <i r="5">
      <x v="1"/>
    </i>
    <i>
      <x v="1215"/>
    </i>
    <i r="1">
      <x v="1"/>
    </i>
    <i r="2">
      <x v="12"/>
    </i>
    <i r="3">
      <x v="1"/>
    </i>
    <i r="4">
      <x v="1194"/>
    </i>
    <i r="5">
      <x v="5"/>
    </i>
    <i>
      <x v="1216"/>
    </i>
    <i r="1">
      <x v="30"/>
    </i>
    <i r="2">
      <x v="10"/>
    </i>
    <i r="3">
      <x v="1"/>
    </i>
    <i r="4">
      <x v="836"/>
    </i>
    <i r="5">
      <x v="11"/>
    </i>
    <i>
      <x v="1217"/>
    </i>
    <i r="1">
      <x v="6"/>
    </i>
    <i r="2">
      <x v="7"/>
    </i>
    <i r="3">
      <x v="2"/>
    </i>
    <i r="4">
      <x v="845"/>
    </i>
    <i r="5">
      <x v="4"/>
    </i>
    <i>
      <x v="1218"/>
    </i>
    <i r="1">
      <x v="25"/>
    </i>
    <i r="2">
      <x v="28"/>
    </i>
    <i r="3">
      <x v="1"/>
    </i>
    <i r="4">
      <x v="1143"/>
    </i>
    <i r="5">
      <x v="5"/>
    </i>
    <i>
      <x v="1219"/>
    </i>
    <i r="1">
      <x v="49"/>
    </i>
    <i r="2">
      <x v="22"/>
    </i>
    <i r="3">
      <x v="1"/>
    </i>
    <i r="4">
      <x v="47"/>
    </i>
    <i r="5">
      <x v="3"/>
    </i>
    <i>
      <x v="1220"/>
    </i>
    <i r="1">
      <x v="38"/>
    </i>
    <i r="2">
      <x v="33"/>
    </i>
    <i r="3">
      <x v="3"/>
    </i>
    <i r="4">
      <x v="889"/>
    </i>
    <i r="5">
      <x v="1"/>
    </i>
    <i>
      <x v="1221"/>
    </i>
    <i r="1">
      <x v="11"/>
    </i>
    <i r="2">
      <x v="33"/>
    </i>
    <i r="3">
      <x v="3"/>
    </i>
    <i r="4">
      <x v="129"/>
    </i>
    <i r="5">
      <x v="11"/>
    </i>
    <i>
      <x v="1222"/>
    </i>
    <i r="1">
      <x v="32"/>
    </i>
    <i r="2">
      <x v="25"/>
    </i>
    <i r="3">
      <x v="1"/>
    </i>
    <i r="4">
      <x v="1085"/>
    </i>
    <i r="5">
      <x v="2"/>
    </i>
    <i>
      <x v="1223"/>
    </i>
    <i r="1">
      <x v="45"/>
    </i>
    <i r="2">
      <x v="17"/>
    </i>
    <i r="3">
      <x/>
    </i>
    <i r="4">
      <x v="651"/>
    </i>
    <i r="5">
      <x v="4"/>
    </i>
    <i>
      <x v="1224"/>
    </i>
    <i r="1">
      <x v="5"/>
    </i>
    <i r="2">
      <x v="32"/>
    </i>
    <i r="3">
      <x v="1"/>
    </i>
    <i r="4">
      <x v="473"/>
    </i>
    <i r="5">
      <x v="7"/>
    </i>
    <i>
      <x v="1225"/>
    </i>
    <i r="1">
      <x v="7"/>
    </i>
    <i r="2">
      <x v="23"/>
    </i>
    <i r="3">
      <x v="1"/>
    </i>
    <i r="4">
      <x v="585"/>
    </i>
    <i r="5">
      <x v="2"/>
    </i>
    <i>
      <x v="1226"/>
    </i>
    <i r="1">
      <x v="4"/>
    </i>
    <i r="2">
      <x v="11"/>
    </i>
    <i r="3">
      <x v="1"/>
    </i>
    <i r="4">
      <x v="1115"/>
    </i>
    <i r="5">
      <x v="1"/>
    </i>
    <i>
      <x v="1227"/>
    </i>
    <i r="1">
      <x v="49"/>
    </i>
    <i r="2">
      <x v="22"/>
    </i>
    <i r="3">
      <x v="1"/>
    </i>
    <i r="4">
      <x v="70"/>
    </i>
    <i r="5">
      <x v="6"/>
    </i>
    <i>
      <x v="1228"/>
    </i>
    <i r="1">
      <x v="1"/>
    </i>
    <i r="2">
      <x v="12"/>
    </i>
    <i r="3">
      <x v="1"/>
    </i>
    <i r="4">
      <x v="329"/>
    </i>
    <i r="5">
      <x v="5"/>
    </i>
    <i>
      <x v="1229"/>
    </i>
    <i r="1">
      <x v="30"/>
    </i>
    <i r="2">
      <x v="10"/>
    </i>
    <i r="3">
      <x v="1"/>
    </i>
    <i r="4">
      <x v="42"/>
    </i>
    <i r="5">
      <x v="11"/>
    </i>
    <i>
      <x v="1230"/>
    </i>
    <i r="1">
      <x v="41"/>
    </i>
    <i r="2">
      <x v="6"/>
    </i>
    <i r="3">
      <x/>
    </i>
    <i r="4">
      <x v="838"/>
    </i>
    <i r="5">
      <x/>
    </i>
    <i>
      <x v="1231"/>
    </i>
    <i r="1">
      <x v="6"/>
    </i>
    <i r="2">
      <x v="7"/>
    </i>
    <i r="3">
      <x v="2"/>
    </i>
    <i r="4">
      <x v="783"/>
    </i>
    <i r="5">
      <x v="1"/>
    </i>
    <i>
      <x v="1232"/>
    </i>
    <i r="1">
      <x v="16"/>
    </i>
    <i r="2">
      <x v="34"/>
    </i>
    <i r="3">
      <x/>
    </i>
    <i r="4">
      <x v="933"/>
    </i>
    <i r="5">
      <x v="3"/>
    </i>
    <i>
      <x v="1233"/>
    </i>
    <i r="1">
      <x v="45"/>
    </i>
    <i r="2">
      <x v="17"/>
    </i>
    <i r="3">
      <x/>
    </i>
    <i r="4">
      <x v="1084"/>
    </i>
    <i r="5">
      <x v="10"/>
    </i>
    <i>
      <x v="1234"/>
    </i>
    <i r="1">
      <x v="22"/>
    </i>
    <i r="2">
      <x v="21"/>
    </i>
    <i r="3">
      <x v="2"/>
    </i>
    <i r="4">
      <x v="796"/>
    </i>
    <i r="5">
      <x v="9"/>
    </i>
    <i>
      <x v="1235"/>
    </i>
    <i r="1">
      <x v="34"/>
    </i>
    <i r="2">
      <x v="16"/>
    </i>
    <i r="3">
      <x v="1"/>
    </i>
    <i r="4">
      <x v="1315"/>
    </i>
    <i r="5">
      <x v="10"/>
    </i>
    <i>
      <x v="1236"/>
    </i>
    <i r="1">
      <x v="6"/>
    </i>
    <i r="2">
      <x v="7"/>
    </i>
    <i r="3">
      <x v="2"/>
    </i>
    <i r="4">
      <x v="910"/>
    </i>
    <i r="5">
      <x v="10"/>
    </i>
    <i>
      <x v="1237"/>
    </i>
    <i r="1">
      <x v="43"/>
    </i>
    <i r="2">
      <x v="15"/>
    </i>
    <i r="3">
      <x v="1"/>
    </i>
    <i r="4">
      <x v="751"/>
    </i>
    <i r="5">
      <x v="9"/>
    </i>
    <i>
      <x v="1238"/>
    </i>
    <i r="1">
      <x v="37"/>
    </i>
    <i r="2">
      <x v="3"/>
    </i>
    <i r="3">
      <x v="2"/>
    </i>
    <i r="4">
      <x v="210"/>
    </i>
    <i r="5">
      <x v="7"/>
    </i>
    <i>
      <x v="1239"/>
    </i>
    <i r="1">
      <x v="2"/>
    </i>
    <i r="2">
      <x v="13"/>
    </i>
    <i r="3">
      <x/>
    </i>
    <i r="4">
      <x v="1213"/>
    </i>
    <i r="5">
      <x v="11"/>
    </i>
    <i>
      <x v="1240"/>
    </i>
    <i r="1">
      <x v="38"/>
    </i>
    <i r="2">
      <x v="33"/>
    </i>
    <i r="3">
      <x v="3"/>
    </i>
    <i r="4">
      <x v="115"/>
    </i>
    <i r="5">
      <x v="5"/>
    </i>
    <i>
      <x v="1241"/>
    </i>
    <i r="1">
      <x v="46"/>
    </i>
    <i r="2">
      <x v="4"/>
    </i>
    <i r="3">
      <x v="3"/>
    </i>
    <i r="4">
      <x v="251"/>
    </i>
    <i r="5">
      <x v="10"/>
    </i>
    <i>
      <x v="1242"/>
    </i>
    <i r="1">
      <x/>
    </i>
    <i r="2">
      <x v="20"/>
    </i>
    <i r="3">
      <x v="1"/>
    </i>
    <i r="4">
      <x v="1166"/>
    </i>
    <i r="5">
      <x v="4"/>
    </i>
    <i>
      <x v="1243"/>
    </i>
    <i r="1">
      <x v="8"/>
    </i>
    <i r="2">
      <x/>
    </i>
    <i r="3">
      <x v="2"/>
    </i>
    <i r="4">
      <x v="1094"/>
    </i>
    <i r="5">
      <x v="2"/>
    </i>
    <i>
      <x v="1244"/>
    </i>
    <i r="1">
      <x v="8"/>
    </i>
    <i r="2">
      <x/>
    </i>
    <i r="3">
      <x v="2"/>
    </i>
    <i r="4">
      <x v="1197"/>
    </i>
    <i r="5">
      <x/>
    </i>
    <i>
      <x v="1245"/>
    </i>
    <i r="1">
      <x v="37"/>
    </i>
    <i r="2">
      <x v="3"/>
    </i>
    <i r="3">
      <x v="2"/>
    </i>
    <i r="4">
      <x v="848"/>
    </i>
    <i r="5">
      <x v="8"/>
    </i>
    <i>
      <x v="1246"/>
    </i>
    <i r="1">
      <x v="26"/>
    </i>
    <i r="2">
      <x v="19"/>
    </i>
    <i r="3">
      <x v="2"/>
    </i>
    <i r="4">
      <x v="701"/>
    </i>
    <i r="5">
      <x v="1"/>
    </i>
    <i>
      <x v="1247"/>
    </i>
    <i r="1">
      <x v="20"/>
    </i>
    <i r="2">
      <x v="33"/>
    </i>
    <i r="3">
      <x v="3"/>
    </i>
    <i r="4">
      <x v="494"/>
    </i>
    <i r="5">
      <x v="11"/>
    </i>
    <i>
      <x v="1248"/>
    </i>
    <i r="1">
      <x v="28"/>
    </i>
    <i r="2">
      <x v="33"/>
    </i>
    <i r="3">
      <x v="3"/>
    </i>
    <i r="4">
      <x v="200"/>
    </i>
    <i r="5">
      <x v="3"/>
    </i>
    <i>
      <x v="1249"/>
    </i>
    <i r="1">
      <x v="39"/>
    </i>
    <i r="2">
      <x v="27"/>
    </i>
    <i r="3">
      <x/>
    </i>
    <i r="4">
      <x v="968"/>
    </i>
    <i r="5">
      <x v="9"/>
    </i>
    <i>
      <x v="1250"/>
    </i>
    <i r="1">
      <x v="48"/>
    </i>
    <i r="2">
      <x v="2"/>
    </i>
    <i r="3">
      <x v="1"/>
    </i>
    <i r="4">
      <x v="1241"/>
    </i>
    <i r="5">
      <x v="2"/>
    </i>
    <i>
      <x v="1251"/>
    </i>
    <i r="1">
      <x v="23"/>
    </i>
    <i r="2">
      <x v="32"/>
    </i>
    <i r="3">
      <x v="1"/>
    </i>
    <i r="4">
      <x v="40"/>
    </i>
    <i r="5">
      <x v="1"/>
    </i>
    <i>
      <x v="1252"/>
    </i>
    <i r="1">
      <x v="12"/>
    </i>
    <i r="2">
      <x v="13"/>
    </i>
    <i r="3">
      <x/>
    </i>
    <i r="4">
      <x v="1014"/>
    </i>
    <i r="5">
      <x v="9"/>
    </i>
    <i>
      <x v="1253"/>
    </i>
    <i r="1">
      <x v="21"/>
    </i>
    <i r="2">
      <x v="18"/>
    </i>
    <i r="3">
      <x/>
    </i>
    <i r="4">
      <x v="800"/>
    </i>
    <i r="5">
      <x v="9"/>
    </i>
    <i>
      <x v="1254"/>
    </i>
    <i r="1">
      <x v="31"/>
    </i>
    <i r="2">
      <x v="8"/>
    </i>
    <i r="3">
      <x v="1"/>
    </i>
    <i r="4">
      <x v="181"/>
    </i>
    <i r="5">
      <x v="4"/>
    </i>
    <i>
      <x v="1255"/>
    </i>
    <i r="1">
      <x v="21"/>
    </i>
    <i r="2">
      <x v="18"/>
    </i>
    <i r="3">
      <x/>
    </i>
    <i r="4">
      <x v="932"/>
    </i>
    <i r="5">
      <x/>
    </i>
    <i>
      <x v="1256"/>
    </i>
    <i r="1">
      <x v="2"/>
    </i>
    <i r="2">
      <x v="13"/>
    </i>
    <i r="3">
      <x/>
    </i>
    <i r="4">
      <x v="257"/>
    </i>
    <i r="5">
      <x v="9"/>
    </i>
    <i>
      <x v="1257"/>
    </i>
    <i r="1">
      <x v="6"/>
    </i>
    <i r="2">
      <x v="7"/>
    </i>
    <i r="3">
      <x v="2"/>
    </i>
    <i r="4">
      <x v="357"/>
    </i>
    <i r="5">
      <x v="7"/>
    </i>
    <i>
      <x v="1258"/>
    </i>
    <i r="1">
      <x v="27"/>
    </i>
    <i r="2">
      <x v="24"/>
    </i>
    <i r="3">
      <x v="1"/>
    </i>
    <i r="4">
      <x v="527"/>
    </i>
    <i r="5">
      <x v="1"/>
    </i>
    <i>
      <x v="1259"/>
    </i>
    <i r="1">
      <x v="39"/>
    </i>
    <i r="2">
      <x v="27"/>
    </i>
    <i r="3">
      <x/>
    </i>
    <i r="4">
      <x v="132"/>
    </i>
    <i r="5">
      <x v="11"/>
    </i>
    <i>
      <x v="1260"/>
    </i>
    <i r="1">
      <x v="22"/>
    </i>
    <i r="2">
      <x v="21"/>
    </i>
    <i r="3">
      <x v="2"/>
    </i>
    <i r="4">
      <x v="7"/>
    </i>
    <i r="5">
      <x v="9"/>
    </i>
    <i>
      <x v="1261"/>
    </i>
    <i r="1">
      <x v="28"/>
    </i>
    <i r="2">
      <x v="33"/>
    </i>
    <i r="3">
      <x v="3"/>
    </i>
    <i r="4">
      <x v="1005"/>
    </i>
    <i r="5">
      <x v="6"/>
    </i>
    <i>
      <x v="1262"/>
    </i>
    <i r="1">
      <x v="1"/>
    </i>
    <i r="2">
      <x v="12"/>
    </i>
    <i r="3">
      <x v="1"/>
    </i>
    <i r="4">
      <x v="141"/>
    </i>
    <i r="5">
      <x v="4"/>
    </i>
    <i>
      <x v="1263"/>
    </i>
    <i r="1">
      <x v="1"/>
    </i>
    <i r="2">
      <x v="12"/>
    </i>
    <i r="3">
      <x v="1"/>
    </i>
    <i r="4">
      <x v="887"/>
    </i>
    <i r="5">
      <x v="10"/>
    </i>
    <i>
      <x v="1264"/>
    </i>
    <i r="1">
      <x v="10"/>
    </i>
    <i r="2">
      <x v="26"/>
    </i>
    <i r="3">
      <x v="1"/>
    </i>
    <i r="4">
      <x v="119"/>
    </i>
    <i r="5">
      <x v="6"/>
    </i>
    <i>
      <x v="1265"/>
    </i>
    <i r="1">
      <x v="21"/>
    </i>
    <i r="2">
      <x v="18"/>
    </i>
    <i r="3">
      <x/>
    </i>
    <i r="4">
      <x v="603"/>
    </i>
    <i r="5">
      <x v="9"/>
    </i>
    <i>
      <x v="1266"/>
    </i>
    <i r="1">
      <x v="48"/>
    </i>
    <i r="2">
      <x v="2"/>
    </i>
    <i r="3">
      <x v="1"/>
    </i>
    <i r="4">
      <x v="55"/>
    </i>
    <i r="5">
      <x/>
    </i>
    <i>
      <x v="1267"/>
    </i>
    <i r="1">
      <x v="21"/>
    </i>
    <i r="2">
      <x v="18"/>
    </i>
    <i r="3">
      <x/>
    </i>
    <i r="4">
      <x v="401"/>
    </i>
    <i r="5">
      <x v="6"/>
    </i>
    <i>
      <x v="1268"/>
    </i>
    <i r="1">
      <x v="44"/>
    </i>
    <i r="2">
      <x v="19"/>
    </i>
    <i r="3">
      <x v="2"/>
    </i>
    <i r="4">
      <x v="1231"/>
    </i>
    <i r="5">
      <x v="1"/>
    </i>
    <i>
      <x v="1269"/>
    </i>
    <i r="1">
      <x v="39"/>
    </i>
    <i r="2">
      <x v="27"/>
    </i>
    <i r="3">
      <x/>
    </i>
    <i r="4">
      <x v="1180"/>
    </i>
    <i r="5">
      <x v="5"/>
    </i>
    <i>
      <x v="1270"/>
    </i>
    <i r="1">
      <x v="31"/>
    </i>
    <i r="2">
      <x v="8"/>
    </i>
    <i r="3">
      <x v="1"/>
    </i>
    <i r="4">
      <x v="624"/>
    </i>
    <i r="5">
      <x v="7"/>
    </i>
    <i>
      <x v="1271"/>
    </i>
    <i r="1">
      <x v="28"/>
    </i>
    <i r="2">
      <x v="33"/>
    </i>
    <i r="3">
      <x v="3"/>
    </i>
    <i r="4">
      <x v="375"/>
    </i>
    <i r="5">
      <x v="9"/>
    </i>
    <i>
      <x v="1272"/>
    </i>
    <i r="1">
      <x v="43"/>
    </i>
    <i r="2">
      <x v="15"/>
    </i>
    <i r="3">
      <x v="1"/>
    </i>
    <i r="4">
      <x v="455"/>
    </i>
    <i r="5">
      <x v="9"/>
    </i>
    <i>
      <x v="1273"/>
    </i>
    <i r="1">
      <x v="20"/>
    </i>
    <i r="2">
      <x v="33"/>
    </i>
    <i r="3">
      <x v="3"/>
    </i>
    <i r="4">
      <x v="93"/>
    </i>
    <i r="5">
      <x v="9"/>
    </i>
    <i>
      <x v="1274"/>
    </i>
    <i r="1">
      <x v="37"/>
    </i>
    <i r="2">
      <x v="3"/>
    </i>
    <i r="3">
      <x v="2"/>
    </i>
    <i r="4">
      <x v="882"/>
    </i>
    <i r="5">
      <x v="4"/>
    </i>
    <i>
      <x v="1275"/>
    </i>
    <i r="1">
      <x v="20"/>
    </i>
    <i r="2">
      <x v="33"/>
    </i>
    <i r="3">
      <x v="3"/>
    </i>
    <i r="4">
      <x v="43"/>
    </i>
    <i r="5">
      <x v="4"/>
    </i>
    <i>
      <x v="1276"/>
    </i>
    <i r="1">
      <x v="8"/>
    </i>
    <i r="2">
      <x/>
    </i>
    <i r="3">
      <x v="2"/>
    </i>
    <i r="4">
      <x v="120"/>
    </i>
    <i r="5">
      <x v="6"/>
    </i>
    <i>
      <x v="1277"/>
    </i>
    <i r="1">
      <x v="31"/>
    </i>
    <i r="2">
      <x v="8"/>
    </i>
    <i r="3">
      <x v="1"/>
    </i>
    <i r="4">
      <x v="168"/>
    </i>
    <i r="5">
      <x v="7"/>
    </i>
    <i>
      <x v="1278"/>
    </i>
    <i r="1">
      <x v="32"/>
    </i>
    <i r="2">
      <x v="25"/>
    </i>
    <i r="3">
      <x v="1"/>
    </i>
    <i r="4">
      <x v="208"/>
    </i>
    <i r="5">
      <x v="1"/>
    </i>
    <i>
      <x v="1279"/>
    </i>
    <i r="1">
      <x/>
    </i>
    <i r="2">
      <x v="20"/>
    </i>
    <i r="3">
      <x v="1"/>
    </i>
    <i r="4">
      <x v="388"/>
    </i>
    <i r="5">
      <x v="11"/>
    </i>
    <i>
      <x v="1280"/>
    </i>
    <i r="1">
      <x v="21"/>
    </i>
    <i r="2">
      <x v="18"/>
    </i>
    <i r="3">
      <x/>
    </i>
    <i r="4">
      <x v="679"/>
    </i>
    <i r="5">
      <x v="7"/>
    </i>
    <i>
      <x v="1281"/>
    </i>
    <i r="1">
      <x v="44"/>
    </i>
    <i r="2">
      <x v="19"/>
    </i>
    <i r="3">
      <x v="2"/>
    </i>
    <i r="4">
      <x v="615"/>
    </i>
    <i r="5">
      <x/>
    </i>
    <i>
      <x v="1282"/>
    </i>
    <i r="1">
      <x v="48"/>
    </i>
    <i r="2">
      <x v="2"/>
    </i>
    <i r="3">
      <x v="1"/>
    </i>
    <i r="4">
      <x v="568"/>
    </i>
    <i r="5">
      <x v="10"/>
    </i>
    <i>
      <x v="1283"/>
    </i>
    <i r="1">
      <x v="43"/>
    </i>
    <i r="2">
      <x v="15"/>
    </i>
    <i r="3">
      <x v="1"/>
    </i>
    <i r="4">
      <x v="228"/>
    </i>
    <i r="5">
      <x v="4"/>
    </i>
    <i>
      <x v="1284"/>
    </i>
    <i r="1">
      <x v="34"/>
    </i>
    <i r="2">
      <x v="16"/>
    </i>
    <i r="3">
      <x v="1"/>
    </i>
    <i r="4">
      <x v="290"/>
    </i>
    <i r="5">
      <x v="5"/>
    </i>
    <i>
      <x v="1285"/>
    </i>
    <i r="1">
      <x v="38"/>
    </i>
    <i r="2">
      <x v="33"/>
    </i>
    <i r="3">
      <x v="3"/>
    </i>
    <i r="4">
      <x v="1044"/>
    </i>
    <i r="5">
      <x v="7"/>
    </i>
    <i>
      <x v="1286"/>
    </i>
    <i r="1">
      <x v="15"/>
    </i>
    <i r="2">
      <x v="6"/>
    </i>
    <i r="3">
      <x/>
    </i>
    <i r="4">
      <x v="467"/>
    </i>
    <i r="5">
      <x v="8"/>
    </i>
    <i>
      <x v="1287"/>
    </i>
    <i r="1">
      <x v="49"/>
    </i>
    <i r="2">
      <x v="22"/>
    </i>
    <i r="3">
      <x v="1"/>
    </i>
    <i r="4">
      <x v="390"/>
    </i>
    <i r="5">
      <x v="8"/>
    </i>
    <i>
      <x v="1288"/>
    </i>
    <i r="1">
      <x v="21"/>
    </i>
    <i r="2">
      <x v="18"/>
    </i>
    <i r="3">
      <x/>
    </i>
    <i r="4">
      <x v="859"/>
    </i>
    <i r="5">
      <x v="8"/>
    </i>
    <i>
      <x v="1289"/>
    </i>
    <i r="1">
      <x v="35"/>
    </i>
    <i r="2">
      <x v="33"/>
    </i>
    <i r="3">
      <x v="3"/>
    </i>
    <i r="4">
      <x v="1251"/>
    </i>
    <i r="5">
      <x v="9"/>
    </i>
    <i>
      <x v="1290"/>
    </i>
    <i r="1">
      <x v="31"/>
    </i>
    <i r="2">
      <x v="8"/>
    </i>
    <i r="3">
      <x v="1"/>
    </i>
    <i r="4">
      <x v="631"/>
    </i>
    <i r="5">
      <x v="9"/>
    </i>
    <i>
      <x v="1291"/>
    </i>
    <i r="1">
      <x v="32"/>
    </i>
    <i r="2">
      <x v="25"/>
    </i>
    <i r="3">
      <x v="1"/>
    </i>
    <i r="4">
      <x v="332"/>
    </i>
    <i r="5">
      <x/>
    </i>
    <i>
      <x v="1292"/>
    </i>
    <i r="1">
      <x v="48"/>
    </i>
    <i r="2">
      <x v="2"/>
    </i>
    <i r="3">
      <x v="1"/>
    </i>
    <i r="4">
      <x v="72"/>
    </i>
    <i r="5">
      <x v="11"/>
    </i>
    <i>
      <x v="1293"/>
    </i>
    <i r="1">
      <x v="5"/>
    </i>
    <i r="2">
      <x v="32"/>
    </i>
    <i r="3">
      <x v="1"/>
    </i>
    <i r="4">
      <x v="1281"/>
    </i>
    <i r="5">
      <x v="11"/>
    </i>
    <i>
      <x v="1294"/>
    </i>
    <i r="1">
      <x v="14"/>
    </i>
    <i r="2">
      <x v="14"/>
    </i>
    <i r="3">
      <x v="1"/>
    </i>
    <i r="4">
      <x v="525"/>
    </i>
    <i r="5">
      <x v="5"/>
    </i>
    <i>
      <x v="1295"/>
    </i>
    <i r="1">
      <x v="8"/>
    </i>
    <i r="2">
      <x/>
    </i>
    <i r="3">
      <x v="2"/>
    </i>
    <i r="4">
      <x v="784"/>
    </i>
    <i r="5">
      <x v="10"/>
    </i>
    <i>
      <x v="1296"/>
    </i>
    <i r="1">
      <x v="46"/>
    </i>
    <i r="2">
      <x v="4"/>
    </i>
    <i r="3">
      <x v="3"/>
    </i>
    <i r="4">
      <x v="185"/>
    </i>
    <i r="5">
      <x v="1"/>
    </i>
    <i>
      <x v="1297"/>
    </i>
    <i r="1">
      <x v="48"/>
    </i>
    <i r="2">
      <x v="2"/>
    </i>
    <i r="3">
      <x v="1"/>
    </i>
    <i r="4">
      <x v="501"/>
    </i>
    <i r="5">
      <x v="5"/>
    </i>
    <i>
      <x v="1298"/>
    </i>
    <i r="1">
      <x v="14"/>
    </i>
    <i r="2">
      <x v="14"/>
    </i>
    <i r="3">
      <x v="1"/>
    </i>
    <i r="4">
      <x v="75"/>
    </i>
    <i r="5">
      <x v="3"/>
    </i>
    <i>
      <x v="1299"/>
    </i>
    <i r="1">
      <x v="49"/>
    </i>
    <i r="2">
      <x v="22"/>
    </i>
    <i r="3">
      <x v="1"/>
    </i>
    <i r="4">
      <x v="528"/>
    </i>
    <i r="5">
      <x v="8"/>
    </i>
    <i>
      <x v="1300"/>
    </i>
    <i r="1">
      <x v="24"/>
    </i>
    <i r="2">
      <x v="33"/>
    </i>
    <i r="3">
      <x v="3"/>
    </i>
    <i r="4">
      <x v="112"/>
    </i>
    <i r="5">
      <x v="4"/>
    </i>
    <i>
      <x v="1301"/>
    </i>
    <i r="1">
      <x v="31"/>
    </i>
    <i r="2">
      <x v="8"/>
    </i>
    <i r="3">
      <x v="1"/>
    </i>
    <i r="4">
      <x v="49"/>
    </i>
    <i r="5">
      <x v="3"/>
    </i>
    <i>
      <x v="1302"/>
    </i>
    <i r="1">
      <x v="10"/>
    </i>
    <i r="2">
      <x v="26"/>
    </i>
    <i r="3">
      <x v="1"/>
    </i>
    <i r="4">
      <x v="543"/>
    </i>
    <i r="5">
      <x v="2"/>
    </i>
    <i>
      <x v="1303"/>
    </i>
    <i r="1">
      <x v="49"/>
    </i>
    <i r="2">
      <x v="22"/>
    </i>
    <i r="3">
      <x v="1"/>
    </i>
    <i r="4">
      <x v="596"/>
    </i>
    <i r="5">
      <x v="6"/>
    </i>
    <i>
      <x v="1304"/>
    </i>
    <i r="1">
      <x v="28"/>
    </i>
    <i r="2">
      <x v="33"/>
    </i>
    <i r="3">
      <x v="3"/>
    </i>
    <i r="4">
      <x v="662"/>
    </i>
    <i r="5">
      <x v="7"/>
    </i>
    <i>
      <x v="1305"/>
    </i>
    <i r="1">
      <x v="6"/>
    </i>
    <i r="2">
      <x v="7"/>
    </i>
    <i r="3">
      <x v="2"/>
    </i>
    <i r="4">
      <x v="487"/>
    </i>
    <i r="5">
      <x v="7"/>
    </i>
    <i>
      <x v="1306"/>
    </i>
    <i r="1">
      <x v="39"/>
    </i>
    <i r="2">
      <x v="27"/>
    </i>
    <i r="3">
      <x/>
    </i>
    <i r="4">
      <x v="829"/>
    </i>
    <i r="5">
      <x v="3"/>
    </i>
    <i>
      <x v="1307"/>
    </i>
    <i r="1">
      <x v="1"/>
    </i>
    <i r="2">
      <x v="12"/>
    </i>
    <i r="3">
      <x v="1"/>
    </i>
    <i r="4">
      <x v="201"/>
    </i>
    <i r="5">
      <x v="7"/>
    </i>
    <i>
      <x v="1308"/>
    </i>
    <i r="1">
      <x v="16"/>
    </i>
    <i r="2">
      <x v="34"/>
    </i>
    <i r="3">
      <x/>
    </i>
    <i r="4">
      <x v="128"/>
    </i>
    <i r="5">
      <x/>
    </i>
    <i>
      <x v="1309"/>
    </i>
    <i r="1">
      <x v="31"/>
    </i>
    <i r="2">
      <x v="8"/>
    </i>
    <i r="3">
      <x v="1"/>
    </i>
    <i r="4">
      <x v="540"/>
    </i>
    <i r="5">
      <x v="9"/>
    </i>
    <i>
      <x v="1310"/>
    </i>
    <i r="1">
      <x v="25"/>
    </i>
    <i r="2">
      <x v="28"/>
    </i>
    <i r="3">
      <x v="1"/>
    </i>
    <i r="4">
      <x v="133"/>
    </i>
    <i r="5">
      <x v="11"/>
    </i>
    <i>
      <x v="1311"/>
    </i>
    <i r="1">
      <x v="4"/>
    </i>
    <i r="2">
      <x v="11"/>
    </i>
    <i r="3">
      <x v="1"/>
    </i>
    <i r="4">
      <x v="377"/>
    </i>
    <i r="5">
      <x v="11"/>
    </i>
    <i>
      <x v="1312"/>
    </i>
    <i r="1">
      <x v="34"/>
    </i>
    <i r="2">
      <x v="16"/>
    </i>
    <i r="3">
      <x v="1"/>
    </i>
    <i r="4">
      <x v="583"/>
    </i>
    <i r="5">
      <x v="10"/>
    </i>
    <i>
      <x v="1313"/>
    </i>
    <i r="1">
      <x v="41"/>
    </i>
    <i r="2">
      <x v="6"/>
    </i>
    <i r="3">
      <x/>
    </i>
    <i r="4">
      <x v="1097"/>
    </i>
    <i r="5">
      <x v="3"/>
    </i>
    <i>
      <x v="1314"/>
    </i>
    <i r="1">
      <x v="37"/>
    </i>
    <i r="2">
      <x v="3"/>
    </i>
    <i r="3">
      <x v="2"/>
    </i>
    <i r="4">
      <x v="656"/>
    </i>
    <i r="5">
      <x v="10"/>
    </i>
    <i>
      <x v="1315"/>
    </i>
    <i r="1">
      <x v="16"/>
    </i>
    <i r="2">
      <x v="34"/>
    </i>
    <i r="3">
      <x/>
    </i>
    <i r="4">
      <x v="332"/>
    </i>
    <i r="5">
      <x v="7"/>
    </i>
    <i>
      <x v="1316"/>
    </i>
    <i r="1">
      <x v="34"/>
    </i>
    <i r="2">
      <x v="16"/>
    </i>
    <i r="3">
      <x v="1"/>
    </i>
    <i r="4">
      <x v="881"/>
    </i>
    <i r="5">
      <x v="11"/>
    </i>
    <i>
      <x v="1317"/>
    </i>
    <i r="1">
      <x v="6"/>
    </i>
    <i r="2">
      <x v="7"/>
    </i>
    <i r="3">
      <x v="2"/>
    </i>
    <i r="4">
      <x v="220"/>
    </i>
    <i r="5">
      <x v="6"/>
    </i>
    <i>
      <x v="1318"/>
    </i>
    <i r="1">
      <x v="4"/>
    </i>
    <i r="2">
      <x v="11"/>
    </i>
    <i r="3">
      <x v="1"/>
    </i>
    <i r="4">
      <x v="184"/>
    </i>
    <i r="5">
      <x v="10"/>
    </i>
    <i>
      <x v="1319"/>
    </i>
    <i r="1">
      <x v="43"/>
    </i>
    <i r="2">
      <x v="15"/>
    </i>
    <i r="3">
      <x v="1"/>
    </i>
    <i r="4">
      <x v="253"/>
    </i>
    <i r="5">
      <x v="10"/>
    </i>
    <i>
      <x v="1320"/>
    </i>
    <i r="1">
      <x v="30"/>
    </i>
    <i r="2">
      <x v="10"/>
    </i>
    <i r="3">
      <x v="1"/>
    </i>
    <i r="4">
      <x v="318"/>
    </i>
    <i r="5">
      <x v="6"/>
    </i>
    <i>
      <x v="1321"/>
    </i>
    <i r="1">
      <x v="4"/>
    </i>
    <i r="2">
      <x v="11"/>
    </i>
    <i r="3">
      <x v="1"/>
    </i>
    <i r="4">
      <x v="550"/>
    </i>
    <i r="5">
      <x v="3"/>
    </i>
    <i>
      <x v="1322"/>
    </i>
    <i r="1">
      <x v="27"/>
    </i>
    <i r="2">
      <x v="24"/>
    </i>
    <i r="3">
      <x v="1"/>
    </i>
    <i r="4">
      <x v="925"/>
    </i>
    <i r="5">
      <x v="11"/>
    </i>
    <i>
      <x v="1323"/>
    </i>
    <i r="1">
      <x v="23"/>
    </i>
    <i r="2">
      <x v="32"/>
    </i>
    <i r="3">
      <x v="1"/>
    </i>
    <i r="4">
      <x v="1168"/>
    </i>
    <i r="5">
      <x v="9"/>
    </i>
    <i>
      <x v="1324"/>
    </i>
    <i r="1">
      <x v="7"/>
    </i>
    <i r="2">
      <x v="23"/>
    </i>
    <i r="3">
      <x v="1"/>
    </i>
    <i r="4">
      <x v="780"/>
    </i>
    <i r="5">
      <x v="10"/>
    </i>
    <i>
      <x v="1325"/>
    </i>
    <i r="1">
      <x v="2"/>
    </i>
    <i r="2">
      <x v="13"/>
    </i>
    <i r="3">
      <x/>
    </i>
    <i r="4">
      <x v="1008"/>
    </i>
    <i r="5">
      <x/>
    </i>
    <i>
      <x v="1326"/>
    </i>
    <i r="1">
      <x v="12"/>
    </i>
    <i r="2">
      <x v="13"/>
    </i>
    <i r="3">
      <x/>
    </i>
    <i r="4">
      <x v="1161"/>
    </i>
    <i r="5">
      <x v="11"/>
    </i>
    <i>
      <x v="1327"/>
    </i>
    <i r="1">
      <x v="21"/>
    </i>
    <i r="2">
      <x v="18"/>
    </i>
    <i r="3">
      <x/>
    </i>
    <i r="4">
      <x v="545"/>
    </i>
    <i r="5">
      <x/>
    </i>
    <i>
      <x v="1328"/>
    </i>
    <i r="1">
      <x v="39"/>
    </i>
    <i r="2">
      <x v="27"/>
    </i>
    <i r="3">
      <x/>
    </i>
    <i r="4">
      <x v="355"/>
    </i>
    <i r="5">
      <x v="5"/>
    </i>
    <i>
      <x v="1329"/>
    </i>
    <i r="1">
      <x v="31"/>
    </i>
    <i r="2">
      <x v="8"/>
    </i>
    <i r="3">
      <x v="1"/>
    </i>
    <i r="4">
      <x v="194"/>
    </i>
    <i r="5">
      <x v="1"/>
    </i>
    <i>
      <x v="1330"/>
    </i>
    <i r="1">
      <x v="5"/>
    </i>
    <i r="2">
      <x v="32"/>
    </i>
    <i r="3">
      <x v="1"/>
    </i>
    <i r="4">
      <x v="21"/>
    </i>
    <i r="5">
      <x v="9"/>
    </i>
    <i>
      <x v="1331"/>
    </i>
    <i r="1">
      <x v="19"/>
    </i>
    <i r="2">
      <x v="15"/>
    </i>
    <i r="3">
      <x v="1"/>
    </i>
    <i r="4">
      <x v="1075"/>
    </i>
    <i r="5">
      <x v="3"/>
    </i>
    <i>
      <x v="1332"/>
    </i>
    <i r="1">
      <x v="28"/>
    </i>
    <i r="2">
      <x v="33"/>
    </i>
    <i r="3">
      <x v="3"/>
    </i>
    <i r="4">
      <x v="743"/>
    </i>
    <i r="5">
      <x/>
    </i>
    <i>
      <x v="1333"/>
    </i>
    <i r="1">
      <x v="15"/>
    </i>
    <i r="2">
      <x v="6"/>
    </i>
    <i r="3">
      <x/>
    </i>
    <i r="4">
      <x v="183"/>
    </i>
    <i r="5">
      <x v="10"/>
    </i>
    <i>
      <x v="1334"/>
    </i>
    <i r="1">
      <x v="10"/>
    </i>
    <i r="2">
      <x v="26"/>
    </i>
    <i r="3">
      <x v="1"/>
    </i>
    <i r="4">
      <x v="801"/>
    </i>
    <i r="5">
      <x v="11"/>
    </i>
    <i>
      <x v="1335"/>
    </i>
    <i r="1">
      <x v="16"/>
    </i>
    <i r="2">
      <x v="34"/>
    </i>
    <i r="3">
      <x/>
    </i>
    <i r="4">
      <x v="1314"/>
    </i>
    <i r="5">
      <x/>
    </i>
    <i>
      <x v="1336"/>
    </i>
    <i r="1">
      <x v="25"/>
    </i>
    <i r="2">
      <x v="28"/>
    </i>
    <i r="3">
      <x v="1"/>
    </i>
    <i r="4">
      <x v="291"/>
    </i>
    <i r="5">
      <x v="9"/>
    </i>
    <i>
      <x v="1337"/>
    </i>
    <i r="1">
      <x v="37"/>
    </i>
    <i r="2">
      <x v="3"/>
    </i>
    <i r="3">
      <x v="2"/>
    </i>
    <i r="4">
      <x v="444"/>
    </i>
    <i r="5">
      <x v="3"/>
    </i>
    <i>
      <x v="1338"/>
    </i>
    <i r="1">
      <x v="14"/>
    </i>
    <i r="2">
      <x v="14"/>
    </i>
    <i r="3">
      <x v="1"/>
    </i>
    <i r="4">
      <x v="858"/>
    </i>
    <i r="5">
      <x v="5"/>
    </i>
    <i>
      <x v="1339"/>
    </i>
    <i r="1">
      <x v="9"/>
    </i>
    <i r="2">
      <x v="9"/>
    </i>
    <i r="3">
      <x v="1"/>
    </i>
    <i r="4">
      <x v="49"/>
    </i>
    <i r="5">
      <x/>
    </i>
    <i>
      <x v="1340"/>
    </i>
    <i r="1">
      <x v="2"/>
    </i>
    <i r="2">
      <x v="13"/>
    </i>
    <i r="3">
      <x/>
    </i>
    <i r="4">
      <x v="454"/>
    </i>
    <i r="5">
      <x v="6"/>
    </i>
    <i>
      <x v="1341"/>
    </i>
    <i r="1">
      <x v="44"/>
    </i>
    <i r="2">
      <x v="19"/>
    </i>
    <i r="3">
      <x v="2"/>
    </i>
    <i r="4">
      <x v="334"/>
    </i>
    <i r="5">
      <x v="3"/>
    </i>
    <i>
      <x v="1342"/>
    </i>
    <i r="1">
      <x v="15"/>
    </i>
    <i r="2">
      <x v="6"/>
    </i>
    <i r="3">
      <x/>
    </i>
    <i r="4">
      <x v="540"/>
    </i>
    <i r="5">
      <x v="11"/>
    </i>
    <i>
      <x v="1343"/>
    </i>
    <i r="1">
      <x v="24"/>
    </i>
    <i r="2">
      <x v="33"/>
    </i>
    <i r="3">
      <x v="3"/>
    </i>
    <i r="4">
      <x v="556"/>
    </i>
    <i r="5">
      <x v="3"/>
    </i>
    <i>
      <x v="1344"/>
    </i>
    <i r="1">
      <x v="23"/>
    </i>
    <i r="2">
      <x v="32"/>
    </i>
    <i r="3">
      <x v="1"/>
    </i>
    <i r="4">
      <x v="1121"/>
    </i>
    <i r="5">
      <x v="2"/>
    </i>
    <i>
      <x v="1345"/>
    </i>
    <i r="1">
      <x v="19"/>
    </i>
    <i r="2">
      <x v="15"/>
    </i>
    <i r="3">
      <x v="1"/>
    </i>
    <i r="4">
      <x v="997"/>
    </i>
    <i r="5">
      <x v="7"/>
    </i>
    <i>
      <x v="1346"/>
    </i>
    <i r="1">
      <x v="7"/>
    </i>
    <i r="2">
      <x v="23"/>
    </i>
    <i r="3">
      <x v="1"/>
    </i>
    <i r="4">
      <x v="1096"/>
    </i>
    <i r="5">
      <x v="4"/>
    </i>
    <i>
      <x v="1347"/>
    </i>
    <i r="1">
      <x v="2"/>
    </i>
    <i r="2">
      <x v="13"/>
    </i>
    <i r="3">
      <x/>
    </i>
    <i r="4">
      <x v="705"/>
    </i>
    <i r="5">
      <x v="10"/>
    </i>
    <i>
      <x v="1348"/>
    </i>
    <i r="1">
      <x v="15"/>
    </i>
    <i r="2">
      <x v="6"/>
    </i>
    <i r="3">
      <x/>
    </i>
    <i r="4">
      <x v="992"/>
    </i>
    <i r="5">
      <x v="9"/>
    </i>
    <i>
      <x v="1349"/>
    </i>
    <i r="1">
      <x/>
    </i>
    <i r="2">
      <x v="20"/>
    </i>
    <i r="3">
      <x v="1"/>
    </i>
    <i r="4">
      <x v="1157"/>
    </i>
    <i r="5">
      <x v="1"/>
    </i>
    <i>
      <x v="1350"/>
    </i>
    <i r="1">
      <x v="40"/>
    </i>
    <i r="2">
      <x v="6"/>
    </i>
    <i r="3">
      <x/>
    </i>
    <i r="4">
      <x v="636"/>
    </i>
    <i r="5">
      <x v="8"/>
    </i>
    <i>
      <x v="1351"/>
    </i>
    <i r="1">
      <x v="42"/>
    </i>
    <i r="2">
      <x v="1"/>
    </i>
    <i r="3">
      <x/>
    </i>
    <i r="4">
      <x v="542"/>
    </i>
    <i r="5">
      <x v="11"/>
    </i>
    <i>
      <x v="1352"/>
    </i>
    <i r="1">
      <x v="12"/>
    </i>
    <i r="2">
      <x v="13"/>
    </i>
    <i r="3">
      <x/>
    </i>
    <i r="4">
      <x v="586"/>
    </i>
    <i r="5">
      <x/>
    </i>
    <i>
      <x v="1353"/>
    </i>
    <i r="1">
      <x v="2"/>
    </i>
    <i r="2">
      <x v="13"/>
    </i>
    <i r="3">
      <x/>
    </i>
    <i r="4">
      <x v="722"/>
    </i>
    <i r="5">
      <x v="3"/>
    </i>
    <i>
      <x v="1354"/>
    </i>
    <i r="1">
      <x v="20"/>
    </i>
    <i r="2">
      <x v="33"/>
    </i>
    <i r="3">
      <x v="3"/>
    </i>
    <i r="4">
      <x v="346"/>
    </i>
    <i r="5">
      <x v="5"/>
    </i>
    <i>
      <x v="1355"/>
    </i>
    <i r="1">
      <x v="11"/>
    </i>
    <i r="2">
      <x v="33"/>
    </i>
    <i r="3">
      <x v="3"/>
    </i>
    <i r="4">
      <x v="843"/>
    </i>
    <i r="5">
      <x v="4"/>
    </i>
    <i>
      <x v="1356"/>
    </i>
    <i r="1">
      <x v="14"/>
    </i>
    <i r="2">
      <x v="14"/>
    </i>
    <i r="3">
      <x v="1"/>
    </i>
    <i r="4">
      <x v="1274"/>
    </i>
    <i r="5">
      <x v="5"/>
    </i>
    <i>
      <x v="1357"/>
    </i>
    <i r="1">
      <x v="20"/>
    </i>
    <i r="2">
      <x v="33"/>
    </i>
    <i r="3">
      <x v="3"/>
    </i>
    <i r="4">
      <x v="839"/>
    </i>
    <i r="5">
      <x v="5"/>
    </i>
    <i>
      <x v="1358"/>
    </i>
    <i r="1">
      <x v="21"/>
    </i>
    <i r="2">
      <x v="18"/>
    </i>
    <i r="3">
      <x/>
    </i>
    <i r="4">
      <x v="1096"/>
    </i>
    <i r="5">
      <x v="7"/>
    </i>
    <i>
      <x v="1359"/>
    </i>
    <i r="1">
      <x v="29"/>
    </i>
    <i r="2">
      <x v="17"/>
    </i>
    <i r="3">
      <x/>
    </i>
    <i r="4">
      <x v="1201"/>
    </i>
    <i r="5">
      <x v="4"/>
    </i>
    <i>
      <x v="1360"/>
    </i>
    <i r="1">
      <x v="31"/>
    </i>
    <i r="2">
      <x v="8"/>
    </i>
    <i r="3">
      <x v="1"/>
    </i>
    <i r="4">
      <x v="359"/>
    </i>
    <i r="5">
      <x v="8"/>
    </i>
    <i>
      <x v="1361"/>
    </i>
    <i r="1">
      <x v="1"/>
    </i>
    <i r="2">
      <x v="12"/>
    </i>
    <i r="3">
      <x v="1"/>
    </i>
    <i r="4">
      <x v="618"/>
    </i>
    <i r="5">
      <x v="2"/>
    </i>
    <i>
      <x v="1362"/>
    </i>
    <i r="1">
      <x v="35"/>
    </i>
    <i r="2">
      <x v="33"/>
    </i>
    <i r="3">
      <x v="3"/>
    </i>
    <i r="4">
      <x v="841"/>
    </i>
    <i r="5">
      <x v="8"/>
    </i>
    <i>
      <x v="1363"/>
    </i>
    <i r="1">
      <x v="43"/>
    </i>
    <i r="2">
      <x v="15"/>
    </i>
    <i r="3">
      <x v="1"/>
    </i>
    <i r="4">
      <x v="1048"/>
    </i>
    <i r="5">
      <x v="3"/>
    </i>
    <i>
      <x v="1364"/>
    </i>
    <i r="1">
      <x v="27"/>
    </i>
    <i r="2">
      <x v="24"/>
    </i>
    <i r="3">
      <x v="1"/>
    </i>
    <i r="4">
      <x v="915"/>
    </i>
    <i r="5">
      <x/>
    </i>
    <i>
      <x v="1365"/>
    </i>
    <i r="1">
      <x v="32"/>
    </i>
    <i r="2">
      <x v="25"/>
    </i>
    <i r="3">
      <x v="1"/>
    </i>
    <i r="4">
      <x v="733"/>
    </i>
    <i r="5">
      <x v="2"/>
    </i>
    <i>
      <x v="1366"/>
    </i>
    <i r="1">
      <x v="29"/>
    </i>
    <i r="2">
      <x v="17"/>
    </i>
    <i r="3">
      <x/>
    </i>
    <i r="4">
      <x v="376"/>
    </i>
    <i r="5">
      <x/>
    </i>
    <i>
      <x v="1367"/>
    </i>
    <i r="1">
      <x v="20"/>
    </i>
    <i r="2">
      <x v="33"/>
    </i>
    <i r="3">
      <x v="3"/>
    </i>
    <i r="4">
      <x v="470"/>
    </i>
    <i r="5">
      <x v="9"/>
    </i>
    <i>
      <x v="1368"/>
    </i>
    <i r="1">
      <x v="7"/>
    </i>
    <i r="2">
      <x v="23"/>
    </i>
    <i r="3">
      <x v="1"/>
    </i>
    <i r="4">
      <x v="394"/>
    </i>
    <i r="5">
      <x v="3"/>
    </i>
    <i>
      <x v="1369"/>
    </i>
    <i r="1">
      <x v="12"/>
    </i>
    <i r="2">
      <x v="13"/>
    </i>
    <i r="3">
      <x/>
    </i>
    <i r="4">
      <x v="918"/>
    </i>
    <i r="5">
      <x v="1"/>
    </i>
    <i>
      <x v="1370"/>
    </i>
    <i r="1">
      <x v="44"/>
    </i>
    <i r="2">
      <x v="19"/>
    </i>
    <i r="3">
      <x v="2"/>
    </i>
    <i r="4">
      <x v="998"/>
    </i>
    <i r="5">
      <x v="7"/>
    </i>
    <i>
      <x v="1371"/>
    </i>
    <i r="1">
      <x v="26"/>
    </i>
    <i r="2">
      <x v="19"/>
    </i>
    <i r="3">
      <x v="2"/>
    </i>
    <i r="4">
      <x v="421"/>
    </i>
    <i r="5">
      <x v="1"/>
    </i>
    <i>
      <x v="1372"/>
    </i>
    <i r="1">
      <x v="10"/>
    </i>
    <i r="2">
      <x v="26"/>
    </i>
    <i r="3">
      <x v="1"/>
    </i>
    <i r="4">
      <x v="597"/>
    </i>
    <i r="5">
      <x v="8"/>
    </i>
    <i>
      <x v="1373"/>
    </i>
    <i r="1">
      <x v="24"/>
    </i>
    <i r="2">
      <x v="33"/>
    </i>
    <i r="3">
      <x v="3"/>
    </i>
    <i r="4">
      <x v="349"/>
    </i>
    <i r="5">
      <x v="7"/>
    </i>
    <i>
      <x v="1374"/>
    </i>
    <i r="1">
      <x v="15"/>
    </i>
    <i r="2">
      <x v="6"/>
    </i>
    <i r="3">
      <x/>
    </i>
    <i r="4">
      <x v="1224"/>
    </i>
    <i r="5">
      <x/>
    </i>
    <i>
      <x v="1375"/>
    </i>
    <i r="1">
      <x v="21"/>
    </i>
    <i r="2">
      <x v="18"/>
    </i>
    <i r="3">
      <x/>
    </i>
    <i r="4">
      <x v="424"/>
    </i>
    <i r="5">
      <x v="9"/>
    </i>
    <i>
      <x v="1376"/>
    </i>
    <i r="1">
      <x v="22"/>
    </i>
    <i r="2">
      <x v="21"/>
    </i>
    <i r="3">
      <x v="2"/>
    </i>
    <i r="4">
      <x v="514"/>
    </i>
    <i r="5">
      <x v="10"/>
    </i>
    <i>
      <x v="1377"/>
    </i>
    <i r="1">
      <x v="16"/>
    </i>
    <i r="2">
      <x v="34"/>
    </i>
    <i r="3">
      <x/>
    </i>
    <i r="4">
      <x v="1140"/>
    </i>
    <i r="5">
      <x v="8"/>
    </i>
    <i>
      <x v="1378"/>
    </i>
    <i r="1">
      <x v="32"/>
    </i>
    <i r="2">
      <x v="25"/>
    </i>
    <i r="3">
      <x v="1"/>
    </i>
    <i r="4">
      <x v="519"/>
    </i>
    <i r="5">
      <x v="8"/>
    </i>
    <i>
      <x v="1379"/>
    </i>
    <i r="1">
      <x v="42"/>
    </i>
    <i r="2">
      <x v="1"/>
    </i>
    <i r="3">
      <x/>
    </i>
    <i r="4">
      <x v="1272"/>
    </i>
    <i r="5">
      <x v="7"/>
    </i>
    <i>
      <x v="1380"/>
    </i>
    <i r="1">
      <x v="42"/>
    </i>
    <i r="2">
      <x v="1"/>
    </i>
    <i r="3">
      <x/>
    </i>
    <i r="4">
      <x v="544"/>
    </i>
    <i r="5">
      <x/>
    </i>
    <i>
      <x v="1381"/>
    </i>
    <i r="1">
      <x v="43"/>
    </i>
    <i r="2">
      <x v="15"/>
    </i>
    <i r="3">
      <x v="1"/>
    </i>
    <i r="4">
      <x v="184"/>
    </i>
    <i r="5">
      <x/>
    </i>
    <i>
      <x v="1382"/>
    </i>
    <i r="1">
      <x v="45"/>
    </i>
    <i r="2">
      <x v="17"/>
    </i>
    <i r="3">
      <x/>
    </i>
    <i r="4">
      <x v="286"/>
    </i>
    <i r="5">
      <x v="9"/>
    </i>
    <i>
      <x v="1383"/>
    </i>
    <i r="1">
      <x v="2"/>
    </i>
    <i r="2">
      <x v="13"/>
    </i>
    <i r="3">
      <x/>
    </i>
    <i r="4">
      <x v="1095"/>
    </i>
    <i r="5">
      <x/>
    </i>
    <i>
      <x v="1384"/>
    </i>
    <i r="1">
      <x v="13"/>
    </i>
    <i r="2">
      <x v="31"/>
    </i>
    <i r="3">
      <x v="1"/>
    </i>
    <i r="4">
      <x v="733"/>
    </i>
    <i r="5">
      <x v="5"/>
    </i>
    <i>
      <x v="1385"/>
    </i>
    <i r="1">
      <x v="30"/>
    </i>
    <i r="2">
      <x v="10"/>
    </i>
    <i r="3">
      <x v="1"/>
    </i>
    <i r="4">
      <x v="297"/>
    </i>
    <i r="5">
      <x v="5"/>
    </i>
    <i>
      <x v="1386"/>
    </i>
    <i r="1">
      <x v="12"/>
    </i>
    <i r="2">
      <x v="13"/>
    </i>
    <i r="3">
      <x/>
    </i>
    <i r="4">
      <x v="30"/>
    </i>
    <i r="5">
      <x v="5"/>
    </i>
    <i>
      <x v="1387"/>
    </i>
    <i r="1">
      <x v="48"/>
    </i>
    <i r="2">
      <x v="2"/>
    </i>
    <i r="3">
      <x v="1"/>
    </i>
    <i r="4">
      <x v="659"/>
    </i>
    <i r="5">
      <x v="6"/>
    </i>
    <i>
      <x v="1388"/>
    </i>
    <i r="1">
      <x/>
    </i>
    <i r="2">
      <x v="20"/>
    </i>
    <i r="3">
      <x v="1"/>
    </i>
    <i r="4">
      <x v="945"/>
    </i>
    <i r="5">
      <x v="8"/>
    </i>
    <i>
      <x v="1389"/>
    </i>
    <i r="1">
      <x v="5"/>
    </i>
    <i r="2">
      <x v="32"/>
    </i>
    <i r="3">
      <x v="1"/>
    </i>
    <i r="4">
      <x v="1132"/>
    </i>
    <i r="5">
      <x v="2"/>
    </i>
    <i>
      <x v="1390"/>
    </i>
    <i r="1">
      <x v="29"/>
    </i>
    <i r="2">
      <x v="17"/>
    </i>
    <i r="3">
      <x/>
    </i>
    <i r="4">
      <x v="51"/>
    </i>
    <i r="5">
      <x v="3"/>
    </i>
    <i>
      <x v="1391"/>
    </i>
    <i r="1">
      <x v="14"/>
    </i>
    <i r="2">
      <x v="14"/>
    </i>
    <i r="3">
      <x v="1"/>
    </i>
    <i r="4">
      <x v="1176"/>
    </i>
    <i r="5">
      <x/>
    </i>
    <i>
      <x v="1392"/>
    </i>
    <i r="1">
      <x v="10"/>
    </i>
    <i r="2">
      <x v="26"/>
    </i>
    <i r="3">
      <x v="1"/>
    </i>
    <i r="4">
      <x v="456"/>
    </i>
    <i r="5">
      <x v="5"/>
    </i>
    <i>
      <x v="1393"/>
    </i>
    <i r="1">
      <x v="42"/>
    </i>
    <i r="2">
      <x v="1"/>
    </i>
    <i r="3">
      <x/>
    </i>
    <i r="4">
      <x v="657"/>
    </i>
    <i r="5">
      <x v="11"/>
    </i>
    <i>
      <x v="1394"/>
    </i>
    <i r="1">
      <x v="20"/>
    </i>
    <i r="2">
      <x v="33"/>
    </i>
    <i r="3">
      <x v="3"/>
    </i>
    <i r="4">
      <x v="447"/>
    </i>
    <i r="5">
      <x v="11"/>
    </i>
    <i>
      <x v="1395"/>
    </i>
    <i r="1">
      <x v="49"/>
    </i>
    <i r="2">
      <x v="22"/>
    </i>
    <i r="3">
      <x v="1"/>
    </i>
    <i r="4">
      <x v="12"/>
    </i>
    <i r="5">
      <x v="8"/>
    </i>
    <i>
      <x v="1396"/>
    </i>
    <i r="1">
      <x v="37"/>
    </i>
    <i r="2">
      <x v="3"/>
    </i>
    <i r="3">
      <x v="2"/>
    </i>
    <i r="4">
      <x v="911"/>
    </i>
    <i r="5">
      <x v="6"/>
    </i>
    <i>
      <x v="1397"/>
    </i>
    <i r="1">
      <x v="12"/>
    </i>
    <i r="2">
      <x v="13"/>
    </i>
    <i r="3">
      <x/>
    </i>
    <i r="4">
      <x v="275"/>
    </i>
    <i r="5">
      <x v="11"/>
    </i>
    <i>
      <x v="1398"/>
    </i>
    <i r="1">
      <x v="5"/>
    </i>
    <i r="2">
      <x v="32"/>
    </i>
    <i r="3">
      <x v="1"/>
    </i>
    <i r="4">
      <x v="405"/>
    </i>
    <i r="5">
      <x v="4"/>
    </i>
    <i>
      <x v="1399"/>
    </i>
    <i r="1">
      <x v="45"/>
    </i>
    <i r="2">
      <x v="17"/>
    </i>
    <i r="3">
      <x/>
    </i>
    <i r="4">
      <x v="1221"/>
    </i>
    <i r="5">
      <x v="3"/>
    </i>
    <i>
      <x v="1400"/>
    </i>
    <i r="1">
      <x v="42"/>
    </i>
    <i r="2">
      <x v="1"/>
    </i>
    <i r="3">
      <x/>
    </i>
    <i r="4">
      <x v="1188"/>
    </i>
    <i r="5">
      <x v="3"/>
    </i>
    <i>
      <x v="1401"/>
    </i>
    <i r="1">
      <x v="14"/>
    </i>
    <i r="2">
      <x v="14"/>
    </i>
    <i r="3">
      <x v="1"/>
    </i>
    <i r="4">
      <x v="22"/>
    </i>
    <i r="5">
      <x v="9"/>
    </i>
    <i>
      <x v="1402"/>
    </i>
    <i r="1">
      <x v="30"/>
    </i>
    <i r="2">
      <x v="10"/>
    </i>
    <i r="3">
      <x v="1"/>
    </i>
    <i r="4">
      <x v="978"/>
    </i>
    <i r="5">
      <x v="10"/>
    </i>
    <i>
      <x v="1403"/>
    </i>
    <i r="1">
      <x v="29"/>
    </i>
    <i r="2">
      <x v="17"/>
    </i>
    <i r="3">
      <x/>
    </i>
    <i r="4">
      <x v="442"/>
    </i>
    <i r="5">
      <x v="3"/>
    </i>
    <i>
      <x v="1404"/>
    </i>
    <i r="1">
      <x v="44"/>
    </i>
    <i r="2">
      <x v="19"/>
    </i>
    <i r="3">
      <x v="2"/>
    </i>
    <i r="4">
      <x v="208"/>
    </i>
    <i r="5">
      <x v="5"/>
    </i>
    <i>
      <x v="1405"/>
    </i>
    <i r="1">
      <x v="27"/>
    </i>
    <i r="2">
      <x v="24"/>
    </i>
    <i r="3">
      <x v="1"/>
    </i>
    <i r="4">
      <x v="951"/>
    </i>
    <i r="5">
      <x v="5"/>
    </i>
    <i>
      <x v="1406"/>
    </i>
    <i r="1">
      <x v="31"/>
    </i>
    <i r="2">
      <x v="8"/>
    </i>
    <i r="3">
      <x v="1"/>
    </i>
    <i r="4">
      <x v="148"/>
    </i>
    <i r="5">
      <x v="1"/>
    </i>
    <i>
      <x v="1407"/>
    </i>
    <i r="1">
      <x v="14"/>
    </i>
    <i r="2">
      <x v="14"/>
    </i>
    <i r="3">
      <x v="1"/>
    </i>
    <i r="4">
      <x v="1068"/>
    </i>
    <i r="5">
      <x v="7"/>
    </i>
    <i>
      <x v="1408"/>
    </i>
    <i r="1">
      <x/>
    </i>
    <i r="2">
      <x v="20"/>
    </i>
    <i r="3">
      <x v="1"/>
    </i>
    <i r="4">
      <x v="1021"/>
    </i>
    <i r="5">
      <x/>
    </i>
    <i>
      <x v="1409"/>
    </i>
    <i r="1">
      <x v="10"/>
    </i>
    <i r="2">
      <x v="26"/>
    </i>
    <i r="3">
      <x v="1"/>
    </i>
    <i r="4">
      <x v="658"/>
    </i>
    <i r="5">
      <x/>
    </i>
    <i>
      <x v="1410"/>
    </i>
    <i r="1">
      <x v="46"/>
    </i>
    <i r="2">
      <x v="4"/>
    </i>
    <i r="3">
      <x v="3"/>
    </i>
    <i r="4">
      <x v="326"/>
    </i>
    <i r="5">
      <x v="3"/>
    </i>
    <i>
      <x v="1411"/>
    </i>
    <i r="1">
      <x v="12"/>
    </i>
    <i r="2">
      <x v="13"/>
    </i>
    <i r="3">
      <x/>
    </i>
    <i r="4">
      <x v="909"/>
    </i>
    <i r="5">
      <x v="7"/>
    </i>
    <i>
      <x v="1412"/>
    </i>
    <i r="1">
      <x v="13"/>
    </i>
    <i r="2">
      <x v="31"/>
    </i>
    <i r="3">
      <x v="1"/>
    </i>
    <i r="4">
      <x v="893"/>
    </i>
    <i r="5">
      <x v="10"/>
    </i>
    <i>
      <x v="1413"/>
    </i>
    <i r="1">
      <x v="4"/>
    </i>
    <i r="2">
      <x v="11"/>
    </i>
    <i r="3">
      <x v="1"/>
    </i>
    <i r="4">
      <x v="979"/>
    </i>
    <i r="5">
      <x v="7"/>
    </i>
    <i>
      <x v="1414"/>
    </i>
    <i r="1">
      <x v="8"/>
    </i>
    <i r="2">
      <x/>
    </i>
    <i r="3">
      <x v="2"/>
    </i>
    <i r="4">
      <x v="373"/>
    </i>
    <i r="5">
      <x v="5"/>
    </i>
    <i>
      <x v="1415"/>
    </i>
    <i r="1">
      <x v="38"/>
    </i>
    <i r="2">
      <x v="33"/>
    </i>
    <i r="3">
      <x v="3"/>
    </i>
    <i r="4">
      <x v="466"/>
    </i>
    <i r="5">
      <x v="3"/>
    </i>
    <i>
      <x v="1416"/>
    </i>
    <i r="1">
      <x v="34"/>
    </i>
    <i r="2">
      <x v="16"/>
    </i>
    <i r="3">
      <x v="1"/>
    </i>
    <i r="4">
      <x v="666"/>
    </i>
    <i r="5">
      <x v="1"/>
    </i>
    <i>
      <x v="1417"/>
    </i>
    <i r="1">
      <x v="45"/>
    </i>
    <i r="2">
      <x v="17"/>
    </i>
    <i r="3">
      <x/>
    </i>
    <i r="4">
      <x v="896"/>
    </i>
    <i r="5">
      <x v="5"/>
    </i>
    <i>
      <x v="1418"/>
    </i>
    <i r="1">
      <x v="25"/>
    </i>
    <i r="2">
      <x v="28"/>
    </i>
    <i r="3">
      <x v="1"/>
    </i>
    <i r="4">
      <x v="844"/>
    </i>
    <i r="5">
      <x v="3"/>
    </i>
    <i>
      <x v="1419"/>
    </i>
    <i r="1">
      <x v="32"/>
    </i>
    <i r="2">
      <x v="25"/>
    </i>
    <i r="3">
      <x v="1"/>
    </i>
    <i r="4">
      <x v="308"/>
    </i>
    <i r="5">
      <x v="7"/>
    </i>
    <i>
      <x v="1420"/>
    </i>
    <i r="1">
      <x v="49"/>
    </i>
    <i r="2">
      <x v="22"/>
    </i>
    <i r="3">
      <x v="1"/>
    </i>
    <i r="4">
      <x v="445"/>
    </i>
    <i r="5">
      <x v="5"/>
    </i>
    <i>
      <x v="1421"/>
    </i>
    <i r="1">
      <x v="21"/>
    </i>
    <i r="2">
      <x v="18"/>
    </i>
    <i r="3">
      <x/>
    </i>
    <i r="4">
      <x v="923"/>
    </i>
    <i r="5">
      <x v="6"/>
    </i>
    <i>
      <x v="1422"/>
    </i>
    <i r="1">
      <x v="36"/>
    </i>
    <i r="2">
      <x v="5"/>
    </i>
    <i r="3">
      <x v="2"/>
    </i>
    <i r="4">
      <x v="797"/>
    </i>
    <i r="5">
      <x v="11"/>
    </i>
    <i>
      <x v="1423"/>
    </i>
    <i r="1">
      <x v="46"/>
    </i>
    <i r="2">
      <x v="4"/>
    </i>
    <i r="3">
      <x v="3"/>
    </i>
    <i r="4">
      <x v="435"/>
    </i>
    <i r="5">
      <x v="10"/>
    </i>
    <i>
      <x v="1424"/>
    </i>
    <i r="1">
      <x v="36"/>
    </i>
    <i r="2">
      <x v="5"/>
    </i>
    <i r="3">
      <x v="2"/>
    </i>
    <i r="4">
      <x v="920"/>
    </i>
    <i r="5">
      <x v="10"/>
    </i>
    <i>
      <x v="1425"/>
    </i>
    <i r="1">
      <x v="41"/>
    </i>
    <i r="2">
      <x v="6"/>
    </i>
    <i r="3">
      <x/>
    </i>
    <i r="4">
      <x v="894"/>
    </i>
    <i r="5">
      <x v="11"/>
    </i>
    <i>
      <x v="1426"/>
    </i>
    <i r="1">
      <x v="20"/>
    </i>
    <i r="2">
      <x v="33"/>
    </i>
    <i r="3">
      <x v="3"/>
    </i>
    <i r="4">
      <x v="1268"/>
    </i>
    <i r="5">
      <x v="9"/>
    </i>
    <i>
      <x v="1427"/>
    </i>
    <i r="1">
      <x v="6"/>
    </i>
    <i r="2">
      <x v="7"/>
    </i>
    <i r="3">
      <x v="2"/>
    </i>
    <i r="4">
      <x v="255"/>
    </i>
    <i r="5">
      <x v="8"/>
    </i>
    <i>
      <x v="1428"/>
    </i>
    <i r="1">
      <x v="8"/>
    </i>
    <i r="2">
      <x/>
    </i>
    <i r="3">
      <x v="2"/>
    </i>
    <i r="4">
      <x v="1137"/>
    </i>
    <i r="5">
      <x v="10"/>
    </i>
    <i>
      <x v="1429"/>
    </i>
    <i r="1">
      <x v="39"/>
    </i>
    <i r="2">
      <x v="27"/>
    </i>
    <i r="3">
      <x/>
    </i>
    <i r="4">
      <x v="735"/>
    </i>
    <i r="5">
      <x/>
    </i>
    <i>
      <x v="1430"/>
    </i>
    <i r="1">
      <x v="3"/>
    </i>
    <i r="2">
      <x v="29"/>
    </i>
    <i r="3">
      <x/>
    </i>
    <i r="4">
      <x v="1259"/>
    </i>
    <i r="5">
      <x v="5"/>
    </i>
    <i>
      <x v="1431"/>
    </i>
    <i r="1">
      <x v="37"/>
    </i>
    <i r="2">
      <x v="3"/>
    </i>
    <i r="3">
      <x v="2"/>
    </i>
    <i r="4">
      <x v="756"/>
    </i>
    <i r="5">
      <x v="4"/>
    </i>
    <i>
      <x v="1432"/>
    </i>
    <i r="1">
      <x v="12"/>
    </i>
    <i r="2">
      <x v="13"/>
    </i>
    <i r="3">
      <x/>
    </i>
    <i r="4">
      <x v="31"/>
    </i>
    <i r="5">
      <x v="5"/>
    </i>
    <i>
      <x v="1433"/>
    </i>
    <i r="1">
      <x v="11"/>
    </i>
    <i r="2">
      <x v="33"/>
    </i>
    <i r="3">
      <x v="3"/>
    </i>
    <i r="4">
      <x v="670"/>
    </i>
    <i r="5">
      <x v="10"/>
    </i>
    <i>
      <x v="1434"/>
    </i>
    <i r="1">
      <x v="19"/>
    </i>
    <i r="2">
      <x v="15"/>
    </i>
    <i r="3">
      <x v="1"/>
    </i>
    <i r="4">
      <x v="254"/>
    </i>
    <i r="5">
      <x v="2"/>
    </i>
    <i>
      <x v="1435"/>
    </i>
    <i r="1">
      <x v="21"/>
    </i>
    <i r="2">
      <x v="18"/>
    </i>
    <i r="3">
      <x/>
    </i>
    <i r="4">
      <x v="689"/>
    </i>
    <i r="5">
      <x v="1"/>
    </i>
    <i>
      <x v="1436"/>
    </i>
    <i r="1">
      <x v="41"/>
    </i>
    <i r="2">
      <x v="6"/>
    </i>
    <i r="3">
      <x/>
    </i>
    <i r="4">
      <x v="398"/>
    </i>
    <i r="5">
      <x v="9"/>
    </i>
    <i>
      <x v="1437"/>
    </i>
    <i r="1">
      <x v="3"/>
    </i>
    <i r="2">
      <x v="29"/>
    </i>
    <i r="3">
      <x/>
    </i>
    <i r="4">
      <x v="1012"/>
    </i>
    <i r="5">
      <x v="8"/>
    </i>
    <i>
      <x v="1438"/>
    </i>
    <i r="1">
      <x v="4"/>
    </i>
    <i r="2">
      <x v="11"/>
    </i>
    <i r="3">
      <x v="1"/>
    </i>
    <i r="4">
      <x v="1020"/>
    </i>
    <i r="5">
      <x v="11"/>
    </i>
    <i>
      <x v="1439"/>
    </i>
    <i r="1">
      <x v="25"/>
    </i>
    <i r="2">
      <x v="28"/>
    </i>
    <i r="3">
      <x v="1"/>
    </i>
    <i r="4">
      <x v="849"/>
    </i>
    <i r="5">
      <x v="10"/>
    </i>
    <i>
      <x v="1440"/>
    </i>
    <i r="1">
      <x/>
    </i>
    <i r="2">
      <x v="20"/>
    </i>
    <i r="3">
      <x v="1"/>
    </i>
    <i r="4">
      <x v="1289"/>
    </i>
    <i r="5">
      <x v="2"/>
    </i>
    <i>
      <x v="1441"/>
    </i>
    <i r="1">
      <x v="6"/>
    </i>
    <i r="2">
      <x v="7"/>
    </i>
    <i r="3">
      <x v="2"/>
    </i>
    <i r="4">
      <x v="611"/>
    </i>
    <i r="5">
      <x v="8"/>
    </i>
    <i>
      <x v="1442"/>
    </i>
    <i r="1">
      <x v="4"/>
    </i>
    <i r="2">
      <x v="11"/>
    </i>
    <i r="3">
      <x v="1"/>
    </i>
    <i r="4">
      <x v="1105"/>
    </i>
    <i r="5">
      <x v="11"/>
    </i>
    <i>
      <x v="1443"/>
    </i>
    <i r="1">
      <x v="35"/>
    </i>
    <i r="2">
      <x v="33"/>
    </i>
    <i r="3">
      <x v="3"/>
    </i>
    <i r="4">
      <x v="689"/>
    </i>
    <i r="5">
      <x v="2"/>
    </i>
    <i>
      <x v="1444"/>
    </i>
    <i r="1">
      <x v="23"/>
    </i>
    <i r="2">
      <x v="32"/>
    </i>
    <i r="3">
      <x v="1"/>
    </i>
    <i r="4">
      <x v="158"/>
    </i>
    <i r="5">
      <x v="8"/>
    </i>
    <i>
      <x v="1445"/>
    </i>
    <i r="1">
      <x v="30"/>
    </i>
    <i r="2">
      <x v="10"/>
    </i>
    <i r="3">
      <x v="1"/>
    </i>
    <i r="4">
      <x v="631"/>
    </i>
    <i r="5">
      <x v="9"/>
    </i>
    <i>
      <x v="1446"/>
    </i>
    <i r="1">
      <x v="43"/>
    </i>
    <i r="2">
      <x v="15"/>
    </i>
    <i r="3">
      <x v="1"/>
    </i>
    <i r="4">
      <x v="242"/>
    </i>
    <i r="5">
      <x v="2"/>
    </i>
    <i>
      <x v="1447"/>
    </i>
    <i r="1">
      <x v="32"/>
    </i>
    <i r="2">
      <x v="25"/>
    </i>
    <i r="3">
      <x v="1"/>
    </i>
    <i r="4">
      <x v="809"/>
    </i>
    <i r="5">
      <x v="5"/>
    </i>
    <i>
      <x v="1448"/>
    </i>
    <i r="1">
      <x v="24"/>
    </i>
    <i r="2">
      <x v="33"/>
    </i>
    <i r="3">
      <x v="3"/>
    </i>
    <i r="4">
      <x v="1074"/>
    </i>
    <i r="5">
      <x v="9"/>
    </i>
    <i>
      <x v="1449"/>
    </i>
    <i r="1">
      <x v="45"/>
    </i>
    <i r="2">
      <x v="17"/>
    </i>
    <i r="3">
      <x/>
    </i>
    <i r="4">
      <x v="41"/>
    </i>
    <i r="5">
      <x v="4"/>
    </i>
    <i>
      <x v="1450"/>
    </i>
    <i r="1">
      <x v="31"/>
    </i>
    <i r="2">
      <x v="8"/>
    </i>
    <i r="3">
      <x v="1"/>
    </i>
    <i r="4">
      <x v="989"/>
    </i>
    <i r="5">
      <x v="1"/>
    </i>
    <i>
      <x v="1451"/>
    </i>
    <i r="1">
      <x v="21"/>
    </i>
    <i r="2">
      <x v="18"/>
    </i>
    <i r="3">
      <x/>
    </i>
    <i r="4">
      <x v="195"/>
    </i>
    <i r="5">
      <x v="10"/>
    </i>
    <i>
      <x v="1452"/>
    </i>
    <i r="1">
      <x v="1"/>
    </i>
    <i r="2">
      <x v="12"/>
    </i>
    <i r="3">
      <x v="1"/>
    </i>
    <i r="4">
      <x v="747"/>
    </i>
    <i r="5">
      <x v="4"/>
    </i>
    <i>
      <x v="1453"/>
    </i>
    <i r="1">
      <x v="35"/>
    </i>
    <i r="2">
      <x v="33"/>
    </i>
    <i r="3">
      <x v="3"/>
    </i>
    <i r="4">
      <x v="1291"/>
    </i>
    <i r="5">
      <x/>
    </i>
    <i>
      <x v="1454"/>
    </i>
    <i r="1">
      <x v="31"/>
    </i>
    <i r="2">
      <x v="8"/>
    </i>
    <i r="3">
      <x v="1"/>
    </i>
    <i r="4">
      <x v="1158"/>
    </i>
    <i r="5">
      <x/>
    </i>
    <i>
      <x v="1455"/>
    </i>
    <i r="1">
      <x v="42"/>
    </i>
    <i r="2">
      <x v="1"/>
    </i>
    <i r="3">
      <x/>
    </i>
    <i r="4">
      <x v="121"/>
    </i>
    <i r="5">
      <x v="11"/>
    </i>
    <i>
      <x v="1456"/>
    </i>
    <i r="1">
      <x v="40"/>
    </i>
    <i r="2">
      <x v="6"/>
    </i>
    <i r="3">
      <x/>
    </i>
    <i r="4">
      <x v="508"/>
    </i>
    <i r="5">
      <x v="9"/>
    </i>
    <i>
      <x v="1457"/>
    </i>
    <i r="1">
      <x v="23"/>
    </i>
    <i r="2">
      <x v="32"/>
    </i>
    <i r="3">
      <x v="1"/>
    </i>
    <i r="4">
      <x v="506"/>
    </i>
    <i r="5">
      <x v="3"/>
    </i>
    <i>
      <x v="1458"/>
    </i>
    <i r="1">
      <x v="14"/>
    </i>
    <i r="2">
      <x v="14"/>
    </i>
    <i r="3">
      <x v="1"/>
    </i>
    <i r="4">
      <x v="1169"/>
    </i>
    <i r="5">
      <x v="4"/>
    </i>
    <i>
      <x v="1459"/>
    </i>
    <i r="1">
      <x/>
    </i>
    <i r="2">
      <x v="20"/>
    </i>
    <i r="3">
      <x v="1"/>
    </i>
    <i r="4">
      <x v="755"/>
    </i>
    <i r="5">
      <x v="10"/>
    </i>
    <i>
      <x v="1460"/>
    </i>
    <i r="1">
      <x v="28"/>
    </i>
    <i r="2">
      <x v="33"/>
    </i>
    <i r="3">
      <x v="3"/>
    </i>
    <i r="4">
      <x v="592"/>
    </i>
    <i r="5">
      <x v="11"/>
    </i>
    <i>
      <x v="1461"/>
    </i>
    <i r="1">
      <x/>
    </i>
    <i r="2">
      <x v="20"/>
    </i>
    <i r="3">
      <x v="1"/>
    </i>
    <i r="4">
      <x v="1095"/>
    </i>
    <i r="5">
      <x v="7"/>
    </i>
    <i>
      <x v="1462"/>
    </i>
    <i r="1">
      <x v="22"/>
    </i>
    <i r="2">
      <x v="21"/>
    </i>
    <i r="3">
      <x v="2"/>
    </i>
    <i r="4">
      <x v="296"/>
    </i>
    <i r="5">
      <x v="6"/>
    </i>
    <i>
      <x v="1463"/>
    </i>
    <i r="1">
      <x v="48"/>
    </i>
    <i r="2">
      <x v="2"/>
    </i>
    <i r="3">
      <x v="1"/>
    </i>
    <i r="4">
      <x v="403"/>
    </i>
    <i r="5">
      <x v="1"/>
    </i>
    <i>
      <x v="1464"/>
    </i>
    <i r="1">
      <x v="28"/>
    </i>
    <i r="2">
      <x v="33"/>
    </i>
    <i r="3">
      <x v="3"/>
    </i>
    <i r="4">
      <x v="396"/>
    </i>
    <i r="5">
      <x v="11"/>
    </i>
    <i>
      <x v="1465"/>
    </i>
    <i r="1">
      <x v="8"/>
    </i>
    <i r="2">
      <x/>
    </i>
    <i r="3">
      <x v="2"/>
    </i>
    <i r="4">
      <x v="1034"/>
    </i>
    <i r="5">
      <x v="7"/>
    </i>
    <i>
      <x v="1466"/>
    </i>
    <i r="1">
      <x v="12"/>
    </i>
    <i r="2">
      <x v="13"/>
    </i>
    <i r="3">
      <x/>
    </i>
    <i r="4">
      <x v="500"/>
    </i>
    <i r="5">
      <x v="5"/>
    </i>
    <i>
      <x v="1467"/>
    </i>
    <i r="1">
      <x v="30"/>
    </i>
    <i r="2">
      <x v="10"/>
    </i>
    <i r="3">
      <x v="1"/>
    </i>
    <i r="4">
      <x v="1304"/>
    </i>
    <i r="5">
      <x v="1"/>
    </i>
    <i>
      <x v="1468"/>
    </i>
    <i r="1">
      <x v="12"/>
    </i>
    <i r="2">
      <x v="13"/>
    </i>
    <i r="3">
      <x/>
    </i>
    <i r="4">
      <x v="296"/>
    </i>
    <i r="5">
      <x v="11"/>
    </i>
    <i>
      <x v="1469"/>
    </i>
    <i r="1">
      <x v="40"/>
    </i>
    <i r="2">
      <x v="6"/>
    </i>
    <i r="3">
      <x/>
    </i>
    <i r="4">
      <x v="450"/>
    </i>
    <i r="5">
      <x v="8"/>
    </i>
    <i>
      <x v="1470"/>
    </i>
    <i r="1">
      <x v="38"/>
    </i>
    <i r="2">
      <x v="33"/>
    </i>
    <i r="3">
      <x v="3"/>
    </i>
    <i r="4">
      <x v="598"/>
    </i>
    <i r="5">
      <x v="7"/>
    </i>
    <i>
      <x v="1471"/>
    </i>
    <i r="1">
      <x v="32"/>
    </i>
    <i r="2">
      <x v="25"/>
    </i>
    <i r="3">
      <x v="1"/>
    </i>
    <i r="4">
      <x v="764"/>
    </i>
    <i r="5">
      <x/>
    </i>
    <i>
      <x v="1472"/>
    </i>
    <i r="1">
      <x v="10"/>
    </i>
    <i r="2">
      <x v="26"/>
    </i>
    <i r="3">
      <x v="1"/>
    </i>
    <i r="4">
      <x v="423"/>
    </i>
    <i r="5">
      <x v="6"/>
    </i>
    <i>
      <x v="1473"/>
    </i>
    <i r="1">
      <x v="14"/>
    </i>
    <i r="2">
      <x v="14"/>
    </i>
    <i r="3">
      <x v="1"/>
    </i>
    <i r="4">
      <x v="449"/>
    </i>
    <i r="5">
      <x v="3"/>
    </i>
    <i>
      <x v="1474"/>
    </i>
    <i r="1">
      <x v="27"/>
    </i>
    <i r="2">
      <x v="24"/>
    </i>
    <i r="3">
      <x v="1"/>
    </i>
    <i r="4">
      <x v="498"/>
    </i>
    <i r="5">
      <x v="4"/>
    </i>
    <i>
      <x v="1475"/>
    </i>
    <i r="1">
      <x v="3"/>
    </i>
    <i r="2">
      <x v="29"/>
    </i>
    <i r="3">
      <x/>
    </i>
    <i r="4">
      <x v="591"/>
    </i>
    <i r="5">
      <x v="7"/>
    </i>
    <i>
      <x v="1476"/>
    </i>
    <i r="1">
      <x v="29"/>
    </i>
    <i r="2">
      <x v="17"/>
    </i>
    <i r="3">
      <x/>
    </i>
    <i r="4">
      <x v="391"/>
    </i>
    <i r="5">
      <x v="6"/>
    </i>
    <i>
      <x v="1477"/>
    </i>
    <i r="1">
      <x v="4"/>
    </i>
    <i r="2">
      <x v="11"/>
    </i>
    <i r="3">
      <x v="1"/>
    </i>
    <i r="4">
      <x v="438"/>
    </i>
    <i r="5">
      <x v="6"/>
    </i>
    <i>
      <x v="1478"/>
    </i>
    <i r="1">
      <x v="25"/>
    </i>
    <i r="2">
      <x v="28"/>
    </i>
    <i r="3">
      <x v="1"/>
    </i>
    <i r="4">
      <x v="1242"/>
    </i>
    <i r="5">
      <x/>
    </i>
    <i>
      <x v="1479"/>
    </i>
    <i r="1">
      <x/>
    </i>
    <i r="2">
      <x v="20"/>
    </i>
    <i r="3">
      <x v="1"/>
    </i>
    <i r="4">
      <x v="414"/>
    </i>
    <i r="5">
      <x v="10"/>
    </i>
    <i>
      <x v="1480"/>
    </i>
    <i r="1">
      <x v="29"/>
    </i>
    <i r="2">
      <x v="17"/>
    </i>
    <i r="3">
      <x/>
    </i>
    <i r="4">
      <x v="973"/>
    </i>
    <i r="5">
      <x v="10"/>
    </i>
    <i>
      <x v="1481"/>
    </i>
    <i r="1">
      <x v="6"/>
    </i>
    <i r="2">
      <x v="7"/>
    </i>
    <i r="3">
      <x v="2"/>
    </i>
    <i r="4">
      <x v="1079"/>
    </i>
    <i r="5">
      <x v="2"/>
    </i>
    <i>
      <x v="1482"/>
    </i>
    <i r="1">
      <x v="6"/>
    </i>
    <i r="2">
      <x v="7"/>
    </i>
    <i r="3">
      <x v="2"/>
    </i>
    <i r="4">
      <x v="482"/>
    </i>
    <i r="5">
      <x v="10"/>
    </i>
    <i>
      <x v="1483"/>
    </i>
    <i r="1">
      <x v="1"/>
    </i>
    <i r="2">
      <x v="12"/>
    </i>
    <i r="3">
      <x v="1"/>
    </i>
    <i r="4">
      <x v="1313"/>
    </i>
    <i r="5">
      <x v="11"/>
    </i>
    <i>
      <x v="1484"/>
    </i>
    <i r="1">
      <x v="2"/>
    </i>
    <i r="2">
      <x v="13"/>
    </i>
    <i r="3">
      <x/>
    </i>
    <i r="4">
      <x v="191"/>
    </i>
    <i r="5">
      <x v="5"/>
    </i>
    <i>
      <x v="1485"/>
    </i>
    <i r="1">
      <x v="37"/>
    </i>
    <i r="2">
      <x v="3"/>
    </i>
    <i r="3">
      <x v="2"/>
    </i>
    <i r="4">
      <x v="1045"/>
    </i>
    <i r="5">
      <x v="10"/>
    </i>
    <i>
      <x v="1486"/>
    </i>
    <i r="1">
      <x v="38"/>
    </i>
    <i r="2">
      <x v="33"/>
    </i>
    <i r="3">
      <x v="3"/>
    </i>
    <i r="4">
      <x v="615"/>
    </i>
    <i r="5">
      <x/>
    </i>
    <i>
      <x v="1487"/>
    </i>
    <i r="1">
      <x v="2"/>
    </i>
    <i r="2">
      <x v="13"/>
    </i>
    <i r="3">
      <x/>
    </i>
    <i r="4">
      <x v="428"/>
    </i>
    <i r="5">
      <x v="7"/>
    </i>
    <i>
      <x v="1488"/>
    </i>
    <i r="1">
      <x v="10"/>
    </i>
    <i r="2">
      <x v="26"/>
    </i>
    <i r="3">
      <x v="1"/>
    </i>
    <i r="4">
      <x v="336"/>
    </i>
    <i r="5">
      <x v="3"/>
    </i>
    <i>
      <x v="1489"/>
    </i>
    <i r="1">
      <x v="48"/>
    </i>
    <i r="2">
      <x v="2"/>
    </i>
    <i r="3">
      <x v="1"/>
    </i>
    <i r="4">
      <x v="878"/>
    </i>
    <i r="5">
      <x v="7"/>
    </i>
    <i>
      <x v="1490"/>
    </i>
    <i r="1">
      <x v="28"/>
    </i>
    <i r="2">
      <x v="33"/>
    </i>
    <i r="3">
      <x v="3"/>
    </i>
    <i r="4">
      <x v="656"/>
    </i>
    <i r="5">
      <x v="7"/>
    </i>
    <i>
      <x v="1491"/>
    </i>
    <i r="1">
      <x v="28"/>
    </i>
    <i r="2">
      <x v="33"/>
    </i>
    <i r="3">
      <x v="3"/>
    </i>
    <i r="4">
      <x v="1317"/>
    </i>
    <i r="5">
      <x/>
    </i>
    <i>
      <x v="1492"/>
    </i>
    <i r="1">
      <x v="32"/>
    </i>
    <i r="2">
      <x v="25"/>
    </i>
    <i r="3">
      <x v="1"/>
    </i>
    <i r="4">
      <x v="447"/>
    </i>
    <i r="5">
      <x v="1"/>
    </i>
    <i>
      <x v="1493"/>
    </i>
    <i r="1">
      <x v="46"/>
    </i>
    <i r="2">
      <x v="4"/>
    </i>
    <i r="3">
      <x v="3"/>
    </i>
    <i r="4">
      <x v="652"/>
    </i>
    <i r="5">
      <x v="11"/>
    </i>
    <i>
      <x v="1494"/>
    </i>
    <i r="1">
      <x v="20"/>
    </i>
    <i r="2">
      <x v="33"/>
    </i>
    <i r="3">
      <x v="3"/>
    </i>
    <i r="4">
      <x v="563"/>
    </i>
    <i r="5">
      <x v="10"/>
    </i>
    <i>
      <x v="1495"/>
    </i>
    <i r="1">
      <x v="43"/>
    </i>
    <i r="2">
      <x v="15"/>
    </i>
    <i r="3">
      <x v="1"/>
    </i>
    <i r="4">
      <x v="533"/>
    </i>
    <i r="5">
      <x v="10"/>
    </i>
    <i>
      <x v="1496"/>
    </i>
    <i r="1">
      <x/>
    </i>
    <i r="2">
      <x v="20"/>
    </i>
    <i r="3">
      <x v="1"/>
    </i>
    <i r="4">
      <x v="607"/>
    </i>
    <i r="5">
      <x v="6"/>
    </i>
    <i>
      <x v="1497"/>
    </i>
    <i r="1">
      <x v="10"/>
    </i>
    <i r="2">
      <x v="26"/>
    </i>
    <i r="3">
      <x v="1"/>
    </i>
    <i r="4">
      <x v="474"/>
    </i>
    <i r="5">
      <x v="3"/>
    </i>
    <i>
      <x v="1498"/>
    </i>
    <i r="1">
      <x v="31"/>
    </i>
    <i r="2">
      <x v="8"/>
    </i>
    <i r="3">
      <x v="1"/>
    </i>
    <i r="4">
      <x v="818"/>
    </i>
    <i r="5">
      <x v="5"/>
    </i>
    <i>
      <x v="1499"/>
    </i>
    <i r="1">
      <x v="20"/>
    </i>
    <i r="2">
      <x v="33"/>
    </i>
    <i r="3">
      <x v="3"/>
    </i>
    <i r="4">
      <x v="1019"/>
    </i>
    <i r="5">
      <x v="1"/>
    </i>
    <i>
      <x v="1500"/>
    </i>
    <i r="1">
      <x v="9"/>
    </i>
    <i r="2">
      <x v="9"/>
    </i>
    <i r="3">
      <x v="1"/>
    </i>
    <i r="4">
      <x v="124"/>
    </i>
    <i r="5">
      <x v="7"/>
    </i>
    <i>
      <x v="1501"/>
    </i>
    <i r="1">
      <x v="23"/>
    </i>
    <i r="2">
      <x v="32"/>
    </i>
    <i r="3">
      <x v="1"/>
    </i>
    <i r="4">
      <x v="737"/>
    </i>
    <i r="5">
      <x v="4"/>
    </i>
    <i>
      <x v="1502"/>
    </i>
    <i r="1">
      <x v="35"/>
    </i>
    <i r="2">
      <x v="33"/>
    </i>
    <i r="3">
      <x v="3"/>
    </i>
    <i r="4">
      <x v="59"/>
    </i>
    <i r="5">
      <x v="2"/>
    </i>
    <i>
      <x v="1503"/>
    </i>
    <i r="1">
      <x v="46"/>
    </i>
    <i r="2">
      <x v="4"/>
    </i>
    <i r="3">
      <x v="3"/>
    </i>
    <i r="4">
      <x v="711"/>
    </i>
    <i r="5">
      <x/>
    </i>
    <i>
      <x v="1504"/>
    </i>
    <i r="1">
      <x v="32"/>
    </i>
    <i r="2">
      <x v="25"/>
    </i>
    <i r="3">
      <x v="1"/>
    </i>
    <i r="4">
      <x v="411"/>
    </i>
    <i r="5">
      <x v="5"/>
    </i>
    <i>
      <x v="1505"/>
    </i>
    <i r="1">
      <x v="27"/>
    </i>
    <i r="2">
      <x v="24"/>
    </i>
    <i r="3">
      <x v="1"/>
    </i>
    <i r="4">
      <x v="453"/>
    </i>
    <i r="5">
      <x v="11"/>
    </i>
    <i>
      <x v="1506"/>
    </i>
    <i r="1">
      <x v="15"/>
    </i>
    <i r="2">
      <x v="6"/>
    </i>
    <i r="3">
      <x/>
    </i>
    <i r="4">
      <x v="1045"/>
    </i>
    <i r="5">
      <x v="9"/>
    </i>
    <i>
      <x v="1507"/>
    </i>
    <i r="1">
      <x v="6"/>
    </i>
    <i r="2">
      <x v="7"/>
    </i>
    <i r="3">
      <x v="2"/>
    </i>
    <i r="4">
      <x v="1094"/>
    </i>
    <i r="5">
      <x v="6"/>
    </i>
    <i>
      <x v="1508"/>
    </i>
    <i r="1">
      <x v="21"/>
    </i>
    <i r="2">
      <x v="18"/>
    </i>
    <i r="3">
      <x/>
    </i>
    <i r="4">
      <x v="912"/>
    </i>
    <i r="5">
      <x v="3"/>
    </i>
    <i>
      <x v="1509"/>
    </i>
    <i r="1">
      <x v="32"/>
    </i>
    <i r="2">
      <x v="25"/>
    </i>
    <i r="3">
      <x v="1"/>
    </i>
    <i r="4">
      <x v="783"/>
    </i>
    <i r="5">
      <x v="5"/>
    </i>
    <i>
      <x v="1510"/>
    </i>
    <i r="1">
      <x v="31"/>
    </i>
    <i r="2">
      <x v="8"/>
    </i>
    <i r="3">
      <x v="1"/>
    </i>
    <i r="4">
      <x v="697"/>
    </i>
    <i r="5">
      <x v="4"/>
    </i>
    <i>
      <x v="1511"/>
    </i>
    <i r="1">
      <x v="9"/>
    </i>
    <i r="2">
      <x v="9"/>
    </i>
    <i r="3">
      <x v="1"/>
    </i>
    <i r="4">
      <x v="891"/>
    </i>
    <i r="5">
      <x v="6"/>
    </i>
    <i>
      <x v="1512"/>
    </i>
    <i r="1">
      <x v="43"/>
    </i>
    <i r="2">
      <x v="15"/>
    </i>
    <i r="3">
      <x v="1"/>
    </i>
    <i r="4">
      <x v="138"/>
    </i>
    <i r="5">
      <x/>
    </i>
    <i>
      <x v="1513"/>
    </i>
    <i r="1">
      <x v="45"/>
    </i>
    <i r="2">
      <x v="17"/>
    </i>
    <i r="3">
      <x/>
    </i>
    <i r="4">
      <x v="289"/>
    </i>
    <i r="5">
      <x v="10"/>
    </i>
    <i>
      <x v="1514"/>
    </i>
    <i r="1">
      <x v="49"/>
    </i>
    <i r="2">
      <x v="22"/>
    </i>
    <i r="3">
      <x v="1"/>
    </i>
    <i r="4">
      <x v="182"/>
    </i>
    <i r="5">
      <x v="7"/>
    </i>
    <i>
      <x v="1515"/>
    </i>
    <i r="1">
      <x v="19"/>
    </i>
    <i r="2">
      <x v="15"/>
    </i>
    <i r="3">
      <x v="1"/>
    </i>
    <i r="4">
      <x v="1123"/>
    </i>
    <i r="5">
      <x v="9"/>
    </i>
    <i>
      <x v="1516"/>
    </i>
    <i r="1">
      <x v="10"/>
    </i>
    <i r="2">
      <x v="26"/>
    </i>
    <i r="3">
      <x v="1"/>
    </i>
    <i r="4">
      <x v="107"/>
    </i>
    <i r="5">
      <x v="4"/>
    </i>
    <i>
      <x v="1517"/>
    </i>
    <i r="1">
      <x v="34"/>
    </i>
    <i r="2">
      <x v="16"/>
    </i>
    <i r="3">
      <x v="1"/>
    </i>
    <i r="4">
      <x v="1214"/>
    </i>
    <i r="5">
      <x v="10"/>
    </i>
    <i>
      <x v="1518"/>
    </i>
    <i r="1">
      <x v="7"/>
    </i>
    <i r="2">
      <x v="23"/>
    </i>
    <i r="3">
      <x v="1"/>
    </i>
    <i r="4">
      <x v="378"/>
    </i>
    <i r="5">
      <x v="6"/>
    </i>
    <i>
      <x v="1519"/>
    </i>
    <i r="1">
      <x v="6"/>
    </i>
    <i r="2">
      <x v="7"/>
    </i>
    <i r="3">
      <x v="2"/>
    </i>
    <i r="4">
      <x v="555"/>
    </i>
    <i r="5">
      <x v="4"/>
    </i>
    <i>
      <x v="1520"/>
    </i>
    <i r="1">
      <x v="6"/>
    </i>
    <i r="2">
      <x v="7"/>
    </i>
    <i r="3">
      <x v="2"/>
    </i>
    <i r="4">
      <x v="749"/>
    </i>
    <i r="5">
      <x v="8"/>
    </i>
    <i>
      <x v="1521"/>
    </i>
    <i r="1">
      <x v="30"/>
    </i>
    <i r="2">
      <x v="10"/>
    </i>
    <i r="3">
      <x v="1"/>
    </i>
    <i r="4">
      <x v="724"/>
    </i>
    <i r="5">
      <x v="10"/>
    </i>
    <i>
      <x v="1522"/>
    </i>
    <i r="1">
      <x v="30"/>
    </i>
    <i r="2">
      <x v="10"/>
    </i>
    <i r="3">
      <x v="1"/>
    </i>
    <i r="4">
      <x v="86"/>
    </i>
    <i r="5">
      <x/>
    </i>
    <i>
      <x v="1523"/>
    </i>
    <i r="1">
      <x v="30"/>
    </i>
    <i r="2">
      <x v="10"/>
    </i>
    <i r="3">
      <x v="1"/>
    </i>
    <i r="4">
      <x v="682"/>
    </i>
    <i r="5">
      <x v="7"/>
    </i>
    <i>
      <x v="1524"/>
    </i>
    <i r="1">
      <x v="42"/>
    </i>
    <i r="2">
      <x v="1"/>
    </i>
    <i r="3">
      <x/>
    </i>
    <i r="4">
      <x v="23"/>
    </i>
    <i r="5">
      <x v="7"/>
    </i>
    <i>
      <x v="1525"/>
    </i>
    <i r="1">
      <x v="39"/>
    </i>
    <i r="2">
      <x v="27"/>
    </i>
    <i r="3">
      <x/>
    </i>
    <i r="4">
      <x v="55"/>
    </i>
    <i r="5">
      <x v="5"/>
    </i>
    <i>
      <x v="1526"/>
    </i>
    <i r="1">
      <x v="42"/>
    </i>
    <i r="2">
      <x v="1"/>
    </i>
    <i r="3">
      <x/>
    </i>
    <i r="4">
      <x v="575"/>
    </i>
    <i r="5">
      <x v="6"/>
    </i>
    <i>
      <x v="1527"/>
    </i>
    <i r="1">
      <x v="12"/>
    </i>
    <i r="2">
      <x v="13"/>
    </i>
    <i r="3">
      <x/>
    </i>
    <i r="4">
      <x v="285"/>
    </i>
    <i r="5">
      <x v="11"/>
    </i>
    <i>
      <x v="1528"/>
    </i>
    <i r="1">
      <x v="20"/>
    </i>
    <i r="2">
      <x v="33"/>
    </i>
    <i r="3">
      <x v="3"/>
    </i>
    <i r="4">
      <x v="951"/>
    </i>
    <i r="5">
      <x v="5"/>
    </i>
    <i>
      <x v="1529"/>
    </i>
    <i r="1">
      <x v="41"/>
    </i>
    <i r="2">
      <x v="6"/>
    </i>
    <i r="3">
      <x/>
    </i>
    <i r="4">
      <x v="448"/>
    </i>
    <i r="5">
      <x v="6"/>
    </i>
    <i>
      <x v="1530"/>
    </i>
    <i r="1">
      <x v="2"/>
    </i>
    <i r="2">
      <x v="13"/>
    </i>
    <i r="3">
      <x/>
    </i>
    <i r="4">
      <x v="1026"/>
    </i>
    <i r="5">
      <x/>
    </i>
    <i>
      <x v="1531"/>
    </i>
    <i r="1">
      <x v="18"/>
    </i>
    <i r="2">
      <x v="30"/>
    </i>
    <i r="3">
      <x v="1"/>
    </i>
    <i r="4">
      <x v="370"/>
    </i>
    <i r="5">
      <x v="5"/>
    </i>
    <i>
      <x v="1532"/>
    </i>
    <i r="1">
      <x v="38"/>
    </i>
    <i r="2">
      <x v="33"/>
    </i>
    <i r="3">
      <x v="3"/>
    </i>
    <i r="4">
      <x v="335"/>
    </i>
    <i r="5">
      <x v="11"/>
    </i>
    <i>
      <x v="1533"/>
    </i>
    <i r="1">
      <x v="38"/>
    </i>
    <i r="2">
      <x v="33"/>
    </i>
    <i r="3">
      <x v="3"/>
    </i>
    <i r="4">
      <x v="1187"/>
    </i>
    <i r="5">
      <x v="11"/>
    </i>
    <i>
      <x v="1534"/>
    </i>
    <i r="1">
      <x v="34"/>
    </i>
    <i r="2">
      <x v="16"/>
    </i>
    <i r="3">
      <x v="1"/>
    </i>
    <i r="4">
      <x v="600"/>
    </i>
    <i r="5">
      <x/>
    </i>
    <i>
      <x v="1535"/>
    </i>
    <i r="1">
      <x v="42"/>
    </i>
    <i r="2">
      <x v="1"/>
    </i>
    <i r="3">
      <x/>
    </i>
    <i r="4">
      <x v="1275"/>
    </i>
    <i r="5">
      <x v="10"/>
    </i>
    <i>
      <x v="1536"/>
    </i>
    <i r="1">
      <x v="20"/>
    </i>
    <i r="2">
      <x v="33"/>
    </i>
    <i r="3">
      <x v="3"/>
    </i>
    <i r="4">
      <x v="1219"/>
    </i>
    <i r="5">
      <x v="4"/>
    </i>
    <i>
      <x v="1537"/>
    </i>
    <i r="1">
      <x v="10"/>
    </i>
    <i r="2">
      <x v="26"/>
    </i>
    <i r="3">
      <x v="1"/>
    </i>
    <i r="4">
      <x v="846"/>
    </i>
    <i r="5">
      <x v="11"/>
    </i>
    <i>
      <x v="1538"/>
    </i>
    <i r="1">
      <x v="21"/>
    </i>
    <i r="2">
      <x v="18"/>
    </i>
    <i r="3">
      <x/>
    </i>
    <i r="4">
      <x v="819"/>
    </i>
    <i r="5">
      <x v="7"/>
    </i>
    <i>
      <x v="1539"/>
    </i>
    <i r="1">
      <x v="41"/>
    </i>
    <i r="2">
      <x v="6"/>
    </i>
    <i r="3">
      <x/>
    </i>
    <i r="4">
      <x v="1082"/>
    </i>
    <i r="5">
      <x v="6"/>
    </i>
    <i>
      <x v="1540"/>
    </i>
    <i r="1">
      <x v="45"/>
    </i>
    <i r="2">
      <x v="17"/>
    </i>
    <i r="3">
      <x/>
    </i>
    <i r="4">
      <x v="1288"/>
    </i>
    <i r="5">
      <x v="3"/>
    </i>
    <i>
      <x v="1541"/>
    </i>
    <i r="1">
      <x v="16"/>
    </i>
    <i r="2">
      <x v="34"/>
    </i>
    <i r="3">
      <x/>
    </i>
    <i r="4">
      <x v="467"/>
    </i>
    <i r="5">
      <x v="10"/>
    </i>
    <i>
      <x v="1542"/>
    </i>
    <i r="1">
      <x v="10"/>
    </i>
    <i r="2">
      <x v="26"/>
    </i>
    <i r="3">
      <x v="1"/>
    </i>
    <i r="4">
      <x v="1324"/>
    </i>
    <i r="5">
      <x v="7"/>
    </i>
    <i>
      <x v="1543"/>
    </i>
    <i r="1">
      <x v="15"/>
    </i>
    <i r="2">
      <x v="6"/>
    </i>
    <i r="3">
      <x/>
    </i>
    <i r="4">
      <x v="924"/>
    </i>
    <i r="5">
      <x/>
    </i>
    <i>
      <x v="1544"/>
    </i>
    <i r="1">
      <x v="43"/>
    </i>
    <i r="2">
      <x v="15"/>
    </i>
    <i r="3">
      <x v="1"/>
    </i>
    <i r="4">
      <x v="378"/>
    </i>
    <i r="5">
      <x v="11"/>
    </i>
    <i>
      <x v="1545"/>
    </i>
    <i r="1">
      <x v="19"/>
    </i>
    <i r="2">
      <x v="15"/>
    </i>
    <i r="3">
      <x v="1"/>
    </i>
    <i r="4">
      <x v="266"/>
    </i>
    <i r="5">
      <x v="5"/>
    </i>
    <i>
      <x v="1546"/>
    </i>
    <i r="1">
      <x v="11"/>
    </i>
    <i r="2">
      <x v="33"/>
    </i>
    <i r="3">
      <x v="3"/>
    </i>
    <i r="4">
      <x v="499"/>
    </i>
    <i r="5">
      <x v="10"/>
    </i>
    <i>
      <x v="1547"/>
    </i>
    <i r="1">
      <x v="46"/>
    </i>
    <i r="2">
      <x v="4"/>
    </i>
    <i r="3">
      <x v="3"/>
    </i>
    <i r="4">
      <x v="1165"/>
    </i>
    <i r="5">
      <x v="11"/>
    </i>
    <i>
      <x v="1548"/>
    </i>
    <i r="1">
      <x v="36"/>
    </i>
    <i r="2">
      <x v="5"/>
    </i>
    <i r="3">
      <x v="2"/>
    </i>
    <i r="4">
      <x v="551"/>
    </i>
    <i r="5">
      <x v="1"/>
    </i>
    <i>
      <x v="1549"/>
    </i>
    <i r="1">
      <x v="36"/>
    </i>
    <i r="2">
      <x v="5"/>
    </i>
    <i r="3">
      <x v="2"/>
    </i>
    <i r="4">
      <x v="797"/>
    </i>
    <i r="5">
      <x v="3"/>
    </i>
    <i>
      <x v="1550"/>
    </i>
    <i r="1">
      <x v="23"/>
    </i>
    <i r="2">
      <x v="32"/>
    </i>
    <i r="3">
      <x v="1"/>
    </i>
    <i r="4">
      <x v="1065"/>
    </i>
    <i r="5">
      <x v="4"/>
    </i>
    <i>
      <x v="1551"/>
    </i>
    <i r="1">
      <x v="39"/>
    </i>
    <i r="2">
      <x v="27"/>
    </i>
    <i r="3">
      <x/>
    </i>
    <i r="4">
      <x v="1160"/>
    </i>
    <i r="5">
      <x v="4"/>
    </i>
    <i>
      <x v="1552"/>
    </i>
    <i r="1">
      <x v="13"/>
    </i>
    <i r="2">
      <x v="31"/>
    </i>
    <i r="3">
      <x v="1"/>
    </i>
    <i r="4">
      <x v="743"/>
    </i>
    <i r="5">
      <x v="1"/>
    </i>
    <i>
      <x v="1553"/>
    </i>
    <i r="1">
      <x v="43"/>
    </i>
    <i r="2">
      <x v="15"/>
    </i>
    <i r="3">
      <x v="1"/>
    </i>
    <i r="4">
      <x v="408"/>
    </i>
    <i r="5">
      <x v="10"/>
    </i>
    <i>
      <x v="1554"/>
    </i>
    <i r="1">
      <x v="44"/>
    </i>
    <i r="2">
      <x v="19"/>
    </i>
    <i r="3">
      <x v="2"/>
    </i>
    <i r="4">
      <x v="1307"/>
    </i>
    <i r="5">
      <x v="9"/>
    </i>
    <i>
      <x v="1555"/>
    </i>
    <i r="1">
      <x v="6"/>
    </i>
    <i r="2">
      <x v="7"/>
    </i>
    <i r="3">
      <x v="2"/>
    </i>
    <i r="4">
      <x v="1099"/>
    </i>
    <i r="5">
      <x v="5"/>
    </i>
    <i>
      <x v="1556"/>
    </i>
    <i r="1">
      <x v="22"/>
    </i>
    <i r="2">
      <x v="21"/>
    </i>
    <i r="3">
      <x v="2"/>
    </i>
    <i r="4">
      <x v="1120"/>
    </i>
    <i r="5">
      <x/>
    </i>
    <i>
      <x v="1557"/>
    </i>
    <i r="1">
      <x v="48"/>
    </i>
    <i r="2">
      <x v="2"/>
    </i>
    <i r="3">
      <x v="1"/>
    </i>
    <i r="4">
      <x v="341"/>
    </i>
    <i r="5">
      <x v="5"/>
    </i>
    <i>
      <x v="1558"/>
    </i>
    <i r="1">
      <x v="46"/>
    </i>
    <i r="2">
      <x v="4"/>
    </i>
    <i r="3">
      <x v="3"/>
    </i>
    <i r="4">
      <x v="596"/>
    </i>
    <i r="5">
      <x v="10"/>
    </i>
    <i>
      <x v="1559"/>
    </i>
    <i r="1">
      <x v="48"/>
    </i>
    <i r="2">
      <x v="2"/>
    </i>
    <i r="3">
      <x v="1"/>
    </i>
    <i r="4">
      <x v="474"/>
    </i>
    <i r="5">
      <x v="2"/>
    </i>
    <i>
      <x v="1560"/>
    </i>
    <i r="1">
      <x v="8"/>
    </i>
    <i r="2">
      <x/>
    </i>
    <i r="3">
      <x v="2"/>
    </i>
    <i r="4">
      <x v="726"/>
    </i>
    <i r="5">
      <x v="2"/>
    </i>
    <i>
      <x v="1561"/>
    </i>
    <i r="1">
      <x v="9"/>
    </i>
    <i r="2">
      <x v="9"/>
    </i>
    <i r="3">
      <x v="1"/>
    </i>
    <i r="4">
      <x v="230"/>
    </i>
    <i r="5">
      <x v="8"/>
    </i>
    <i>
      <x v="1562"/>
    </i>
    <i r="1">
      <x v="24"/>
    </i>
    <i r="2">
      <x v="33"/>
    </i>
    <i r="3">
      <x v="3"/>
    </i>
    <i r="4">
      <x v="682"/>
    </i>
    <i r="5">
      <x v="2"/>
    </i>
    <i>
      <x v="1563"/>
    </i>
    <i r="1">
      <x v="31"/>
    </i>
    <i r="2">
      <x v="8"/>
    </i>
    <i r="3">
      <x v="1"/>
    </i>
    <i r="4">
      <x v="545"/>
    </i>
    <i r="5">
      <x v="2"/>
    </i>
    <i>
      <x v="1564"/>
    </i>
    <i r="1">
      <x v="29"/>
    </i>
    <i r="2">
      <x v="17"/>
    </i>
    <i r="3">
      <x/>
    </i>
    <i r="4">
      <x v="695"/>
    </i>
    <i r="5">
      <x v="10"/>
    </i>
    <i>
      <x v="1565"/>
    </i>
    <i r="1">
      <x v="38"/>
    </i>
    <i r="2">
      <x v="33"/>
    </i>
    <i r="3">
      <x v="3"/>
    </i>
    <i r="4">
      <x v="862"/>
    </i>
    <i r="5">
      <x v="1"/>
    </i>
    <i>
      <x v="1566"/>
    </i>
    <i r="1">
      <x v="24"/>
    </i>
    <i r="2">
      <x v="33"/>
    </i>
    <i r="3">
      <x v="3"/>
    </i>
    <i r="4">
      <x v="389"/>
    </i>
    <i r="5">
      <x v="11"/>
    </i>
    <i>
      <x v="1567"/>
    </i>
    <i r="1">
      <x v="8"/>
    </i>
    <i r="2">
      <x/>
    </i>
    <i r="3">
      <x v="2"/>
    </i>
    <i r="4">
      <x v="903"/>
    </i>
    <i r="5">
      <x v="6"/>
    </i>
    <i>
      <x v="1568"/>
    </i>
    <i r="1">
      <x v="35"/>
    </i>
    <i r="2">
      <x v="33"/>
    </i>
    <i r="3">
      <x v="3"/>
    </i>
    <i r="4">
      <x v="81"/>
    </i>
    <i r="5">
      <x v="6"/>
    </i>
    <i>
      <x v="1569"/>
    </i>
    <i r="1">
      <x v="37"/>
    </i>
    <i r="2">
      <x v="3"/>
    </i>
    <i r="3">
      <x v="2"/>
    </i>
    <i r="4">
      <x v="923"/>
    </i>
    <i r="5">
      <x v="7"/>
    </i>
    <i>
      <x v="1570"/>
    </i>
    <i r="1">
      <x v="18"/>
    </i>
    <i r="2">
      <x v="30"/>
    </i>
    <i r="3">
      <x v="1"/>
    </i>
    <i r="4">
      <x v="325"/>
    </i>
    <i r="5">
      <x v="7"/>
    </i>
    <i>
      <x v="1571"/>
    </i>
    <i r="1">
      <x v="39"/>
    </i>
    <i r="2">
      <x v="27"/>
    </i>
    <i r="3">
      <x/>
    </i>
    <i r="4">
      <x v="872"/>
    </i>
    <i r="5">
      <x v="4"/>
    </i>
    <i>
      <x v="1572"/>
    </i>
    <i r="1">
      <x v="49"/>
    </i>
    <i r="2">
      <x v="22"/>
    </i>
    <i r="3">
      <x v="1"/>
    </i>
    <i r="4">
      <x v="908"/>
    </i>
    <i r="5">
      <x v="10"/>
    </i>
    <i>
      <x v="1573"/>
    </i>
    <i r="1">
      <x v="2"/>
    </i>
    <i r="2">
      <x v="13"/>
    </i>
    <i r="3">
      <x/>
    </i>
    <i r="4">
      <x v="1302"/>
    </i>
    <i r="5">
      <x v="11"/>
    </i>
    <i>
      <x v="1574"/>
    </i>
    <i r="1">
      <x v="3"/>
    </i>
    <i r="2">
      <x v="29"/>
    </i>
    <i r="3">
      <x/>
    </i>
    <i r="4">
      <x v="785"/>
    </i>
    <i r="5">
      <x v="9"/>
    </i>
    <i>
      <x v="1575"/>
    </i>
    <i r="1">
      <x v="4"/>
    </i>
    <i r="2">
      <x v="11"/>
    </i>
    <i r="3">
      <x v="1"/>
    </i>
    <i r="4">
      <x v="279"/>
    </i>
    <i r="5">
      <x v="4"/>
    </i>
    <i>
      <x v="1576"/>
    </i>
    <i r="1">
      <x v="34"/>
    </i>
    <i r="2">
      <x v="16"/>
    </i>
    <i r="3">
      <x v="1"/>
    </i>
    <i r="4">
      <x v="1089"/>
    </i>
    <i r="5">
      <x v="7"/>
    </i>
    <i>
      <x v="1577"/>
    </i>
    <i r="1">
      <x v="21"/>
    </i>
    <i r="2">
      <x v="18"/>
    </i>
    <i r="3">
      <x/>
    </i>
    <i r="4">
      <x v="1242"/>
    </i>
    <i r="5">
      <x v="3"/>
    </i>
    <i>
      <x v="1578"/>
    </i>
    <i r="1">
      <x v="27"/>
    </i>
    <i r="2">
      <x v="24"/>
    </i>
    <i r="3">
      <x v="1"/>
    </i>
    <i r="4">
      <x v="1041"/>
    </i>
    <i r="5">
      <x v="6"/>
    </i>
    <i>
      <x v="1579"/>
    </i>
    <i r="1">
      <x v="36"/>
    </i>
    <i r="2">
      <x v="5"/>
    </i>
    <i r="3">
      <x v="2"/>
    </i>
    <i r="4">
      <x v="1052"/>
    </i>
    <i r="5">
      <x v="6"/>
    </i>
    <i>
      <x v="1580"/>
    </i>
    <i r="1">
      <x v="14"/>
    </i>
    <i r="2">
      <x v="14"/>
    </i>
    <i r="3">
      <x v="1"/>
    </i>
    <i r="4">
      <x v="551"/>
    </i>
    <i r="5">
      <x v="3"/>
    </i>
    <i>
      <x v="1581"/>
    </i>
    <i r="1">
      <x v="22"/>
    </i>
    <i r="2">
      <x v="21"/>
    </i>
    <i r="3">
      <x v="2"/>
    </i>
    <i r="4">
      <x v="358"/>
    </i>
    <i r="5">
      <x v="9"/>
    </i>
    <i>
      <x v="1582"/>
    </i>
    <i r="1">
      <x v="26"/>
    </i>
    <i r="2">
      <x v="19"/>
    </i>
    <i r="3">
      <x v="2"/>
    </i>
    <i r="4">
      <x v="1167"/>
    </i>
    <i r="5">
      <x v="7"/>
    </i>
    <i>
      <x v="1583"/>
    </i>
    <i r="1">
      <x v="16"/>
    </i>
    <i r="2">
      <x v="34"/>
    </i>
    <i r="3">
      <x/>
    </i>
    <i r="4">
      <x v="1120"/>
    </i>
    <i r="5">
      <x v="9"/>
    </i>
    <i>
      <x v="1584"/>
    </i>
    <i r="1">
      <x v="24"/>
    </i>
    <i r="2">
      <x v="33"/>
    </i>
    <i r="3">
      <x v="3"/>
    </i>
    <i r="4">
      <x v="538"/>
    </i>
    <i r="5">
      <x v="6"/>
    </i>
    <i>
      <x v="1585"/>
    </i>
    <i r="1">
      <x v="36"/>
    </i>
    <i r="2">
      <x v="5"/>
    </i>
    <i r="3">
      <x v="2"/>
    </i>
    <i r="4">
      <x v="1118"/>
    </i>
    <i r="5">
      <x/>
    </i>
    <i>
      <x v="1586"/>
    </i>
    <i r="1">
      <x v="11"/>
    </i>
    <i r="2">
      <x v="33"/>
    </i>
    <i r="3">
      <x v="3"/>
    </i>
    <i r="4">
      <x v="1295"/>
    </i>
    <i r="5">
      <x v="10"/>
    </i>
    <i>
      <x v="1587"/>
    </i>
    <i r="1">
      <x v="44"/>
    </i>
    <i r="2">
      <x v="19"/>
    </i>
    <i r="3">
      <x v="2"/>
    </i>
    <i r="4">
      <x v="235"/>
    </i>
    <i r="5">
      <x v="4"/>
    </i>
    <i>
      <x v="1588"/>
    </i>
    <i r="1">
      <x v="44"/>
    </i>
    <i r="2">
      <x v="19"/>
    </i>
    <i r="3">
      <x v="2"/>
    </i>
    <i r="4">
      <x v="139"/>
    </i>
    <i r="5">
      <x v="1"/>
    </i>
    <i>
      <x v="1589"/>
    </i>
    <i r="1">
      <x v="41"/>
    </i>
    <i r="2">
      <x v="6"/>
    </i>
    <i r="3">
      <x/>
    </i>
    <i r="4">
      <x v="147"/>
    </i>
    <i r="5">
      <x v="11"/>
    </i>
    <i>
      <x v="1590"/>
    </i>
    <i r="1">
      <x v="49"/>
    </i>
    <i r="2">
      <x v="22"/>
    </i>
    <i r="3">
      <x v="1"/>
    </i>
    <i r="4">
      <x v="288"/>
    </i>
    <i r="5">
      <x v="11"/>
    </i>
    <i>
      <x v="1591"/>
    </i>
    <i r="1">
      <x v="7"/>
    </i>
    <i r="2">
      <x v="23"/>
    </i>
    <i r="3">
      <x v="1"/>
    </i>
    <i r="4">
      <x v="436"/>
    </i>
    <i r="5">
      <x v="4"/>
    </i>
    <i>
      <x v="1592"/>
    </i>
    <i r="1">
      <x v="29"/>
    </i>
    <i r="2">
      <x v="17"/>
    </i>
    <i r="3">
      <x/>
    </i>
    <i r="4">
      <x v="312"/>
    </i>
    <i r="5">
      <x v="10"/>
    </i>
    <i>
      <x v="1593"/>
    </i>
    <i r="1">
      <x v="39"/>
    </i>
    <i r="2">
      <x v="27"/>
    </i>
    <i r="3">
      <x/>
    </i>
    <i r="4">
      <x v="1078"/>
    </i>
    <i r="5">
      <x v="5"/>
    </i>
    <i>
      <x v="1594"/>
    </i>
    <i r="1">
      <x v="47"/>
    </i>
    <i r="2">
      <x v="4"/>
    </i>
    <i r="3">
      <x v="3"/>
    </i>
    <i r="4">
      <x v="88"/>
    </i>
    <i r="5">
      <x v="11"/>
    </i>
    <i>
      <x v="1595"/>
    </i>
    <i r="1">
      <x v="41"/>
    </i>
    <i r="2">
      <x v="6"/>
    </i>
    <i r="3">
      <x/>
    </i>
    <i r="4">
      <x v="1270"/>
    </i>
    <i r="5">
      <x v="1"/>
    </i>
    <i>
      <x v="1596"/>
    </i>
    <i r="1">
      <x v="24"/>
    </i>
    <i r="2">
      <x v="33"/>
    </i>
    <i r="3">
      <x v="3"/>
    </i>
    <i r="4">
      <x v="1227"/>
    </i>
    <i r="5">
      <x v="7"/>
    </i>
    <i>
      <x v="1597"/>
    </i>
    <i r="1">
      <x v="11"/>
    </i>
    <i r="2">
      <x v="33"/>
    </i>
    <i r="3">
      <x v="3"/>
    </i>
    <i r="4">
      <x v="318"/>
    </i>
    <i r="5">
      <x v="7"/>
    </i>
    <i>
      <x v="1598"/>
    </i>
    <i r="1">
      <x v="37"/>
    </i>
    <i r="2">
      <x v="3"/>
    </i>
    <i r="3">
      <x v="2"/>
    </i>
    <i r="4">
      <x v="422"/>
    </i>
    <i r="5">
      <x v="4"/>
    </i>
    <i>
      <x v="1599"/>
    </i>
    <i r="1">
      <x v="48"/>
    </i>
    <i r="2">
      <x v="2"/>
    </i>
    <i r="3">
      <x v="1"/>
    </i>
    <i r="4">
      <x v="229"/>
    </i>
    <i r="5">
      <x v="5"/>
    </i>
    <i>
      <x v="1600"/>
    </i>
    <i r="1">
      <x v="36"/>
    </i>
    <i r="2">
      <x v="5"/>
    </i>
    <i r="3">
      <x v="2"/>
    </i>
    <i r="4">
      <x v="336"/>
    </i>
    <i r="5">
      <x v="1"/>
    </i>
    <i>
      <x v="1601"/>
    </i>
    <i r="1">
      <x v="23"/>
    </i>
    <i r="2">
      <x v="32"/>
    </i>
    <i r="3">
      <x v="1"/>
    </i>
    <i r="4">
      <x v="1061"/>
    </i>
    <i r="5">
      <x v="1"/>
    </i>
    <i>
      <x v="1602"/>
    </i>
    <i r="1">
      <x v="49"/>
    </i>
    <i r="2">
      <x v="22"/>
    </i>
    <i r="3">
      <x v="1"/>
    </i>
    <i r="4">
      <x v="711"/>
    </i>
    <i r="5">
      <x v="10"/>
    </i>
    <i>
      <x v="1603"/>
    </i>
    <i r="1">
      <x v="34"/>
    </i>
    <i r="2">
      <x v="16"/>
    </i>
    <i r="3">
      <x v="1"/>
    </i>
    <i r="4">
      <x v="374"/>
    </i>
    <i r="5">
      <x v="2"/>
    </i>
    <i>
      <x v="1604"/>
    </i>
    <i r="1">
      <x v="19"/>
    </i>
    <i r="2">
      <x v="15"/>
    </i>
    <i r="3">
      <x v="1"/>
    </i>
    <i r="4">
      <x v="994"/>
    </i>
    <i r="5">
      <x v="1"/>
    </i>
    <i>
      <x v="1605"/>
    </i>
    <i r="1">
      <x v="47"/>
    </i>
    <i r="2">
      <x v="4"/>
    </i>
    <i r="3">
      <x v="3"/>
    </i>
    <i r="4">
      <x v="1049"/>
    </i>
    <i r="5">
      <x v="5"/>
    </i>
    <i>
      <x v="1606"/>
    </i>
    <i r="1">
      <x v="39"/>
    </i>
    <i r="2">
      <x v="27"/>
    </i>
    <i r="3">
      <x/>
    </i>
    <i r="4">
      <x v="539"/>
    </i>
    <i r="5">
      <x v="8"/>
    </i>
    <i>
      <x v="1607"/>
    </i>
    <i r="1">
      <x v="45"/>
    </i>
    <i r="2">
      <x v="17"/>
    </i>
    <i r="3">
      <x/>
    </i>
    <i r="4">
      <x v="166"/>
    </i>
    <i r="5">
      <x v="8"/>
    </i>
    <i>
      <x v="1608"/>
    </i>
    <i r="1">
      <x v="14"/>
    </i>
    <i r="2">
      <x v="14"/>
    </i>
    <i r="3">
      <x v="1"/>
    </i>
    <i r="4">
      <x v="874"/>
    </i>
    <i r="5">
      <x v="3"/>
    </i>
    <i>
      <x v="1609"/>
    </i>
    <i r="1">
      <x v="13"/>
    </i>
    <i r="2">
      <x v="31"/>
    </i>
    <i r="3">
      <x v="1"/>
    </i>
    <i r="4">
      <x v="21"/>
    </i>
    <i r="5">
      <x v="1"/>
    </i>
    <i>
      <x v="1610"/>
    </i>
    <i r="1">
      <x v="26"/>
    </i>
    <i r="2">
      <x v="19"/>
    </i>
    <i r="3">
      <x v="2"/>
    </i>
    <i r="4">
      <x v="876"/>
    </i>
    <i r="5">
      <x v="9"/>
    </i>
    <i>
      <x v="1611"/>
    </i>
    <i r="1">
      <x v="33"/>
    </i>
    <i r="2">
      <x v="33"/>
    </i>
    <i r="3">
      <x v="3"/>
    </i>
    <i r="4">
      <x v="1211"/>
    </i>
    <i r="5">
      <x v="3"/>
    </i>
    <i>
      <x v="1612"/>
    </i>
    <i r="1">
      <x v="11"/>
    </i>
    <i r="2">
      <x v="33"/>
    </i>
    <i r="3">
      <x v="3"/>
    </i>
    <i r="4">
      <x v="769"/>
    </i>
    <i r="5">
      <x v="9"/>
    </i>
    <i>
      <x v="1613"/>
    </i>
    <i r="1">
      <x v="29"/>
    </i>
    <i r="2">
      <x v="17"/>
    </i>
    <i r="3">
      <x/>
    </i>
    <i r="4">
      <x v="183"/>
    </i>
    <i r="5">
      <x v="3"/>
    </i>
    <i>
      <x v="1614"/>
    </i>
    <i r="1">
      <x v="13"/>
    </i>
    <i r="2">
      <x v="31"/>
    </i>
    <i r="3">
      <x v="1"/>
    </i>
    <i r="4">
      <x v="1017"/>
    </i>
    <i r="5">
      <x v="1"/>
    </i>
    <i>
      <x v="1615"/>
    </i>
    <i r="1">
      <x v="36"/>
    </i>
    <i r="2">
      <x v="5"/>
    </i>
    <i r="3">
      <x v="2"/>
    </i>
    <i r="4">
      <x v="1276"/>
    </i>
    <i r="5">
      <x v="6"/>
    </i>
    <i>
      <x v="1616"/>
    </i>
    <i r="1">
      <x v="7"/>
    </i>
    <i r="2">
      <x v="23"/>
    </i>
    <i r="3">
      <x v="1"/>
    </i>
    <i r="4">
      <x v="1117"/>
    </i>
    <i r="5">
      <x v="8"/>
    </i>
    <i>
      <x v="1617"/>
    </i>
    <i r="1">
      <x v="29"/>
    </i>
    <i r="2">
      <x v="17"/>
    </i>
    <i r="3">
      <x/>
    </i>
    <i r="4">
      <x v="794"/>
    </i>
    <i r="5">
      <x v="2"/>
    </i>
    <i>
      <x v="1618"/>
    </i>
    <i r="1">
      <x v="20"/>
    </i>
    <i r="2">
      <x v="33"/>
    </i>
    <i r="3">
      <x v="3"/>
    </i>
    <i r="4">
      <x v="455"/>
    </i>
    <i r="5">
      <x v="3"/>
    </i>
    <i>
      <x v="1619"/>
    </i>
    <i r="1">
      <x v="33"/>
    </i>
    <i r="2">
      <x v="33"/>
    </i>
    <i r="3">
      <x v="3"/>
    </i>
    <i r="4">
      <x v="593"/>
    </i>
    <i r="5">
      <x v="7"/>
    </i>
    <i>
      <x v="1620"/>
    </i>
    <i r="1">
      <x v="49"/>
    </i>
    <i r="2">
      <x v="22"/>
    </i>
    <i r="3">
      <x v="1"/>
    </i>
    <i r="4">
      <x v="927"/>
    </i>
    <i r="5">
      <x v="5"/>
    </i>
    <i>
      <x v="1621"/>
    </i>
    <i r="1">
      <x v="49"/>
    </i>
    <i r="2">
      <x v="22"/>
    </i>
    <i r="3">
      <x v="1"/>
    </i>
    <i r="4">
      <x v="592"/>
    </i>
    <i r="5">
      <x v="11"/>
    </i>
    <i>
      <x v="1622"/>
    </i>
    <i r="1">
      <x v="21"/>
    </i>
    <i r="2">
      <x v="18"/>
    </i>
    <i r="3">
      <x/>
    </i>
    <i r="4">
      <x v="512"/>
    </i>
    <i r="5">
      <x v="9"/>
    </i>
    <i>
      <x v="1623"/>
    </i>
    <i r="1">
      <x v="48"/>
    </i>
    <i r="2">
      <x v="2"/>
    </i>
    <i r="3">
      <x v="1"/>
    </i>
    <i r="4">
      <x v="1053"/>
    </i>
    <i r="5">
      <x v="10"/>
    </i>
    <i>
      <x v="1624"/>
    </i>
    <i r="1">
      <x v="2"/>
    </i>
    <i r="2">
      <x v="13"/>
    </i>
    <i r="3">
      <x/>
    </i>
    <i r="4">
      <x v="761"/>
    </i>
    <i r="5">
      <x v="10"/>
    </i>
    <i>
      <x v="1625"/>
    </i>
    <i r="1">
      <x v="27"/>
    </i>
    <i r="2">
      <x v="24"/>
    </i>
    <i r="3">
      <x v="1"/>
    </i>
    <i r="4">
      <x v="847"/>
    </i>
    <i r="5">
      <x/>
    </i>
    <i>
      <x v="1626"/>
    </i>
    <i r="1">
      <x/>
    </i>
    <i r="2">
      <x v="20"/>
    </i>
    <i r="3">
      <x v="1"/>
    </i>
    <i r="4">
      <x v="161"/>
    </i>
    <i r="5">
      <x v="9"/>
    </i>
    <i>
      <x v="1627"/>
    </i>
    <i r="1">
      <x v="19"/>
    </i>
    <i r="2">
      <x v="15"/>
    </i>
    <i r="3">
      <x v="1"/>
    </i>
    <i r="4">
      <x v="298"/>
    </i>
    <i r="5">
      <x v="5"/>
    </i>
    <i>
      <x v="1628"/>
    </i>
    <i r="1">
      <x v="43"/>
    </i>
    <i r="2">
      <x v="15"/>
    </i>
    <i r="3">
      <x v="1"/>
    </i>
    <i r="4">
      <x v="939"/>
    </i>
    <i r="5">
      <x/>
    </i>
    <i>
      <x v="1629"/>
    </i>
    <i r="1">
      <x v="12"/>
    </i>
    <i r="2">
      <x v="13"/>
    </i>
    <i r="3">
      <x/>
    </i>
    <i r="4">
      <x v="451"/>
    </i>
    <i r="5">
      <x v="8"/>
    </i>
    <i>
      <x v="1630"/>
    </i>
    <i r="1">
      <x v="37"/>
    </i>
    <i r="2">
      <x v="3"/>
    </i>
    <i r="3">
      <x v="2"/>
    </i>
    <i r="4">
      <x v="613"/>
    </i>
    <i r="5">
      <x v="1"/>
    </i>
    <i>
      <x v="1631"/>
    </i>
    <i r="1">
      <x v="49"/>
    </i>
    <i r="2">
      <x v="22"/>
    </i>
    <i r="3">
      <x v="1"/>
    </i>
    <i r="4">
      <x v="156"/>
    </i>
    <i r="5">
      <x v="10"/>
    </i>
    <i>
      <x v="1632"/>
    </i>
    <i r="1">
      <x v="13"/>
    </i>
    <i r="2">
      <x v="31"/>
    </i>
    <i r="3">
      <x v="1"/>
    </i>
    <i r="4">
      <x v="1181"/>
    </i>
    <i r="5">
      <x/>
    </i>
    <i>
      <x v="1633"/>
    </i>
    <i r="1">
      <x v="33"/>
    </i>
    <i r="2">
      <x v="33"/>
    </i>
    <i r="3">
      <x v="3"/>
    </i>
    <i r="4">
      <x v="365"/>
    </i>
    <i r="5">
      <x v="3"/>
    </i>
    <i>
      <x v="1634"/>
    </i>
    <i r="1">
      <x v="46"/>
    </i>
    <i r="2">
      <x v="4"/>
    </i>
    <i r="3">
      <x v="3"/>
    </i>
    <i r="4">
      <x v="458"/>
    </i>
    <i r="5">
      <x v="3"/>
    </i>
    <i>
      <x v="1635"/>
    </i>
    <i r="1">
      <x v="41"/>
    </i>
    <i r="2">
      <x v="6"/>
    </i>
    <i r="3">
      <x/>
    </i>
    <i r="4">
      <x v="992"/>
    </i>
    <i r="5">
      <x v="5"/>
    </i>
    <i>
      <x v="1636"/>
    </i>
    <i r="1">
      <x/>
    </i>
    <i r="2">
      <x v="20"/>
    </i>
    <i r="3">
      <x v="1"/>
    </i>
    <i r="4">
      <x v="672"/>
    </i>
    <i r="5">
      <x v="2"/>
    </i>
    <i>
      <x v="1637"/>
    </i>
    <i r="1">
      <x v="6"/>
    </i>
    <i r="2">
      <x v="7"/>
    </i>
    <i r="3">
      <x v="2"/>
    </i>
    <i r="4">
      <x v="895"/>
    </i>
    <i r="5">
      <x v="9"/>
    </i>
    <i>
      <x v="1638"/>
    </i>
    <i r="1">
      <x v="47"/>
    </i>
    <i r="2">
      <x v="4"/>
    </i>
    <i r="3">
      <x v="3"/>
    </i>
    <i r="4">
      <x v="1214"/>
    </i>
    <i r="5">
      <x v="1"/>
    </i>
    <i>
      <x v="1639"/>
    </i>
    <i r="1">
      <x v="42"/>
    </i>
    <i r="2">
      <x v="1"/>
    </i>
    <i r="3">
      <x/>
    </i>
    <i r="4">
      <x v="1057"/>
    </i>
    <i r="5">
      <x v="3"/>
    </i>
    <i>
      <x v="1640"/>
    </i>
    <i r="1">
      <x v="20"/>
    </i>
    <i r="2">
      <x v="33"/>
    </i>
    <i r="3">
      <x v="3"/>
    </i>
    <i r="4">
      <x v="77"/>
    </i>
    <i r="5">
      <x v="9"/>
    </i>
    <i>
      <x v="1641"/>
    </i>
    <i r="1">
      <x v="33"/>
    </i>
    <i r="2">
      <x v="33"/>
    </i>
    <i r="3">
      <x v="3"/>
    </i>
    <i r="4">
      <x v="643"/>
    </i>
    <i r="5">
      <x v="9"/>
    </i>
    <i>
      <x v="1642"/>
    </i>
    <i r="1">
      <x v="7"/>
    </i>
    <i r="2">
      <x v="23"/>
    </i>
    <i r="3">
      <x v="1"/>
    </i>
    <i r="4">
      <x v="679"/>
    </i>
    <i r="5">
      <x v="11"/>
    </i>
    <i>
      <x v="1643"/>
    </i>
    <i r="1">
      <x v="6"/>
    </i>
    <i r="2">
      <x v="7"/>
    </i>
    <i r="3">
      <x v="2"/>
    </i>
    <i r="4">
      <x v="691"/>
    </i>
    <i r="5">
      <x v="6"/>
    </i>
    <i>
      <x v="1644"/>
    </i>
    <i r="1">
      <x v="14"/>
    </i>
    <i r="2">
      <x v="14"/>
    </i>
    <i r="3">
      <x v="1"/>
    </i>
    <i r="4">
      <x v="697"/>
    </i>
    <i r="5">
      <x v="5"/>
    </i>
    <i>
      <x v="1645"/>
    </i>
    <i r="1">
      <x v="34"/>
    </i>
    <i r="2">
      <x v="16"/>
    </i>
    <i r="3">
      <x v="1"/>
    </i>
    <i r="4">
      <x v="38"/>
    </i>
    <i r="5">
      <x v="10"/>
    </i>
    <i>
      <x v="1646"/>
    </i>
    <i r="1">
      <x v="14"/>
    </i>
    <i r="2">
      <x v="14"/>
    </i>
    <i r="3">
      <x v="1"/>
    </i>
    <i r="4">
      <x v="174"/>
    </i>
    <i r="5">
      <x v="1"/>
    </i>
    <i>
      <x v="1647"/>
    </i>
    <i r="1">
      <x v="14"/>
    </i>
    <i r="2">
      <x v="14"/>
    </i>
    <i r="3">
      <x v="1"/>
    </i>
    <i r="4">
      <x v="367"/>
    </i>
    <i r="5">
      <x v="7"/>
    </i>
    <i>
      <x v="1648"/>
    </i>
    <i r="1">
      <x v="25"/>
    </i>
    <i r="2">
      <x v="28"/>
    </i>
    <i r="3">
      <x v="1"/>
    </i>
    <i r="4">
      <x v="664"/>
    </i>
    <i r="5">
      <x v="5"/>
    </i>
    <i>
      <x v="1649"/>
    </i>
    <i r="1">
      <x v="13"/>
    </i>
    <i r="2">
      <x v="31"/>
    </i>
    <i r="3">
      <x v="1"/>
    </i>
    <i r="4">
      <x v="85"/>
    </i>
    <i r="5">
      <x v="6"/>
    </i>
    <i>
      <x v="1650"/>
    </i>
    <i r="1">
      <x v="35"/>
    </i>
    <i r="2">
      <x v="33"/>
    </i>
    <i r="3">
      <x v="3"/>
    </i>
    <i r="4">
      <x v="454"/>
    </i>
    <i r="5">
      <x v="8"/>
    </i>
    <i>
      <x v="1651"/>
    </i>
    <i r="1">
      <x v="28"/>
    </i>
    <i r="2">
      <x v="33"/>
    </i>
    <i r="3">
      <x v="3"/>
    </i>
    <i r="4">
      <x v="753"/>
    </i>
    <i r="5">
      <x v="9"/>
    </i>
    <i>
      <x v="1652"/>
    </i>
    <i r="1">
      <x v="47"/>
    </i>
    <i r="2">
      <x v="4"/>
    </i>
    <i r="3">
      <x v="3"/>
    </i>
    <i r="4">
      <x v="149"/>
    </i>
    <i r="5">
      <x v="10"/>
    </i>
    <i>
      <x v="1653"/>
    </i>
    <i r="1">
      <x v="30"/>
    </i>
    <i r="2">
      <x v="10"/>
    </i>
    <i r="3">
      <x v="1"/>
    </i>
    <i r="4">
      <x v="988"/>
    </i>
    <i r="5">
      <x v="6"/>
    </i>
    <i>
      <x v="1654"/>
    </i>
    <i r="1">
      <x v="37"/>
    </i>
    <i r="2">
      <x v="3"/>
    </i>
    <i r="3">
      <x v="2"/>
    </i>
    <i r="4">
      <x v="802"/>
    </i>
    <i r="5">
      <x v="8"/>
    </i>
    <i>
      <x v="1655"/>
    </i>
    <i r="1">
      <x v="2"/>
    </i>
    <i r="2">
      <x v="13"/>
    </i>
    <i r="3">
      <x/>
    </i>
    <i r="4">
      <x v="495"/>
    </i>
    <i r="5">
      <x v="2"/>
    </i>
    <i>
      <x v="1656"/>
    </i>
    <i r="1">
      <x v="17"/>
    </i>
    <i r="2">
      <x v="33"/>
    </i>
    <i r="3">
      <x v="3"/>
    </i>
    <i r="4">
      <x v="939"/>
    </i>
    <i r="5">
      <x/>
    </i>
    <i>
      <x v="1657"/>
    </i>
    <i r="1">
      <x v="33"/>
    </i>
    <i r="2">
      <x v="33"/>
    </i>
    <i r="3">
      <x v="3"/>
    </i>
    <i r="4">
      <x v="723"/>
    </i>
    <i r="5">
      <x v="11"/>
    </i>
    <i>
      <x v="1658"/>
    </i>
    <i r="1">
      <x v="7"/>
    </i>
    <i r="2">
      <x v="23"/>
    </i>
    <i r="3">
      <x v="1"/>
    </i>
    <i r="4">
      <x v="1152"/>
    </i>
    <i r="5">
      <x v="5"/>
    </i>
    <i>
      <x v="1659"/>
    </i>
    <i r="1">
      <x v="3"/>
    </i>
    <i r="2">
      <x v="29"/>
    </i>
    <i r="3">
      <x/>
    </i>
    <i r="4">
      <x v="321"/>
    </i>
    <i r="5">
      <x v="2"/>
    </i>
    <i>
      <x v="1660"/>
    </i>
    <i r="1">
      <x v="44"/>
    </i>
    <i r="2">
      <x v="19"/>
    </i>
    <i r="3">
      <x v="2"/>
    </i>
    <i r="4">
      <x v="683"/>
    </i>
    <i r="5">
      <x v="3"/>
    </i>
    <i>
      <x v="1661"/>
    </i>
    <i r="1">
      <x v="48"/>
    </i>
    <i r="2">
      <x v="2"/>
    </i>
    <i r="3">
      <x v="1"/>
    </i>
    <i r="4">
      <x v="1220"/>
    </i>
    <i r="5">
      <x v="4"/>
    </i>
    <i>
      <x v="1662"/>
    </i>
    <i r="1">
      <x v="45"/>
    </i>
    <i r="2">
      <x v="17"/>
    </i>
    <i r="3">
      <x/>
    </i>
    <i r="4">
      <x v="1177"/>
    </i>
    <i r="5">
      <x v="4"/>
    </i>
    <i>
      <x v="1663"/>
    </i>
    <i r="1">
      <x v="40"/>
    </i>
    <i r="2">
      <x v="6"/>
    </i>
    <i r="3">
      <x/>
    </i>
    <i r="4">
      <x v="241"/>
    </i>
    <i r="5">
      <x v="4"/>
    </i>
    <i>
      <x v="1664"/>
    </i>
    <i r="1">
      <x v="1"/>
    </i>
    <i r="2">
      <x v="12"/>
    </i>
    <i r="3">
      <x v="1"/>
    </i>
    <i r="4">
      <x v="74"/>
    </i>
    <i r="5">
      <x v="5"/>
    </i>
    <i>
      <x v="1665"/>
    </i>
    <i r="1">
      <x v="21"/>
    </i>
    <i r="2">
      <x v="18"/>
    </i>
    <i r="3">
      <x/>
    </i>
    <i r="4">
      <x v="716"/>
    </i>
    <i r="5">
      <x v="8"/>
    </i>
    <i>
      <x v="1666"/>
    </i>
    <i r="1">
      <x v="7"/>
    </i>
    <i r="2">
      <x v="23"/>
    </i>
    <i r="3">
      <x v="1"/>
    </i>
    <i r="4">
      <x v="317"/>
    </i>
    <i r="5">
      <x v="3"/>
    </i>
    <i>
      <x v="1667"/>
    </i>
    <i r="1">
      <x v="9"/>
    </i>
    <i r="2">
      <x v="9"/>
    </i>
    <i r="3">
      <x v="1"/>
    </i>
    <i r="4">
      <x v="380"/>
    </i>
    <i r="5">
      <x v="4"/>
    </i>
    <i>
      <x v="1668"/>
    </i>
    <i r="1">
      <x v="31"/>
    </i>
    <i r="2">
      <x v="8"/>
    </i>
    <i r="3">
      <x v="1"/>
    </i>
    <i r="4">
      <x v="798"/>
    </i>
    <i r="5">
      <x v="10"/>
    </i>
    <i>
      <x v="1669"/>
    </i>
    <i r="1">
      <x v="20"/>
    </i>
    <i r="2">
      <x v="33"/>
    </i>
    <i r="3">
      <x v="3"/>
    </i>
    <i r="4">
      <x v="684"/>
    </i>
    <i r="5">
      <x/>
    </i>
    <i>
      <x v="1670"/>
    </i>
    <i r="1">
      <x v="48"/>
    </i>
    <i r="2">
      <x v="2"/>
    </i>
    <i r="3">
      <x v="1"/>
    </i>
    <i r="4">
      <x v="831"/>
    </i>
    <i r="5">
      <x v="10"/>
    </i>
    <i>
      <x v="1671"/>
    </i>
    <i r="1">
      <x v="39"/>
    </i>
    <i r="2">
      <x v="27"/>
    </i>
    <i r="3">
      <x/>
    </i>
    <i r="4">
      <x v="497"/>
    </i>
    <i r="5">
      <x v="10"/>
    </i>
    <i>
      <x v="1672"/>
    </i>
    <i r="1">
      <x v="8"/>
    </i>
    <i r="2">
      <x/>
    </i>
    <i r="3">
      <x v="2"/>
    </i>
    <i r="4">
      <x v="1122"/>
    </i>
    <i r="5">
      <x v="10"/>
    </i>
    <i>
      <x v="1673"/>
    </i>
    <i r="1">
      <x v="12"/>
    </i>
    <i r="2">
      <x v="13"/>
    </i>
    <i r="3">
      <x/>
    </i>
    <i r="4">
      <x v="1037"/>
    </i>
    <i r="5">
      <x v="8"/>
    </i>
    <i>
      <x v="1674"/>
    </i>
    <i r="1">
      <x v="2"/>
    </i>
    <i r="2">
      <x v="13"/>
    </i>
    <i r="3">
      <x/>
    </i>
    <i r="4">
      <x v="1143"/>
    </i>
    <i r="5">
      <x v="8"/>
    </i>
    <i>
      <x v="1675"/>
    </i>
    <i r="1">
      <x/>
    </i>
    <i r="2">
      <x v="20"/>
    </i>
    <i r="3">
      <x v="1"/>
    </i>
    <i r="4">
      <x v="1034"/>
    </i>
    <i r="5">
      <x v="5"/>
    </i>
    <i>
      <x v="1676"/>
    </i>
    <i r="1">
      <x v="31"/>
    </i>
    <i r="2">
      <x v="8"/>
    </i>
    <i r="3">
      <x v="1"/>
    </i>
    <i r="4">
      <x v="819"/>
    </i>
    <i r="5">
      <x v="8"/>
    </i>
    <i>
      <x v="1677"/>
    </i>
    <i r="1">
      <x v="44"/>
    </i>
    <i r="2">
      <x v="19"/>
    </i>
    <i r="3">
      <x v="2"/>
    </i>
    <i r="4">
      <x v="788"/>
    </i>
    <i r="5">
      <x v="11"/>
    </i>
    <i>
      <x v="1678"/>
    </i>
    <i r="1">
      <x v="34"/>
    </i>
    <i r="2">
      <x v="16"/>
    </i>
    <i r="3">
      <x v="1"/>
    </i>
    <i r="4">
      <x v="576"/>
    </i>
    <i r="5">
      <x v="6"/>
    </i>
    <i>
      <x v="1679"/>
    </i>
    <i r="1">
      <x v="15"/>
    </i>
    <i r="2">
      <x v="6"/>
    </i>
    <i r="3">
      <x/>
    </i>
    <i r="4">
      <x v="1000"/>
    </i>
    <i r="5">
      <x v="5"/>
    </i>
    <i>
      <x v="1680"/>
    </i>
    <i r="1">
      <x v="26"/>
    </i>
    <i r="2">
      <x v="19"/>
    </i>
    <i r="3">
      <x v="2"/>
    </i>
    <i r="4">
      <x v="11"/>
    </i>
    <i r="5">
      <x v="5"/>
    </i>
    <i>
      <x v="1681"/>
    </i>
    <i r="1">
      <x v="30"/>
    </i>
    <i r="2">
      <x v="10"/>
    </i>
    <i r="3">
      <x v="1"/>
    </i>
    <i r="4">
      <x v="405"/>
    </i>
    <i r="5">
      <x v="5"/>
    </i>
    <i>
      <x v="1682"/>
    </i>
    <i r="1">
      <x v="12"/>
    </i>
    <i r="2">
      <x v="13"/>
    </i>
    <i r="3">
      <x/>
    </i>
    <i r="4">
      <x v="871"/>
    </i>
    <i r="5">
      <x v="10"/>
    </i>
    <i>
      <x v="1683"/>
    </i>
    <i r="1">
      <x v="40"/>
    </i>
    <i r="2">
      <x v="6"/>
    </i>
    <i r="3">
      <x/>
    </i>
    <i r="4">
      <x v="466"/>
    </i>
    <i r="5">
      <x v="10"/>
    </i>
    <i>
      <x v="1684"/>
    </i>
    <i r="1">
      <x v="44"/>
    </i>
    <i r="2">
      <x v="19"/>
    </i>
    <i r="3">
      <x v="2"/>
    </i>
    <i r="4">
      <x v="757"/>
    </i>
    <i r="5">
      <x v="7"/>
    </i>
    <i>
      <x v="1685"/>
    </i>
    <i r="1">
      <x v="24"/>
    </i>
    <i r="2">
      <x v="33"/>
    </i>
    <i r="3">
      <x v="3"/>
    </i>
    <i r="4">
      <x v="548"/>
    </i>
    <i r="5">
      <x/>
    </i>
    <i>
      <x v="1686"/>
    </i>
    <i r="1">
      <x v="40"/>
    </i>
    <i r="2">
      <x v="6"/>
    </i>
    <i r="3">
      <x/>
    </i>
    <i r="4">
      <x v="667"/>
    </i>
    <i r="5">
      <x/>
    </i>
    <i>
      <x v="1687"/>
    </i>
    <i r="1">
      <x v="33"/>
    </i>
    <i r="2">
      <x v="33"/>
    </i>
    <i r="3">
      <x v="3"/>
    </i>
    <i r="4">
      <x v="149"/>
    </i>
    <i r="5">
      <x v="5"/>
    </i>
    <i>
      <x v="1688"/>
    </i>
    <i r="1">
      <x v="43"/>
    </i>
    <i r="2">
      <x v="15"/>
    </i>
    <i r="3">
      <x v="1"/>
    </i>
    <i r="4">
      <x v="171"/>
    </i>
    <i r="5">
      <x v="6"/>
    </i>
    <i>
      <x v="1689"/>
    </i>
    <i r="1">
      <x v="35"/>
    </i>
    <i r="2">
      <x v="33"/>
    </i>
    <i r="3">
      <x v="3"/>
    </i>
    <i r="4">
      <x v="815"/>
    </i>
    <i r="5">
      <x v="5"/>
    </i>
    <i>
      <x v="1690"/>
    </i>
    <i r="1">
      <x v="40"/>
    </i>
    <i r="2">
      <x v="6"/>
    </i>
    <i r="3">
      <x/>
    </i>
    <i r="4">
      <x v="1261"/>
    </i>
    <i r="5">
      <x v="1"/>
    </i>
    <i>
      <x v="1691"/>
    </i>
    <i r="1">
      <x v="16"/>
    </i>
    <i r="2">
      <x v="34"/>
    </i>
    <i r="3">
      <x/>
    </i>
    <i r="4">
      <x v="360"/>
    </i>
    <i r="5">
      <x v="1"/>
    </i>
    <i>
      <x v="1692"/>
    </i>
    <i r="1">
      <x v="33"/>
    </i>
    <i r="2">
      <x v="33"/>
    </i>
    <i r="3">
      <x v="3"/>
    </i>
    <i r="4">
      <x v="1271"/>
    </i>
    <i r="5">
      <x v="3"/>
    </i>
    <i>
      <x v="1693"/>
    </i>
    <i r="1">
      <x v="27"/>
    </i>
    <i r="2">
      <x v="24"/>
    </i>
    <i r="3">
      <x v="1"/>
    </i>
    <i r="4">
      <x v="1298"/>
    </i>
    <i r="5">
      <x v="11"/>
    </i>
    <i>
      <x v="1694"/>
    </i>
    <i r="1">
      <x v="19"/>
    </i>
    <i r="2">
      <x v="15"/>
    </i>
    <i r="3">
      <x v="1"/>
    </i>
    <i r="4">
      <x v="541"/>
    </i>
    <i r="5">
      <x v="11"/>
    </i>
    <i>
      <x v="1695"/>
    </i>
    <i r="1">
      <x v="18"/>
    </i>
    <i r="2">
      <x v="30"/>
    </i>
    <i r="3">
      <x v="1"/>
    </i>
    <i r="4">
      <x v="92"/>
    </i>
    <i r="5">
      <x v="6"/>
    </i>
    <i>
      <x v="1696"/>
    </i>
    <i r="1">
      <x/>
    </i>
    <i r="2">
      <x v="20"/>
    </i>
    <i r="3">
      <x v="1"/>
    </i>
    <i r="4">
      <x v="1261"/>
    </i>
    <i r="5">
      <x v="2"/>
    </i>
    <i>
      <x v="1697"/>
    </i>
    <i r="1">
      <x v="44"/>
    </i>
    <i r="2">
      <x v="19"/>
    </i>
    <i r="3">
      <x v="2"/>
    </i>
    <i r="4">
      <x v="1321"/>
    </i>
    <i r="5">
      <x v="1"/>
    </i>
    <i>
      <x v="1698"/>
    </i>
    <i r="1">
      <x v="5"/>
    </i>
    <i r="2">
      <x v="32"/>
    </i>
    <i r="3">
      <x v="1"/>
    </i>
    <i r="4">
      <x v="1248"/>
    </i>
    <i r="5">
      <x v="11"/>
    </i>
    <i>
      <x v="1699"/>
    </i>
    <i r="1">
      <x v="11"/>
    </i>
    <i r="2">
      <x v="33"/>
    </i>
    <i r="3">
      <x v="3"/>
    </i>
    <i r="4">
      <x v="532"/>
    </i>
    <i r="5">
      <x v="10"/>
    </i>
    <i>
      <x v="1700"/>
    </i>
    <i r="1">
      <x v="37"/>
    </i>
    <i r="2">
      <x v="3"/>
    </i>
    <i r="3">
      <x v="2"/>
    </i>
    <i r="4">
      <x v="206"/>
    </i>
    <i r="5">
      <x v="3"/>
    </i>
    <i>
      <x v="1701"/>
    </i>
    <i r="1">
      <x v="39"/>
    </i>
    <i r="2">
      <x v="27"/>
    </i>
    <i r="3">
      <x/>
    </i>
    <i r="4">
      <x v="909"/>
    </i>
    <i r="5">
      <x v="4"/>
    </i>
    <i>
      <x v="1702"/>
    </i>
    <i r="1">
      <x v="4"/>
    </i>
    <i r="2">
      <x v="11"/>
    </i>
    <i r="3">
      <x v="1"/>
    </i>
    <i r="4">
      <x v="288"/>
    </i>
    <i r="5">
      <x v="11"/>
    </i>
    <i>
      <x v="1703"/>
    </i>
    <i r="1">
      <x v="5"/>
    </i>
    <i r="2">
      <x v="32"/>
    </i>
    <i r="3">
      <x v="1"/>
    </i>
    <i r="4">
      <x v="1301"/>
    </i>
    <i r="5">
      <x v="1"/>
    </i>
    <i>
      <x v="1704"/>
    </i>
    <i r="1">
      <x v="12"/>
    </i>
    <i r="2">
      <x v="13"/>
    </i>
    <i r="3">
      <x/>
    </i>
    <i r="4">
      <x v="61"/>
    </i>
    <i r="5">
      <x v="8"/>
    </i>
    <i>
      <x v="1705"/>
    </i>
    <i r="1">
      <x v="37"/>
    </i>
    <i r="2">
      <x v="3"/>
    </i>
    <i r="3">
      <x v="2"/>
    </i>
    <i r="4">
      <x v="1082"/>
    </i>
    <i r="5">
      <x/>
    </i>
    <i>
      <x v="1706"/>
    </i>
    <i r="1">
      <x v="5"/>
    </i>
    <i r="2">
      <x v="32"/>
    </i>
    <i r="3">
      <x v="1"/>
    </i>
    <i r="4">
      <x v="747"/>
    </i>
    <i r="5">
      <x v="4"/>
    </i>
    <i>
      <x v="1707"/>
    </i>
    <i r="1">
      <x v="4"/>
    </i>
    <i r="2">
      <x v="11"/>
    </i>
    <i r="3">
      <x v="1"/>
    </i>
    <i r="4">
      <x v="550"/>
    </i>
    <i r="5">
      <x v="3"/>
    </i>
    <i>
      <x v="1708"/>
    </i>
    <i r="1">
      <x v="49"/>
    </i>
    <i r="2">
      <x v="22"/>
    </i>
    <i r="3">
      <x v="1"/>
    </i>
    <i r="4">
      <x v="671"/>
    </i>
    <i r="5">
      <x v="5"/>
    </i>
    <i>
      <x v="1709"/>
    </i>
    <i r="1">
      <x v="49"/>
    </i>
    <i r="2">
      <x v="22"/>
    </i>
    <i r="3">
      <x v="1"/>
    </i>
    <i r="4">
      <x v="922"/>
    </i>
    <i r="5">
      <x/>
    </i>
    <i>
      <x v="1710"/>
    </i>
    <i r="1">
      <x v="44"/>
    </i>
    <i r="2">
      <x v="19"/>
    </i>
    <i r="3">
      <x v="2"/>
    </i>
    <i r="4">
      <x v="685"/>
    </i>
    <i r="5">
      <x v="1"/>
    </i>
    <i>
      <x v="1711"/>
    </i>
    <i r="1">
      <x v="5"/>
    </i>
    <i r="2">
      <x v="32"/>
    </i>
    <i r="3">
      <x v="1"/>
    </i>
    <i r="4">
      <x v="754"/>
    </i>
    <i r="5">
      <x v="8"/>
    </i>
    <i>
      <x v="1712"/>
    </i>
    <i r="1">
      <x v="44"/>
    </i>
    <i r="2">
      <x v="19"/>
    </i>
    <i r="3">
      <x v="2"/>
    </i>
    <i r="4">
      <x v="87"/>
    </i>
    <i r="5">
      <x v="9"/>
    </i>
    <i>
      <x v="1713"/>
    </i>
    <i r="1">
      <x v="14"/>
    </i>
    <i r="2">
      <x v="14"/>
    </i>
    <i r="3">
      <x v="1"/>
    </i>
    <i r="4">
      <x v="968"/>
    </i>
    <i r="5">
      <x v="9"/>
    </i>
    <i>
      <x v="1714"/>
    </i>
    <i r="1">
      <x v="24"/>
    </i>
    <i r="2">
      <x v="33"/>
    </i>
    <i r="3">
      <x v="3"/>
    </i>
    <i r="4">
      <x v="852"/>
    </i>
    <i r="5">
      <x v="9"/>
    </i>
    <i>
      <x v="1715"/>
    </i>
    <i r="1">
      <x v="37"/>
    </i>
    <i r="2">
      <x v="3"/>
    </i>
    <i r="3">
      <x v="2"/>
    </i>
    <i r="4">
      <x v="467"/>
    </i>
    <i r="5">
      <x v="4"/>
    </i>
    <i>
      <x v="1716"/>
    </i>
    <i r="1">
      <x v="18"/>
    </i>
    <i r="2">
      <x v="30"/>
    </i>
    <i r="3">
      <x v="1"/>
    </i>
    <i r="4">
      <x v="1006"/>
    </i>
    <i r="5">
      <x v="9"/>
    </i>
    <i>
      <x v="1717"/>
    </i>
    <i r="1">
      <x v="32"/>
    </i>
    <i r="2">
      <x v="25"/>
    </i>
    <i r="3">
      <x v="1"/>
    </i>
    <i r="4">
      <x v="441"/>
    </i>
    <i r="5">
      <x v="4"/>
    </i>
    <i>
      <x v="1718"/>
    </i>
    <i r="1">
      <x v="17"/>
    </i>
    <i r="2">
      <x v="33"/>
    </i>
    <i r="3">
      <x v="3"/>
    </i>
    <i r="4">
      <x v="506"/>
    </i>
    <i r="5">
      <x v="1"/>
    </i>
    <i>
      <x v="1719"/>
    </i>
    <i r="1">
      <x v="1"/>
    </i>
    <i r="2">
      <x v="12"/>
    </i>
    <i r="3">
      <x v="1"/>
    </i>
    <i r="4">
      <x v="567"/>
    </i>
    <i r="5">
      <x v="11"/>
    </i>
    <i>
      <x v="1720"/>
    </i>
    <i r="1">
      <x v="10"/>
    </i>
    <i r="2">
      <x v="26"/>
    </i>
    <i r="3">
      <x v="1"/>
    </i>
    <i r="4">
      <x v="483"/>
    </i>
    <i r="5">
      <x v="5"/>
    </i>
    <i>
      <x v="1721"/>
    </i>
    <i r="1">
      <x v="28"/>
    </i>
    <i r="2">
      <x v="33"/>
    </i>
    <i r="3">
      <x v="3"/>
    </i>
    <i r="4">
      <x v="372"/>
    </i>
    <i r="5">
      <x v="5"/>
    </i>
    <i>
      <x v="1722"/>
    </i>
    <i r="1">
      <x v="25"/>
    </i>
    <i r="2">
      <x v="28"/>
    </i>
    <i r="3">
      <x v="1"/>
    </i>
    <i r="4">
      <x v="841"/>
    </i>
    <i r="5">
      <x v="6"/>
    </i>
    <i>
      <x v="1723"/>
    </i>
    <i r="1">
      <x v="23"/>
    </i>
    <i r="2">
      <x v="32"/>
    </i>
    <i r="3">
      <x v="1"/>
    </i>
    <i r="4">
      <x v="1200"/>
    </i>
    <i r="5">
      <x v="7"/>
    </i>
    <i>
      <x v="1724"/>
    </i>
    <i r="1">
      <x v="24"/>
    </i>
    <i r="2">
      <x v="33"/>
    </i>
    <i r="3">
      <x v="3"/>
    </i>
    <i r="4">
      <x v="744"/>
    </i>
    <i r="5">
      <x v="7"/>
    </i>
    <i>
      <x v="1725"/>
    </i>
    <i r="1">
      <x v="45"/>
    </i>
    <i r="2">
      <x v="17"/>
    </i>
    <i r="3">
      <x/>
    </i>
    <i r="4">
      <x v="42"/>
    </i>
    <i r="5">
      <x v="3"/>
    </i>
    <i>
      <x v="1726"/>
    </i>
    <i r="1">
      <x v="47"/>
    </i>
    <i r="2">
      <x v="4"/>
    </i>
    <i r="3">
      <x v="3"/>
    </i>
    <i r="4">
      <x v="982"/>
    </i>
    <i r="5">
      <x v="10"/>
    </i>
    <i>
      <x v="1727"/>
    </i>
    <i r="1">
      <x v="36"/>
    </i>
    <i r="2">
      <x v="5"/>
    </i>
    <i r="3">
      <x v="2"/>
    </i>
    <i r="4">
      <x v="329"/>
    </i>
    <i r="5">
      <x v="3"/>
    </i>
    <i>
      <x v="1728"/>
    </i>
    <i r="1">
      <x v="28"/>
    </i>
    <i r="2">
      <x v="33"/>
    </i>
    <i r="3">
      <x v="3"/>
    </i>
    <i r="4">
      <x v="1161"/>
    </i>
    <i r="5">
      <x v="7"/>
    </i>
    <i>
      <x v="1729"/>
    </i>
    <i r="1">
      <x v="41"/>
    </i>
    <i r="2">
      <x v="6"/>
    </i>
    <i r="3">
      <x/>
    </i>
    <i r="4">
      <x v="836"/>
    </i>
    <i r="5">
      <x v="4"/>
    </i>
    <i>
      <x v="1730"/>
    </i>
    <i r="1">
      <x v="12"/>
    </i>
    <i r="2">
      <x v="13"/>
    </i>
    <i r="3">
      <x/>
    </i>
    <i r="4">
      <x v="1053"/>
    </i>
    <i r="5">
      <x/>
    </i>
    <i>
      <x v="1731"/>
    </i>
    <i r="1">
      <x v="23"/>
    </i>
    <i r="2">
      <x v="32"/>
    </i>
    <i r="3">
      <x v="1"/>
    </i>
    <i r="4">
      <x v="1133"/>
    </i>
    <i r="5">
      <x v="10"/>
    </i>
    <i>
      <x v="1732"/>
    </i>
    <i r="1">
      <x v="26"/>
    </i>
    <i r="2">
      <x v="19"/>
    </i>
    <i r="3">
      <x v="2"/>
    </i>
    <i r="4">
      <x v="169"/>
    </i>
    <i r="5">
      <x v="8"/>
    </i>
    <i>
      <x v="1733"/>
    </i>
    <i r="1">
      <x v="37"/>
    </i>
    <i r="2">
      <x v="3"/>
    </i>
    <i r="3">
      <x v="2"/>
    </i>
    <i r="4">
      <x v="828"/>
    </i>
    <i r="5">
      <x v="9"/>
    </i>
    <i>
      <x v="1734"/>
    </i>
    <i r="1">
      <x v="8"/>
    </i>
    <i r="2">
      <x/>
    </i>
    <i r="3">
      <x v="2"/>
    </i>
    <i r="4">
      <x v="458"/>
    </i>
    <i r="5">
      <x v="10"/>
    </i>
    <i>
      <x v="1735"/>
    </i>
    <i r="1">
      <x v="19"/>
    </i>
    <i r="2">
      <x v="15"/>
    </i>
    <i r="3">
      <x v="1"/>
    </i>
    <i r="4">
      <x v="319"/>
    </i>
    <i r="5">
      <x v="4"/>
    </i>
    <i>
      <x v="1736"/>
    </i>
    <i r="1">
      <x v="17"/>
    </i>
    <i r="2">
      <x v="33"/>
    </i>
    <i r="3">
      <x v="3"/>
    </i>
    <i r="4">
      <x v="113"/>
    </i>
    <i r="5">
      <x v="1"/>
    </i>
    <i>
      <x v="1737"/>
    </i>
    <i r="1">
      <x v="2"/>
    </i>
    <i r="2">
      <x v="13"/>
    </i>
    <i r="3">
      <x/>
    </i>
    <i r="4">
      <x v="790"/>
    </i>
    <i r="5">
      <x v="5"/>
    </i>
    <i>
      <x v="1738"/>
    </i>
    <i r="1">
      <x v="24"/>
    </i>
    <i r="2">
      <x v="33"/>
    </i>
    <i r="3">
      <x v="3"/>
    </i>
    <i r="4">
      <x v="1198"/>
    </i>
    <i r="5">
      <x v="2"/>
    </i>
    <i>
      <x v="1739"/>
    </i>
    <i r="1">
      <x v="48"/>
    </i>
    <i r="2">
      <x v="2"/>
    </i>
    <i r="3">
      <x v="1"/>
    </i>
    <i r="4">
      <x v="1205"/>
    </i>
    <i r="5">
      <x v="8"/>
    </i>
    <i>
      <x v="1740"/>
    </i>
    <i r="1">
      <x v="16"/>
    </i>
    <i r="2">
      <x v="34"/>
    </i>
    <i r="3">
      <x/>
    </i>
    <i r="4">
      <x v="1035"/>
    </i>
    <i r="5">
      <x v="1"/>
    </i>
    <i>
      <x v="1741"/>
    </i>
    <i r="1">
      <x v="40"/>
    </i>
    <i r="2">
      <x v="6"/>
    </i>
    <i r="3">
      <x/>
    </i>
    <i r="4">
      <x v="814"/>
    </i>
    <i r="5">
      <x v="5"/>
    </i>
    <i>
      <x v="1742"/>
    </i>
    <i r="1">
      <x v="38"/>
    </i>
    <i r="2">
      <x v="33"/>
    </i>
    <i r="3">
      <x v="3"/>
    </i>
    <i r="4">
      <x v="1040"/>
    </i>
    <i r="5">
      <x v="2"/>
    </i>
    <i>
      <x v="1743"/>
    </i>
    <i r="1">
      <x v="20"/>
    </i>
    <i r="2">
      <x v="33"/>
    </i>
    <i r="3">
      <x v="3"/>
    </i>
    <i r="4">
      <x v="729"/>
    </i>
    <i r="5">
      <x v="5"/>
    </i>
    <i>
      <x v="1744"/>
    </i>
    <i r="1">
      <x v="18"/>
    </i>
    <i r="2">
      <x v="30"/>
    </i>
    <i r="3">
      <x v="1"/>
    </i>
    <i r="4">
      <x v="12"/>
    </i>
    <i r="5">
      <x v="1"/>
    </i>
    <i>
      <x v="1745"/>
    </i>
    <i r="1">
      <x v="12"/>
    </i>
    <i r="2">
      <x v="13"/>
    </i>
    <i r="3">
      <x/>
    </i>
    <i r="4">
      <x v="488"/>
    </i>
    <i r="5">
      <x v="4"/>
    </i>
    <i>
      <x v="1746"/>
    </i>
    <i r="1">
      <x v="10"/>
    </i>
    <i r="2">
      <x v="26"/>
    </i>
    <i r="3">
      <x v="1"/>
    </i>
    <i r="4">
      <x v="1117"/>
    </i>
    <i r="5">
      <x v="10"/>
    </i>
    <i>
      <x v="1747"/>
    </i>
    <i r="1">
      <x v="21"/>
    </i>
    <i r="2">
      <x v="18"/>
    </i>
    <i r="3">
      <x/>
    </i>
    <i r="4">
      <x v="764"/>
    </i>
    <i r="5">
      <x v="3"/>
    </i>
    <i>
      <x v="1748"/>
    </i>
    <i r="1">
      <x v="21"/>
    </i>
    <i r="2">
      <x v="18"/>
    </i>
    <i r="3">
      <x/>
    </i>
    <i r="4">
      <x v="21"/>
    </i>
    <i r="5">
      <x v="1"/>
    </i>
    <i>
      <x v="1749"/>
    </i>
    <i r="1">
      <x v="25"/>
    </i>
    <i r="2">
      <x v="28"/>
    </i>
    <i r="3">
      <x v="1"/>
    </i>
    <i r="4">
      <x v="1067"/>
    </i>
    <i r="5">
      <x v="7"/>
    </i>
    <i>
      <x v="1750"/>
    </i>
    <i r="1">
      <x v="12"/>
    </i>
    <i r="2">
      <x v="13"/>
    </i>
    <i r="3">
      <x/>
    </i>
    <i r="4">
      <x v="480"/>
    </i>
    <i r="5">
      <x v="3"/>
    </i>
    <i>
      <x v="1751"/>
    </i>
    <i r="1">
      <x v="9"/>
    </i>
    <i r="2">
      <x v="9"/>
    </i>
    <i r="3">
      <x v="1"/>
    </i>
    <i r="4">
      <x v="277"/>
    </i>
    <i r="5">
      <x/>
    </i>
    <i>
      <x v="1752"/>
    </i>
    <i r="1">
      <x v="24"/>
    </i>
    <i r="2">
      <x v="33"/>
    </i>
    <i r="3">
      <x v="3"/>
    </i>
    <i r="4">
      <x v="36"/>
    </i>
    <i r="5">
      <x v="5"/>
    </i>
    <i>
      <x v="1753"/>
    </i>
    <i r="1">
      <x v="37"/>
    </i>
    <i r="2">
      <x v="3"/>
    </i>
    <i r="3">
      <x v="2"/>
    </i>
    <i r="4">
      <x v="1007"/>
    </i>
    <i r="5">
      <x v="6"/>
    </i>
    <i>
      <x v="1754"/>
    </i>
    <i r="1">
      <x v="36"/>
    </i>
    <i r="2">
      <x v="5"/>
    </i>
    <i r="3">
      <x v="2"/>
    </i>
    <i r="4">
      <x v="502"/>
    </i>
    <i r="5">
      <x v="4"/>
    </i>
    <i>
      <x v="1755"/>
    </i>
    <i r="1">
      <x v="29"/>
    </i>
    <i r="2">
      <x v="17"/>
    </i>
    <i r="3">
      <x/>
    </i>
    <i r="4">
      <x v="864"/>
    </i>
    <i r="5">
      <x/>
    </i>
    <i>
      <x v="1756"/>
    </i>
    <i r="1">
      <x v="46"/>
    </i>
    <i r="2">
      <x v="4"/>
    </i>
    <i r="3">
      <x v="3"/>
    </i>
    <i r="4">
      <x v="393"/>
    </i>
    <i r="5">
      <x v="4"/>
    </i>
    <i>
      <x v="1757"/>
    </i>
    <i r="1">
      <x v="36"/>
    </i>
    <i r="2">
      <x v="5"/>
    </i>
    <i r="3">
      <x v="2"/>
    </i>
    <i r="4">
      <x v="314"/>
    </i>
    <i r="5">
      <x v="2"/>
    </i>
    <i>
      <x v="1758"/>
    </i>
    <i r="1">
      <x v="36"/>
    </i>
    <i r="2">
      <x v="5"/>
    </i>
    <i r="3">
      <x v="2"/>
    </i>
    <i r="4">
      <x v="1101"/>
    </i>
    <i r="5">
      <x v="4"/>
    </i>
    <i>
      <x v="1759"/>
    </i>
    <i r="1">
      <x v="26"/>
    </i>
    <i r="2">
      <x v="19"/>
    </i>
    <i r="3">
      <x v="2"/>
    </i>
    <i r="4">
      <x v="1138"/>
    </i>
    <i r="5">
      <x/>
    </i>
    <i>
      <x v="1760"/>
    </i>
    <i r="1">
      <x v="20"/>
    </i>
    <i r="2">
      <x v="33"/>
    </i>
    <i r="3">
      <x v="3"/>
    </i>
    <i r="4">
      <x v="1197"/>
    </i>
    <i r="5">
      <x v="3"/>
    </i>
    <i>
      <x v="1761"/>
    </i>
    <i r="1">
      <x v="42"/>
    </i>
    <i r="2">
      <x v="1"/>
    </i>
    <i r="3">
      <x/>
    </i>
    <i r="4">
      <x v="917"/>
    </i>
    <i r="5">
      <x v="7"/>
    </i>
    <i>
      <x v="1762"/>
    </i>
    <i r="1">
      <x v="10"/>
    </i>
    <i r="2">
      <x v="26"/>
    </i>
    <i r="3">
      <x v="1"/>
    </i>
    <i r="4">
      <x v="316"/>
    </i>
    <i r="5">
      <x v="4"/>
    </i>
    <i>
      <x v="1763"/>
    </i>
    <i r="1">
      <x v="46"/>
    </i>
    <i r="2">
      <x v="4"/>
    </i>
    <i r="3">
      <x v="3"/>
    </i>
    <i r="4">
      <x v="212"/>
    </i>
    <i r="5">
      <x v="3"/>
    </i>
    <i>
      <x v="1764"/>
    </i>
    <i r="1">
      <x v="32"/>
    </i>
    <i r="2">
      <x v="25"/>
    </i>
    <i r="3">
      <x v="1"/>
    </i>
    <i r="4">
      <x v="118"/>
    </i>
    <i r="5">
      <x v="3"/>
    </i>
    <i>
      <x v="1765"/>
    </i>
    <i r="1">
      <x v="28"/>
    </i>
    <i r="2">
      <x v="33"/>
    </i>
    <i r="3">
      <x v="3"/>
    </i>
    <i r="4">
      <x v="17"/>
    </i>
    <i r="5">
      <x v="2"/>
    </i>
    <i>
      <x v="1766"/>
    </i>
    <i r="1">
      <x v="47"/>
    </i>
    <i r="2">
      <x v="4"/>
    </i>
    <i r="3">
      <x v="3"/>
    </i>
    <i r="4">
      <x v="1228"/>
    </i>
    <i r="5">
      <x v="2"/>
    </i>
    <i>
      <x v="1767"/>
    </i>
    <i r="1">
      <x v="35"/>
    </i>
    <i r="2">
      <x v="33"/>
    </i>
    <i r="3">
      <x v="3"/>
    </i>
    <i r="4">
      <x v="1234"/>
    </i>
    <i r="5">
      <x v="5"/>
    </i>
    <i>
      <x v="1768"/>
    </i>
    <i r="1">
      <x v="37"/>
    </i>
    <i r="2">
      <x v="3"/>
    </i>
    <i r="3">
      <x v="2"/>
    </i>
    <i r="4">
      <x v="636"/>
    </i>
    <i r="5">
      <x v="4"/>
    </i>
    <i>
      <x v="1769"/>
    </i>
    <i r="1">
      <x v="21"/>
    </i>
    <i r="2">
      <x v="18"/>
    </i>
    <i r="3">
      <x/>
    </i>
    <i r="4">
      <x v="426"/>
    </i>
    <i r="5">
      <x v="2"/>
    </i>
    <i>
      <x v="1770"/>
    </i>
    <i r="1">
      <x v="35"/>
    </i>
    <i r="2">
      <x v="33"/>
    </i>
    <i r="3">
      <x v="3"/>
    </i>
    <i r="4">
      <x v="1296"/>
    </i>
    <i r="5">
      <x v="11"/>
    </i>
    <i>
      <x v="1771"/>
    </i>
    <i r="1">
      <x v="25"/>
    </i>
    <i r="2">
      <x v="28"/>
    </i>
    <i r="3">
      <x v="1"/>
    </i>
    <i r="4">
      <x v="975"/>
    </i>
    <i r="5">
      <x v="2"/>
    </i>
    <i>
      <x v="1772"/>
    </i>
    <i r="1">
      <x v="19"/>
    </i>
    <i r="2">
      <x v="15"/>
    </i>
    <i r="3">
      <x v="1"/>
    </i>
    <i r="4">
      <x v="241"/>
    </i>
    <i r="5">
      <x v="4"/>
    </i>
    <i>
      <x v="1773"/>
    </i>
    <i r="1">
      <x v="47"/>
    </i>
    <i r="2">
      <x v="4"/>
    </i>
    <i r="3">
      <x v="3"/>
    </i>
    <i r="4">
      <x v="1011"/>
    </i>
    <i r="5">
      <x v="11"/>
    </i>
    <i>
      <x v="1774"/>
    </i>
    <i r="1">
      <x v="20"/>
    </i>
    <i r="2">
      <x v="33"/>
    </i>
    <i r="3">
      <x v="3"/>
    </i>
    <i r="4">
      <x v="628"/>
    </i>
    <i r="5">
      <x v="7"/>
    </i>
    <i>
      <x v="1775"/>
    </i>
    <i r="1">
      <x v="26"/>
    </i>
    <i r="2">
      <x v="19"/>
    </i>
    <i r="3">
      <x v="2"/>
    </i>
    <i r="4">
      <x v="491"/>
    </i>
    <i r="5">
      <x v="1"/>
    </i>
    <i>
      <x v="1776"/>
    </i>
    <i r="1">
      <x v="35"/>
    </i>
    <i r="2">
      <x v="33"/>
    </i>
    <i r="3">
      <x v="3"/>
    </i>
    <i r="4">
      <x v="432"/>
    </i>
    <i r="5">
      <x v="9"/>
    </i>
    <i>
      <x v="1777"/>
    </i>
    <i r="1">
      <x v="44"/>
    </i>
    <i r="2">
      <x v="19"/>
    </i>
    <i r="3">
      <x v="2"/>
    </i>
    <i r="4">
      <x v="690"/>
    </i>
    <i r="5">
      <x v="2"/>
    </i>
    <i>
      <x v="1778"/>
    </i>
    <i r="1">
      <x/>
    </i>
    <i r="2">
      <x v="20"/>
    </i>
    <i r="3">
      <x v="1"/>
    </i>
    <i r="4">
      <x v="844"/>
    </i>
    <i r="5">
      <x v="5"/>
    </i>
    <i>
      <x v="1779"/>
    </i>
    <i r="1">
      <x v="8"/>
    </i>
    <i r="2">
      <x/>
    </i>
    <i r="3">
      <x v="2"/>
    </i>
    <i r="4">
      <x v="968"/>
    </i>
    <i r="5">
      <x v="10"/>
    </i>
    <i>
      <x v="1780"/>
    </i>
    <i r="1">
      <x v="25"/>
    </i>
    <i r="2">
      <x v="28"/>
    </i>
    <i r="3">
      <x v="1"/>
    </i>
    <i r="4">
      <x v="414"/>
    </i>
    <i r="5">
      <x v="5"/>
    </i>
    <i>
      <x v="1781"/>
    </i>
    <i r="1">
      <x v="5"/>
    </i>
    <i r="2">
      <x v="32"/>
    </i>
    <i r="3">
      <x v="1"/>
    </i>
    <i r="4">
      <x v="904"/>
    </i>
    <i r="5">
      <x v="5"/>
    </i>
    <i>
      <x v="1782"/>
    </i>
    <i r="1">
      <x v="45"/>
    </i>
    <i r="2">
      <x v="17"/>
    </i>
    <i r="3">
      <x/>
    </i>
    <i r="4">
      <x v="242"/>
    </i>
    <i r="5">
      <x v="4"/>
    </i>
    <i>
      <x v="1783"/>
    </i>
    <i r="1">
      <x v="13"/>
    </i>
    <i r="2">
      <x v="31"/>
    </i>
    <i r="3">
      <x v="1"/>
    </i>
    <i r="4">
      <x v="1317"/>
    </i>
    <i r="5">
      <x v="9"/>
    </i>
    <i>
      <x v="1784"/>
    </i>
    <i r="1">
      <x v="12"/>
    </i>
    <i r="2">
      <x v="13"/>
    </i>
    <i r="3">
      <x/>
    </i>
    <i r="4">
      <x v="1265"/>
    </i>
    <i r="5">
      <x v="8"/>
    </i>
    <i>
      <x v="1785"/>
    </i>
    <i r="1">
      <x v="38"/>
    </i>
    <i r="2">
      <x v="33"/>
    </i>
    <i r="3">
      <x v="3"/>
    </i>
    <i r="4">
      <x v="76"/>
    </i>
    <i r="5">
      <x v="1"/>
    </i>
    <i>
      <x v="1786"/>
    </i>
    <i r="1">
      <x v="17"/>
    </i>
    <i r="2">
      <x v="33"/>
    </i>
    <i r="3">
      <x v="3"/>
    </i>
    <i r="4">
      <x v="469"/>
    </i>
    <i r="5">
      <x/>
    </i>
    <i>
      <x v="1787"/>
    </i>
    <i r="1">
      <x v="28"/>
    </i>
    <i r="2">
      <x v="33"/>
    </i>
    <i r="3">
      <x v="3"/>
    </i>
    <i r="4">
      <x v="815"/>
    </i>
    <i r="5">
      <x v="5"/>
    </i>
    <i>
      <x v="1788"/>
    </i>
    <i r="1">
      <x v="42"/>
    </i>
    <i r="2">
      <x v="1"/>
    </i>
    <i r="3">
      <x/>
    </i>
    <i r="4">
      <x v="1051"/>
    </i>
    <i r="5">
      <x v="7"/>
    </i>
    <i>
      <x v="1789"/>
    </i>
    <i r="1">
      <x v="27"/>
    </i>
    <i r="2">
      <x v="24"/>
    </i>
    <i r="3">
      <x v="1"/>
    </i>
    <i r="4">
      <x v="150"/>
    </i>
    <i r="5">
      <x v="11"/>
    </i>
    <i>
      <x v="1790"/>
    </i>
    <i r="1">
      <x v="6"/>
    </i>
    <i r="2">
      <x v="7"/>
    </i>
    <i r="3">
      <x v="2"/>
    </i>
    <i r="4">
      <x v="669"/>
    </i>
    <i r="5">
      <x v="5"/>
    </i>
    <i>
      <x v="1791"/>
    </i>
    <i r="1">
      <x v="2"/>
    </i>
    <i r="2">
      <x v="13"/>
    </i>
    <i r="3">
      <x/>
    </i>
    <i r="4">
      <x v="1073"/>
    </i>
    <i r="5">
      <x v="6"/>
    </i>
    <i>
      <x v="1792"/>
    </i>
    <i r="1">
      <x v="10"/>
    </i>
    <i r="2">
      <x v="26"/>
    </i>
    <i r="3">
      <x v="1"/>
    </i>
    <i r="4">
      <x v="943"/>
    </i>
    <i r="5">
      <x v="2"/>
    </i>
    <i>
      <x v="1793"/>
    </i>
    <i r="1">
      <x v="27"/>
    </i>
    <i r="2">
      <x v="24"/>
    </i>
    <i r="3">
      <x v="1"/>
    </i>
    <i r="4">
      <x v="986"/>
    </i>
    <i r="5">
      <x/>
    </i>
    <i>
      <x v="1794"/>
    </i>
    <i r="1">
      <x v="44"/>
    </i>
    <i r="2">
      <x v="19"/>
    </i>
    <i r="3">
      <x v="2"/>
    </i>
    <i r="4">
      <x v="523"/>
    </i>
    <i r="5">
      <x v="8"/>
    </i>
    <i>
      <x v="1795"/>
    </i>
    <i r="1">
      <x v="21"/>
    </i>
    <i r="2">
      <x v="18"/>
    </i>
    <i r="3">
      <x/>
    </i>
    <i r="4">
      <x v="993"/>
    </i>
    <i r="5">
      <x v="1"/>
    </i>
    <i>
      <x v="1796"/>
    </i>
    <i r="1">
      <x v="25"/>
    </i>
    <i r="2">
      <x v="28"/>
    </i>
    <i r="3">
      <x v="1"/>
    </i>
    <i r="4">
      <x v="930"/>
    </i>
    <i r="5">
      <x v="11"/>
    </i>
    <i>
      <x v="1797"/>
    </i>
    <i r="1">
      <x v="12"/>
    </i>
    <i r="2">
      <x v="13"/>
    </i>
    <i r="3">
      <x/>
    </i>
    <i r="4">
      <x v="116"/>
    </i>
    <i r="5">
      <x v="11"/>
    </i>
    <i>
      <x v="1798"/>
    </i>
    <i r="1">
      <x v="24"/>
    </i>
    <i r="2">
      <x v="33"/>
    </i>
    <i r="3">
      <x v="3"/>
    </i>
    <i r="4">
      <x v="476"/>
    </i>
    <i r="5">
      <x v="4"/>
    </i>
    <i>
      <x v="1799"/>
    </i>
    <i r="1">
      <x v="9"/>
    </i>
    <i r="2">
      <x v="9"/>
    </i>
    <i r="3">
      <x v="1"/>
    </i>
    <i r="4">
      <x v="1235"/>
    </i>
    <i r="5">
      <x v="5"/>
    </i>
    <i>
      <x v="1800"/>
    </i>
    <i r="1">
      <x v="42"/>
    </i>
    <i r="2">
      <x v="1"/>
    </i>
    <i r="3">
      <x/>
    </i>
    <i r="4">
      <x v="184"/>
    </i>
    <i r="5">
      <x v="7"/>
    </i>
    <i>
      <x v="1801"/>
    </i>
    <i r="1">
      <x v="12"/>
    </i>
    <i r="2">
      <x v="13"/>
    </i>
    <i r="3">
      <x/>
    </i>
    <i r="4">
      <x v="1278"/>
    </i>
    <i r="5">
      <x v="10"/>
    </i>
    <i>
      <x v="1802"/>
    </i>
    <i r="1">
      <x v="36"/>
    </i>
    <i r="2">
      <x v="5"/>
    </i>
    <i r="3">
      <x v="2"/>
    </i>
    <i r="4">
      <x v="226"/>
    </i>
    <i r="5">
      <x v="5"/>
    </i>
    <i>
      <x v="1803"/>
    </i>
    <i r="1">
      <x v="43"/>
    </i>
    <i r="2">
      <x v="15"/>
    </i>
    <i r="3">
      <x v="1"/>
    </i>
    <i r="4">
      <x v="1053"/>
    </i>
    <i r="5">
      <x v="10"/>
    </i>
    <i>
      <x v="1804"/>
    </i>
    <i r="1">
      <x v="7"/>
    </i>
    <i r="2">
      <x v="23"/>
    </i>
    <i r="3">
      <x v="1"/>
    </i>
    <i r="4">
      <x v="392"/>
    </i>
    <i r="5">
      <x v="8"/>
    </i>
    <i>
      <x v="1805"/>
    </i>
    <i r="1">
      <x v="2"/>
    </i>
    <i r="2">
      <x v="13"/>
    </i>
    <i r="3">
      <x/>
    </i>
    <i r="4">
      <x v="1177"/>
    </i>
    <i r="5">
      <x v="11"/>
    </i>
    <i>
      <x v="1806"/>
    </i>
    <i r="1">
      <x v="18"/>
    </i>
    <i r="2">
      <x v="30"/>
    </i>
    <i r="3">
      <x v="1"/>
    </i>
    <i r="4">
      <x v="746"/>
    </i>
    <i r="5">
      <x v="9"/>
    </i>
    <i>
      <x v="1807"/>
    </i>
    <i r="1">
      <x v="21"/>
    </i>
    <i r="2">
      <x v="18"/>
    </i>
    <i r="3">
      <x/>
    </i>
    <i r="4">
      <x v="1159"/>
    </i>
    <i r="5">
      <x v="9"/>
    </i>
    <i>
      <x v="1808"/>
    </i>
    <i r="1">
      <x v="39"/>
    </i>
    <i r="2">
      <x v="27"/>
    </i>
    <i r="3">
      <x/>
    </i>
    <i r="4">
      <x v="698"/>
    </i>
    <i r="5">
      <x v="1"/>
    </i>
    <i>
      <x v="1809"/>
    </i>
    <i r="1">
      <x v="32"/>
    </i>
    <i r="2">
      <x v="25"/>
    </i>
    <i r="3">
      <x v="1"/>
    </i>
    <i r="4">
      <x v="695"/>
    </i>
    <i r="5">
      <x v="3"/>
    </i>
    <i>
      <x v="1810"/>
    </i>
    <i r="1">
      <x v="10"/>
    </i>
    <i r="2">
      <x v="26"/>
    </i>
    <i r="3">
      <x v="1"/>
    </i>
    <i r="4">
      <x v="460"/>
    </i>
    <i r="5">
      <x/>
    </i>
    <i>
      <x v="1811"/>
    </i>
    <i r="1">
      <x v="46"/>
    </i>
    <i r="2">
      <x v="4"/>
    </i>
    <i r="3">
      <x v="3"/>
    </i>
    <i r="4">
      <x v="1260"/>
    </i>
    <i r="5">
      <x v="4"/>
    </i>
    <i>
      <x v="1812"/>
    </i>
    <i r="1">
      <x v="42"/>
    </i>
    <i r="2">
      <x v="1"/>
    </i>
    <i r="3">
      <x/>
    </i>
    <i r="4">
      <x v="536"/>
    </i>
    <i r="5">
      <x v="11"/>
    </i>
    <i>
      <x v="1813"/>
    </i>
    <i r="1">
      <x v="6"/>
    </i>
    <i r="2">
      <x v="7"/>
    </i>
    <i r="3">
      <x v="2"/>
    </i>
    <i r="4">
      <x v="342"/>
    </i>
    <i r="5">
      <x v="1"/>
    </i>
    <i>
      <x v="1814"/>
    </i>
    <i r="1">
      <x v="6"/>
    </i>
    <i r="2">
      <x v="7"/>
    </i>
    <i r="3">
      <x v="2"/>
    </i>
    <i r="4">
      <x v="184"/>
    </i>
    <i r="5">
      <x v="6"/>
    </i>
    <i>
      <x v="1815"/>
    </i>
    <i r="1">
      <x v="32"/>
    </i>
    <i r="2">
      <x v="25"/>
    </i>
    <i r="3">
      <x v="1"/>
    </i>
    <i r="4">
      <x v="965"/>
    </i>
    <i r="5">
      <x v="9"/>
    </i>
    <i>
      <x v="1816"/>
    </i>
    <i r="1">
      <x v="5"/>
    </i>
    <i r="2">
      <x v="32"/>
    </i>
    <i r="3">
      <x v="1"/>
    </i>
    <i r="4">
      <x v="820"/>
    </i>
    <i r="5">
      <x v="10"/>
    </i>
    <i>
      <x v="1817"/>
    </i>
    <i r="1">
      <x v="14"/>
    </i>
    <i r="2">
      <x v="14"/>
    </i>
    <i r="3">
      <x v="1"/>
    </i>
    <i r="4">
      <x v="262"/>
    </i>
    <i r="5">
      <x v="10"/>
    </i>
    <i>
      <x v="1818"/>
    </i>
    <i r="1">
      <x v="30"/>
    </i>
    <i r="2">
      <x v="10"/>
    </i>
    <i r="3">
      <x v="1"/>
    </i>
    <i r="4">
      <x v="1164"/>
    </i>
    <i r="5">
      <x v="3"/>
    </i>
    <i>
      <x v="1819"/>
    </i>
    <i r="1">
      <x v="37"/>
    </i>
    <i r="2">
      <x v="3"/>
    </i>
    <i r="3">
      <x v="2"/>
    </i>
    <i r="4">
      <x v="527"/>
    </i>
    <i r="5">
      <x v="7"/>
    </i>
    <i>
      <x v="1820"/>
    </i>
    <i r="1">
      <x v="21"/>
    </i>
    <i r="2">
      <x v="18"/>
    </i>
    <i r="3">
      <x/>
    </i>
    <i r="4">
      <x v="399"/>
    </i>
    <i r="5">
      <x v="10"/>
    </i>
    <i>
      <x v="1821"/>
    </i>
    <i r="1">
      <x v="42"/>
    </i>
    <i r="2">
      <x v="1"/>
    </i>
    <i r="3">
      <x/>
    </i>
    <i r="4">
      <x v="926"/>
    </i>
    <i r="5">
      <x v="1"/>
    </i>
    <i>
      <x v="1822"/>
    </i>
    <i r="1">
      <x v="21"/>
    </i>
    <i r="2">
      <x v="18"/>
    </i>
    <i r="3">
      <x/>
    </i>
    <i r="4">
      <x v="520"/>
    </i>
    <i r="5">
      <x v="3"/>
    </i>
    <i>
      <x v="1823"/>
    </i>
    <i r="1">
      <x v="40"/>
    </i>
    <i r="2">
      <x v="6"/>
    </i>
    <i r="3">
      <x/>
    </i>
    <i r="4">
      <x v="38"/>
    </i>
    <i r="5">
      <x v="5"/>
    </i>
    <i>
      <x v="1824"/>
    </i>
    <i r="1">
      <x v="38"/>
    </i>
    <i r="2">
      <x v="33"/>
    </i>
    <i r="3">
      <x v="3"/>
    </i>
    <i r="4">
      <x v="1258"/>
    </i>
    <i r="5">
      <x v="7"/>
    </i>
    <i>
      <x v="1825"/>
    </i>
    <i r="1">
      <x v="24"/>
    </i>
    <i r="2">
      <x v="33"/>
    </i>
    <i r="3">
      <x v="3"/>
    </i>
    <i r="4">
      <x v="1298"/>
    </i>
    <i r="5">
      <x v="7"/>
    </i>
    <i>
      <x v="1826"/>
    </i>
    <i r="1">
      <x v="35"/>
    </i>
    <i r="2">
      <x v="33"/>
    </i>
    <i r="3">
      <x v="3"/>
    </i>
    <i r="4">
      <x v="284"/>
    </i>
    <i r="5">
      <x v="4"/>
    </i>
    <i>
      <x v="1827"/>
    </i>
    <i r="1">
      <x v="46"/>
    </i>
    <i r="2">
      <x v="4"/>
    </i>
    <i r="3">
      <x v="3"/>
    </i>
    <i r="4">
      <x v="829"/>
    </i>
    <i r="5">
      <x v="7"/>
    </i>
    <i>
      <x v="1828"/>
    </i>
    <i r="1">
      <x v="43"/>
    </i>
    <i r="2">
      <x v="15"/>
    </i>
    <i r="3">
      <x v="1"/>
    </i>
    <i r="4">
      <x v="678"/>
    </i>
    <i r="5">
      <x v="5"/>
    </i>
    <i>
      <x v="1829"/>
    </i>
    <i r="1">
      <x v="13"/>
    </i>
    <i r="2">
      <x v="31"/>
    </i>
    <i r="3">
      <x v="1"/>
    </i>
    <i r="4">
      <x v="827"/>
    </i>
    <i r="5">
      <x v="4"/>
    </i>
    <i>
      <x v="1830"/>
    </i>
    <i r="1">
      <x v="41"/>
    </i>
    <i r="2">
      <x v="6"/>
    </i>
    <i r="3">
      <x/>
    </i>
    <i r="4">
      <x v="663"/>
    </i>
    <i r="5">
      <x v="3"/>
    </i>
    <i>
      <x v="1831"/>
    </i>
    <i r="1">
      <x v="45"/>
    </i>
    <i r="2">
      <x v="17"/>
    </i>
    <i r="3">
      <x/>
    </i>
    <i r="4">
      <x v="1044"/>
    </i>
    <i r="5">
      <x v="3"/>
    </i>
    <i>
      <x v="1832"/>
    </i>
    <i r="1">
      <x v="5"/>
    </i>
    <i r="2">
      <x v="32"/>
    </i>
    <i r="3">
      <x v="1"/>
    </i>
    <i r="4">
      <x v="1216"/>
    </i>
    <i r="5">
      <x v="2"/>
    </i>
    <i>
      <x v="1833"/>
    </i>
    <i r="1">
      <x v="12"/>
    </i>
    <i r="2">
      <x v="13"/>
    </i>
    <i r="3">
      <x/>
    </i>
    <i r="4">
      <x v="521"/>
    </i>
    <i r="5">
      <x/>
    </i>
    <i>
      <x v="1834"/>
    </i>
    <i r="1">
      <x v="47"/>
    </i>
    <i r="2">
      <x v="4"/>
    </i>
    <i r="3">
      <x v="3"/>
    </i>
    <i r="4">
      <x v="730"/>
    </i>
    <i r="5">
      <x v="6"/>
    </i>
    <i>
      <x v="1835"/>
    </i>
    <i r="1">
      <x v="44"/>
    </i>
    <i r="2">
      <x v="19"/>
    </i>
    <i r="3">
      <x v="2"/>
    </i>
    <i r="4">
      <x v="123"/>
    </i>
    <i r="5">
      <x/>
    </i>
    <i>
      <x v="1836"/>
    </i>
    <i r="1">
      <x v="16"/>
    </i>
    <i r="2">
      <x v="34"/>
    </i>
    <i r="3">
      <x/>
    </i>
    <i r="4">
      <x v="907"/>
    </i>
    <i r="5">
      <x v="4"/>
    </i>
    <i>
      <x v="1837"/>
    </i>
    <i r="1">
      <x v="40"/>
    </i>
    <i r="2">
      <x v="6"/>
    </i>
    <i r="3">
      <x/>
    </i>
    <i r="4">
      <x v="684"/>
    </i>
    <i r="5">
      <x v="10"/>
    </i>
    <i>
      <x v="1838"/>
    </i>
    <i r="1">
      <x v="17"/>
    </i>
    <i r="2">
      <x v="33"/>
    </i>
    <i r="3">
      <x v="3"/>
    </i>
    <i r="4">
      <x v="855"/>
    </i>
    <i r="5">
      <x v="9"/>
    </i>
    <i>
      <x v="1839"/>
    </i>
    <i r="1">
      <x v="17"/>
    </i>
    <i r="2">
      <x v="33"/>
    </i>
    <i r="3">
      <x v="3"/>
    </i>
    <i r="4">
      <x v="321"/>
    </i>
    <i r="5">
      <x/>
    </i>
    <i>
      <x v="1840"/>
    </i>
    <i r="1">
      <x v="4"/>
    </i>
    <i r="2">
      <x v="11"/>
    </i>
    <i r="3">
      <x v="1"/>
    </i>
    <i r="4">
      <x v="1218"/>
    </i>
    <i r="5">
      <x/>
    </i>
    <i>
      <x v="1841"/>
    </i>
    <i r="1">
      <x v="44"/>
    </i>
    <i r="2">
      <x v="19"/>
    </i>
    <i r="3">
      <x v="2"/>
    </i>
    <i r="4">
      <x v="775"/>
    </i>
    <i r="5">
      <x v="10"/>
    </i>
    <i>
      <x v="1842"/>
    </i>
    <i r="1">
      <x v="3"/>
    </i>
    <i r="2">
      <x v="29"/>
    </i>
    <i r="3">
      <x/>
    </i>
    <i r="4">
      <x v="824"/>
    </i>
    <i r="5">
      <x v="11"/>
    </i>
    <i>
      <x v="1843"/>
    </i>
    <i r="1">
      <x v="4"/>
    </i>
    <i r="2">
      <x v="11"/>
    </i>
    <i r="3">
      <x v="1"/>
    </i>
    <i r="4">
      <x v="618"/>
    </i>
    <i r="5">
      <x v="7"/>
    </i>
    <i>
      <x v="1844"/>
    </i>
    <i r="1">
      <x v="37"/>
    </i>
    <i r="2">
      <x v="3"/>
    </i>
    <i r="3">
      <x v="2"/>
    </i>
    <i r="4">
      <x v="1290"/>
    </i>
    <i r="5">
      <x v="2"/>
    </i>
    <i>
      <x v="1845"/>
    </i>
    <i r="1">
      <x v="24"/>
    </i>
    <i r="2">
      <x v="33"/>
    </i>
    <i r="3">
      <x v="3"/>
    </i>
    <i r="4">
      <x v="585"/>
    </i>
    <i r="5">
      <x/>
    </i>
    <i>
      <x v="1846"/>
    </i>
    <i r="1">
      <x v="43"/>
    </i>
    <i r="2">
      <x v="15"/>
    </i>
    <i r="3">
      <x v="1"/>
    </i>
    <i r="4">
      <x v="296"/>
    </i>
    <i r="5">
      <x v="7"/>
    </i>
    <i>
      <x v="1847"/>
    </i>
    <i r="1">
      <x v="48"/>
    </i>
    <i r="2">
      <x v="2"/>
    </i>
    <i r="3">
      <x v="1"/>
    </i>
    <i r="4">
      <x v="1161"/>
    </i>
    <i r="5">
      <x v="2"/>
    </i>
    <i>
      <x v="1848"/>
    </i>
    <i r="1">
      <x v="32"/>
    </i>
    <i r="2">
      <x v="25"/>
    </i>
    <i r="3">
      <x v="1"/>
    </i>
    <i r="4">
      <x v="432"/>
    </i>
    <i r="5">
      <x v="11"/>
    </i>
    <i>
      <x v="1849"/>
    </i>
    <i r="1">
      <x v="1"/>
    </i>
    <i r="2">
      <x v="12"/>
    </i>
    <i r="3">
      <x v="1"/>
    </i>
    <i r="4">
      <x v="27"/>
    </i>
    <i r="5">
      <x v="4"/>
    </i>
    <i>
      <x v="1850"/>
    </i>
    <i r="1">
      <x v="34"/>
    </i>
    <i r="2">
      <x v="16"/>
    </i>
    <i r="3">
      <x v="1"/>
    </i>
    <i r="4">
      <x v="337"/>
    </i>
    <i r="5">
      <x v="7"/>
    </i>
    <i>
      <x v="1851"/>
    </i>
    <i r="1">
      <x v="27"/>
    </i>
    <i r="2">
      <x v="24"/>
    </i>
    <i r="3">
      <x v="1"/>
    </i>
    <i r="4">
      <x v="444"/>
    </i>
    <i r="5">
      <x v="9"/>
    </i>
    <i>
      <x v="1852"/>
    </i>
    <i r="1">
      <x v="47"/>
    </i>
    <i r="2">
      <x v="4"/>
    </i>
    <i r="3">
      <x v="3"/>
    </i>
    <i r="4">
      <x v="238"/>
    </i>
    <i r="5">
      <x v="6"/>
    </i>
    <i>
      <x v="1853"/>
    </i>
    <i r="1">
      <x v="6"/>
    </i>
    <i r="2">
      <x v="7"/>
    </i>
    <i r="3">
      <x v="2"/>
    </i>
    <i r="4">
      <x v="885"/>
    </i>
    <i r="5">
      <x v="3"/>
    </i>
    <i>
      <x v="1854"/>
    </i>
    <i r="1">
      <x v="21"/>
    </i>
    <i r="2">
      <x v="18"/>
    </i>
    <i r="3">
      <x/>
    </i>
    <i r="4">
      <x v="581"/>
    </i>
    <i r="5">
      <x v="2"/>
    </i>
    <i>
      <x v="1855"/>
    </i>
    <i r="1">
      <x v="1"/>
    </i>
    <i r="2">
      <x v="12"/>
    </i>
    <i r="3">
      <x v="1"/>
    </i>
    <i r="4">
      <x v="1102"/>
    </i>
    <i r="5">
      <x v="8"/>
    </i>
    <i>
      <x v="1856"/>
    </i>
    <i r="1">
      <x v="7"/>
    </i>
    <i r="2">
      <x v="23"/>
    </i>
    <i r="3">
      <x v="1"/>
    </i>
    <i r="4">
      <x v="61"/>
    </i>
    <i r="5">
      <x v="4"/>
    </i>
    <i>
      <x v="1857"/>
    </i>
    <i r="1">
      <x v="2"/>
    </i>
    <i r="2">
      <x v="13"/>
    </i>
    <i r="3">
      <x/>
    </i>
    <i r="4">
      <x v="268"/>
    </i>
    <i r="5">
      <x v="6"/>
    </i>
    <i>
      <x v="1858"/>
    </i>
    <i r="1">
      <x v="25"/>
    </i>
    <i r="2">
      <x v="28"/>
    </i>
    <i r="3">
      <x v="1"/>
    </i>
    <i r="4">
      <x v="86"/>
    </i>
    <i r="5">
      <x v="1"/>
    </i>
    <i>
      <x v="1859"/>
    </i>
    <i r="1">
      <x v="10"/>
    </i>
    <i r="2">
      <x v="26"/>
    </i>
    <i r="3">
      <x v="1"/>
    </i>
    <i r="4">
      <x v="490"/>
    </i>
    <i r="5">
      <x/>
    </i>
    <i>
      <x v="1860"/>
    </i>
    <i r="1">
      <x v="20"/>
    </i>
    <i r="2">
      <x v="33"/>
    </i>
    <i r="3">
      <x v="3"/>
    </i>
    <i r="4">
      <x v="1235"/>
    </i>
    <i r="5">
      <x v="9"/>
    </i>
    <i>
      <x v="1861"/>
    </i>
    <i r="1">
      <x v="49"/>
    </i>
    <i r="2">
      <x v="22"/>
    </i>
    <i r="3">
      <x v="1"/>
    </i>
    <i r="4">
      <x v="689"/>
    </i>
    <i r="5">
      <x v="7"/>
    </i>
    <i>
      <x v="1862"/>
    </i>
    <i r="1">
      <x v="38"/>
    </i>
    <i r="2">
      <x v="33"/>
    </i>
    <i r="3">
      <x v="3"/>
    </i>
    <i r="4">
      <x v="728"/>
    </i>
    <i r="5">
      <x v="9"/>
    </i>
    <i>
      <x v="1863"/>
    </i>
    <i r="1">
      <x v="3"/>
    </i>
    <i r="2">
      <x v="29"/>
    </i>
    <i r="3">
      <x/>
    </i>
    <i r="4">
      <x v="690"/>
    </i>
    <i r="5">
      <x v="7"/>
    </i>
    <i>
      <x v="1864"/>
    </i>
    <i r="1">
      <x v="11"/>
    </i>
    <i r="2">
      <x v="33"/>
    </i>
    <i r="3">
      <x v="3"/>
    </i>
    <i r="4">
      <x v="806"/>
    </i>
    <i r="5">
      <x/>
    </i>
    <i>
      <x v="1865"/>
    </i>
    <i r="1">
      <x v="24"/>
    </i>
    <i r="2">
      <x v="33"/>
    </i>
    <i r="3">
      <x v="3"/>
    </i>
    <i r="4">
      <x v="626"/>
    </i>
    <i r="5">
      <x v="5"/>
    </i>
    <i>
      <x v="1866"/>
    </i>
    <i r="1">
      <x v="28"/>
    </i>
    <i r="2">
      <x v="33"/>
    </i>
    <i r="3">
      <x v="3"/>
    </i>
    <i r="4">
      <x v="259"/>
    </i>
    <i r="5">
      <x v="8"/>
    </i>
    <i>
      <x v="1867"/>
    </i>
    <i r="1">
      <x v="40"/>
    </i>
    <i r="2">
      <x v="6"/>
    </i>
    <i r="3">
      <x/>
    </i>
    <i r="4">
      <x v="118"/>
    </i>
    <i r="5">
      <x v="3"/>
    </i>
    <i>
      <x v="1868"/>
    </i>
    <i r="1">
      <x v="32"/>
    </i>
    <i r="2">
      <x v="25"/>
    </i>
    <i r="3">
      <x v="1"/>
    </i>
    <i r="4">
      <x v="887"/>
    </i>
    <i r="5">
      <x v="10"/>
    </i>
    <i>
      <x v="1869"/>
    </i>
    <i r="1">
      <x v="45"/>
    </i>
    <i r="2">
      <x v="17"/>
    </i>
    <i r="3">
      <x/>
    </i>
    <i r="4">
      <x v="15"/>
    </i>
    <i r="5">
      <x v="6"/>
    </i>
    <i>
      <x v="1870"/>
    </i>
    <i r="1">
      <x v="1"/>
    </i>
    <i r="2">
      <x v="12"/>
    </i>
    <i r="3">
      <x v="1"/>
    </i>
    <i r="4">
      <x v="1178"/>
    </i>
    <i r="5">
      <x v="4"/>
    </i>
    <i>
      <x v="1871"/>
    </i>
    <i r="1">
      <x v="10"/>
    </i>
    <i r="2">
      <x v="26"/>
    </i>
    <i r="3">
      <x v="1"/>
    </i>
    <i r="4">
      <x v="769"/>
    </i>
    <i r="5">
      <x v="2"/>
    </i>
    <i>
      <x v="1872"/>
    </i>
    <i r="1">
      <x v="9"/>
    </i>
    <i r="2">
      <x v="9"/>
    </i>
    <i r="3">
      <x v="1"/>
    </i>
    <i r="4">
      <x v="538"/>
    </i>
    <i r="5">
      <x v="7"/>
    </i>
    <i>
      <x v="1873"/>
    </i>
    <i r="1">
      <x v="24"/>
    </i>
    <i r="2">
      <x v="33"/>
    </i>
    <i r="3">
      <x v="3"/>
    </i>
    <i r="4">
      <x v="1020"/>
    </i>
    <i r="5">
      <x/>
    </i>
    <i>
      <x v="1874"/>
    </i>
    <i r="1">
      <x v="30"/>
    </i>
    <i r="2">
      <x v="10"/>
    </i>
    <i r="3">
      <x v="1"/>
    </i>
    <i r="4">
      <x v="1265"/>
    </i>
    <i r="5">
      <x v="1"/>
    </i>
    <i>
      <x v="1875"/>
    </i>
    <i r="1">
      <x v="40"/>
    </i>
    <i r="2">
      <x v="6"/>
    </i>
    <i r="3">
      <x/>
    </i>
    <i r="4">
      <x v="861"/>
    </i>
    <i r="5">
      <x v="7"/>
    </i>
    <i>
      <x v="1876"/>
    </i>
    <i r="1">
      <x v="18"/>
    </i>
    <i r="2">
      <x v="30"/>
    </i>
    <i r="3">
      <x v="1"/>
    </i>
    <i r="4">
      <x v="1087"/>
    </i>
    <i r="5">
      <x v="8"/>
    </i>
    <i>
      <x v="1877"/>
    </i>
    <i r="1">
      <x v="1"/>
    </i>
    <i r="2">
      <x v="12"/>
    </i>
    <i r="3">
      <x v="1"/>
    </i>
    <i r="4">
      <x v="551"/>
    </i>
    <i r="5">
      <x v="7"/>
    </i>
    <i>
      <x v="1878"/>
    </i>
    <i r="1">
      <x v="13"/>
    </i>
    <i r="2">
      <x v="31"/>
    </i>
    <i r="3">
      <x v="1"/>
    </i>
    <i r="4">
      <x v="1208"/>
    </i>
    <i r="5">
      <x v="5"/>
    </i>
    <i>
      <x v="1879"/>
    </i>
    <i r="1">
      <x v="31"/>
    </i>
    <i r="2">
      <x v="8"/>
    </i>
    <i r="3">
      <x v="1"/>
    </i>
    <i r="4">
      <x v="1097"/>
    </i>
    <i r="5">
      <x v="6"/>
    </i>
    <i>
      <x v="1880"/>
    </i>
    <i r="1">
      <x v="5"/>
    </i>
    <i r="2">
      <x v="32"/>
    </i>
    <i r="3">
      <x v="1"/>
    </i>
    <i r="4">
      <x v="237"/>
    </i>
    <i r="5">
      <x v="8"/>
    </i>
    <i>
      <x v="1881"/>
    </i>
    <i r="1">
      <x v="25"/>
    </i>
    <i r="2">
      <x v="28"/>
    </i>
    <i r="3">
      <x v="1"/>
    </i>
    <i r="4">
      <x v="590"/>
    </i>
    <i r="5">
      <x v="6"/>
    </i>
    <i>
      <x v="1882"/>
    </i>
    <i r="1">
      <x v="29"/>
    </i>
    <i r="2">
      <x v="17"/>
    </i>
    <i r="3">
      <x/>
    </i>
    <i r="4">
      <x v="1113"/>
    </i>
    <i r="5">
      <x v="8"/>
    </i>
    <i>
      <x v="1883"/>
    </i>
    <i r="1">
      <x v="42"/>
    </i>
    <i r="2">
      <x v="1"/>
    </i>
    <i r="3">
      <x/>
    </i>
    <i r="4">
      <x v="455"/>
    </i>
    <i r="5">
      <x v="6"/>
    </i>
    <i>
      <x v="1884"/>
    </i>
    <i r="1">
      <x v="5"/>
    </i>
    <i r="2">
      <x v="32"/>
    </i>
    <i r="3">
      <x v="1"/>
    </i>
    <i r="4">
      <x v="66"/>
    </i>
    <i r="5">
      <x v="6"/>
    </i>
    <i>
      <x v="1885"/>
    </i>
    <i r="1">
      <x v="43"/>
    </i>
    <i r="2">
      <x v="15"/>
    </i>
    <i r="3">
      <x v="1"/>
    </i>
    <i r="4">
      <x v="1002"/>
    </i>
    <i r="5">
      <x v="8"/>
    </i>
    <i>
      <x v="1886"/>
    </i>
    <i r="1">
      <x v="2"/>
    </i>
    <i r="2">
      <x v="13"/>
    </i>
    <i r="3">
      <x/>
    </i>
    <i r="4">
      <x v="1039"/>
    </i>
    <i r="5">
      <x v="5"/>
    </i>
    <i>
      <x v="1887"/>
    </i>
    <i r="1">
      <x v="28"/>
    </i>
    <i r="2">
      <x v="33"/>
    </i>
    <i r="3">
      <x v="3"/>
    </i>
    <i r="4">
      <x v="897"/>
    </i>
    <i r="5">
      <x v="4"/>
    </i>
    <i>
      <x v="1888"/>
    </i>
    <i r="1">
      <x v="15"/>
    </i>
    <i r="2">
      <x v="6"/>
    </i>
    <i r="3">
      <x/>
    </i>
    <i r="4">
      <x v="1033"/>
    </i>
    <i r="5">
      <x v="6"/>
    </i>
    <i>
      <x v="1889"/>
    </i>
    <i r="1">
      <x v="34"/>
    </i>
    <i r="2">
      <x v="16"/>
    </i>
    <i r="3">
      <x v="1"/>
    </i>
    <i r="4">
      <x v="851"/>
    </i>
    <i r="5">
      <x v="4"/>
    </i>
    <i>
      <x v="1890"/>
    </i>
    <i r="1">
      <x v="31"/>
    </i>
    <i r="2">
      <x v="8"/>
    </i>
    <i r="3">
      <x v="1"/>
    </i>
    <i r="4">
      <x v="1196"/>
    </i>
    <i r="5">
      <x v="3"/>
    </i>
    <i>
      <x v="1891"/>
    </i>
    <i r="1">
      <x v="40"/>
    </i>
    <i r="2">
      <x v="6"/>
    </i>
    <i r="3">
      <x/>
    </i>
    <i r="4">
      <x v="579"/>
    </i>
    <i r="5">
      <x v="6"/>
    </i>
    <i>
      <x v="1892"/>
    </i>
    <i r="1">
      <x v="19"/>
    </i>
    <i r="2">
      <x v="15"/>
    </i>
    <i r="3">
      <x v="1"/>
    </i>
    <i r="4">
      <x v="879"/>
    </i>
    <i r="5">
      <x v="1"/>
    </i>
    <i>
      <x v="1893"/>
    </i>
    <i r="1">
      <x v="5"/>
    </i>
    <i r="2">
      <x v="32"/>
    </i>
    <i r="3">
      <x v="1"/>
    </i>
    <i r="4">
      <x v="687"/>
    </i>
    <i r="5">
      <x v="11"/>
    </i>
    <i>
      <x v="1894"/>
    </i>
    <i r="1">
      <x v="40"/>
    </i>
    <i r="2">
      <x v="6"/>
    </i>
    <i r="3">
      <x/>
    </i>
    <i r="4">
      <x v="1100"/>
    </i>
    <i r="5">
      <x v="2"/>
    </i>
    <i>
      <x v="1895"/>
    </i>
    <i r="1">
      <x v="8"/>
    </i>
    <i r="2">
      <x/>
    </i>
    <i r="3">
      <x v="2"/>
    </i>
    <i r="4">
      <x v="1073"/>
    </i>
    <i r="5">
      <x v="8"/>
    </i>
    <i>
      <x v="1896"/>
    </i>
    <i r="1">
      <x v="46"/>
    </i>
    <i r="2">
      <x v="4"/>
    </i>
    <i r="3">
      <x v="3"/>
    </i>
    <i r="4">
      <x v="475"/>
    </i>
    <i r="5">
      <x/>
    </i>
    <i>
      <x v="1897"/>
    </i>
    <i r="1">
      <x v="11"/>
    </i>
    <i r="2">
      <x v="33"/>
    </i>
    <i r="3">
      <x v="3"/>
    </i>
    <i r="4">
      <x v="1158"/>
    </i>
    <i r="5">
      <x v="9"/>
    </i>
    <i>
      <x v="1898"/>
    </i>
    <i r="1">
      <x v="12"/>
    </i>
    <i r="2">
      <x v="13"/>
    </i>
    <i r="3">
      <x/>
    </i>
    <i r="4">
      <x v="483"/>
    </i>
    <i r="5">
      <x v="11"/>
    </i>
    <i>
      <x v="1899"/>
    </i>
    <i r="1">
      <x v="20"/>
    </i>
    <i r="2">
      <x v="33"/>
    </i>
    <i r="3">
      <x v="3"/>
    </i>
    <i r="4">
      <x v="295"/>
    </i>
    <i r="5">
      <x v="2"/>
    </i>
    <i>
      <x v="1900"/>
    </i>
    <i r="1">
      <x v="30"/>
    </i>
    <i r="2">
      <x v="10"/>
    </i>
    <i r="3">
      <x v="1"/>
    </i>
    <i r="4">
      <x v="45"/>
    </i>
    <i r="5">
      <x v="4"/>
    </i>
    <i>
      <x v="1901"/>
    </i>
    <i r="1">
      <x v="31"/>
    </i>
    <i r="2">
      <x v="8"/>
    </i>
    <i r="3">
      <x v="1"/>
    </i>
    <i r="4">
      <x v="245"/>
    </i>
    <i r="5">
      <x v="2"/>
    </i>
    <i>
      <x v="1902"/>
    </i>
    <i r="1">
      <x v="25"/>
    </i>
    <i r="2">
      <x v="28"/>
    </i>
    <i r="3">
      <x v="1"/>
    </i>
    <i r="4">
      <x v="747"/>
    </i>
    <i r="5">
      <x/>
    </i>
    <i>
      <x v="1903"/>
    </i>
    <i r="1">
      <x v="29"/>
    </i>
    <i r="2">
      <x v="17"/>
    </i>
    <i r="3">
      <x/>
    </i>
    <i r="4">
      <x v="760"/>
    </i>
    <i r="5">
      <x v="11"/>
    </i>
    <i>
      <x v="1904"/>
    </i>
    <i r="1">
      <x v="26"/>
    </i>
    <i r="2">
      <x v="19"/>
    </i>
    <i r="3">
      <x v="2"/>
    </i>
    <i r="4">
      <x v="1306"/>
    </i>
    <i r="5">
      <x v="5"/>
    </i>
    <i>
      <x v="1905"/>
    </i>
    <i r="1">
      <x v="22"/>
    </i>
    <i r="2">
      <x v="21"/>
    </i>
    <i r="3">
      <x v="2"/>
    </i>
    <i r="4">
      <x v="618"/>
    </i>
    <i r="5">
      <x/>
    </i>
    <i>
      <x v="1906"/>
    </i>
    <i r="1">
      <x v="11"/>
    </i>
    <i r="2">
      <x v="33"/>
    </i>
    <i r="3">
      <x v="3"/>
    </i>
    <i r="4">
      <x v="612"/>
    </i>
    <i r="5">
      <x v="5"/>
    </i>
    <i>
      <x v="1907"/>
    </i>
    <i r="1">
      <x v="48"/>
    </i>
    <i r="2">
      <x v="2"/>
    </i>
    <i r="3">
      <x v="1"/>
    </i>
    <i r="4">
      <x v="1006"/>
    </i>
    <i r="5">
      <x/>
    </i>
    <i>
      <x v="1908"/>
    </i>
    <i r="1">
      <x v="36"/>
    </i>
    <i r="2">
      <x v="5"/>
    </i>
    <i r="3">
      <x v="2"/>
    </i>
    <i r="4">
      <x v="32"/>
    </i>
    <i r="5">
      <x/>
    </i>
    <i>
      <x v="1909"/>
    </i>
    <i r="1">
      <x v="19"/>
    </i>
    <i r="2">
      <x v="15"/>
    </i>
    <i r="3">
      <x v="1"/>
    </i>
    <i r="4">
      <x v="947"/>
    </i>
    <i r="5">
      <x v="11"/>
    </i>
    <i>
      <x v="1910"/>
    </i>
    <i r="1">
      <x v="8"/>
    </i>
    <i r="2">
      <x/>
    </i>
    <i r="3">
      <x v="2"/>
    </i>
    <i r="4">
      <x v="1070"/>
    </i>
    <i r="5">
      <x v="7"/>
    </i>
    <i>
      <x v="1911"/>
    </i>
    <i r="1">
      <x v="6"/>
    </i>
    <i r="2">
      <x v="7"/>
    </i>
    <i r="3">
      <x v="2"/>
    </i>
    <i r="4">
      <x v="142"/>
    </i>
    <i r="5">
      <x v="2"/>
    </i>
    <i>
      <x v="1912"/>
    </i>
    <i r="1">
      <x v="46"/>
    </i>
    <i r="2">
      <x v="4"/>
    </i>
    <i r="3">
      <x v="3"/>
    </i>
    <i r="4">
      <x v="512"/>
    </i>
    <i r="5">
      <x v="5"/>
    </i>
    <i>
      <x v="1913"/>
    </i>
    <i r="1">
      <x v="40"/>
    </i>
    <i r="2">
      <x v="6"/>
    </i>
    <i r="3">
      <x/>
    </i>
    <i r="4">
      <x v="617"/>
    </i>
    <i r="5">
      <x v="4"/>
    </i>
    <i>
      <x v="1914"/>
    </i>
    <i r="1">
      <x v="21"/>
    </i>
    <i r="2">
      <x v="18"/>
    </i>
    <i r="3">
      <x/>
    </i>
    <i r="4">
      <x v="136"/>
    </i>
    <i r="5">
      <x v="10"/>
    </i>
    <i>
      <x v="1915"/>
    </i>
    <i r="1">
      <x v="27"/>
    </i>
    <i r="2">
      <x v="24"/>
    </i>
    <i r="3">
      <x v="1"/>
    </i>
    <i r="4">
      <x v="303"/>
    </i>
    <i r="5">
      <x v="11"/>
    </i>
    <i>
      <x v="1916"/>
    </i>
    <i r="1">
      <x v="37"/>
    </i>
    <i r="2">
      <x v="3"/>
    </i>
    <i r="3">
      <x v="2"/>
    </i>
    <i r="4">
      <x v="1026"/>
    </i>
    <i r="5">
      <x v="9"/>
    </i>
    <i>
      <x v="1917"/>
    </i>
    <i r="1">
      <x v="15"/>
    </i>
    <i r="2">
      <x v="6"/>
    </i>
    <i r="3">
      <x/>
    </i>
    <i r="4">
      <x v="1189"/>
    </i>
    <i r="5">
      <x v="7"/>
    </i>
    <i>
      <x v="1918"/>
    </i>
    <i r="1">
      <x v="5"/>
    </i>
    <i r="2">
      <x v="32"/>
    </i>
    <i r="3">
      <x v="1"/>
    </i>
    <i r="4">
      <x v="1182"/>
    </i>
    <i r="5">
      <x v="5"/>
    </i>
    <i>
      <x v="1919"/>
    </i>
    <i r="1">
      <x v="39"/>
    </i>
    <i r="2">
      <x v="27"/>
    </i>
    <i r="3">
      <x/>
    </i>
    <i r="4">
      <x v="908"/>
    </i>
    <i r="5">
      <x v="8"/>
    </i>
    <i>
      <x v="1920"/>
    </i>
    <i r="1">
      <x v="22"/>
    </i>
    <i r="2">
      <x v="21"/>
    </i>
    <i r="3">
      <x v="2"/>
    </i>
    <i r="4">
      <x v="547"/>
    </i>
    <i r="5">
      <x v="11"/>
    </i>
    <i>
      <x v="1921"/>
    </i>
    <i r="1">
      <x v="41"/>
    </i>
    <i r="2">
      <x v="6"/>
    </i>
    <i r="3">
      <x/>
    </i>
    <i r="4">
      <x v="862"/>
    </i>
    <i r="5">
      <x v="1"/>
    </i>
    <i>
      <x v="1922"/>
    </i>
    <i r="1">
      <x v="23"/>
    </i>
    <i r="2">
      <x v="32"/>
    </i>
    <i r="3">
      <x v="1"/>
    </i>
    <i r="4">
      <x v="1193"/>
    </i>
    <i r="5">
      <x v="8"/>
    </i>
    <i>
      <x v="1923"/>
    </i>
    <i r="1">
      <x v="31"/>
    </i>
    <i r="2">
      <x v="8"/>
    </i>
    <i r="3">
      <x v="1"/>
    </i>
    <i r="4">
      <x v="140"/>
    </i>
    <i r="5">
      <x v="5"/>
    </i>
    <i>
      <x v="1924"/>
    </i>
    <i r="1">
      <x v="26"/>
    </i>
    <i r="2">
      <x v="19"/>
    </i>
    <i r="3">
      <x v="2"/>
    </i>
    <i r="4">
      <x v="5"/>
    </i>
    <i r="5">
      <x v="10"/>
    </i>
    <i>
      <x v="1925"/>
    </i>
    <i r="1">
      <x v="14"/>
    </i>
    <i r="2">
      <x v="14"/>
    </i>
    <i r="3">
      <x v="1"/>
    </i>
    <i r="4">
      <x v="212"/>
    </i>
    <i r="5">
      <x v="9"/>
    </i>
    <i>
      <x v="1926"/>
    </i>
    <i r="1">
      <x v="26"/>
    </i>
    <i r="2">
      <x v="19"/>
    </i>
    <i r="3">
      <x v="2"/>
    </i>
    <i r="4">
      <x v="274"/>
    </i>
    <i r="5">
      <x v="6"/>
    </i>
    <i>
      <x v="1927"/>
    </i>
    <i r="1">
      <x v="10"/>
    </i>
    <i r="2">
      <x v="26"/>
    </i>
    <i r="3">
      <x v="1"/>
    </i>
    <i r="4">
      <x v="880"/>
    </i>
    <i r="5">
      <x v="7"/>
    </i>
    <i>
      <x v="1928"/>
    </i>
    <i r="1">
      <x v="14"/>
    </i>
    <i r="2">
      <x v="14"/>
    </i>
    <i r="3">
      <x v="1"/>
    </i>
    <i r="4">
      <x v="616"/>
    </i>
    <i r="5">
      <x v="11"/>
    </i>
    <i>
      <x v="1929"/>
    </i>
    <i r="1">
      <x v="44"/>
    </i>
    <i r="2">
      <x v="19"/>
    </i>
    <i r="3">
      <x v="2"/>
    </i>
    <i r="4">
      <x v="755"/>
    </i>
    <i r="5">
      <x v="8"/>
    </i>
    <i>
      <x v="1930"/>
    </i>
    <i r="1">
      <x v="6"/>
    </i>
    <i r="2">
      <x v="7"/>
    </i>
    <i r="3">
      <x v="2"/>
    </i>
    <i r="4">
      <x v="971"/>
    </i>
    <i r="5">
      <x v="7"/>
    </i>
    <i>
      <x v="1931"/>
    </i>
    <i r="1">
      <x v="44"/>
    </i>
    <i r="2">
      <x v="19"/>
    </i>
    <i r="3">
      <x v="2"/>
    </i>
    <i r="4">
      <x v="1312"/>
    </i>
    <i r="5">
      <x v="9"/>
    </i>
    <i>
      <x v="1932"/>
    </i>
    <i r="1">
      <x v="10"/>
    </i>
    <i r="2">
      <x v="26"/>
    </i>
    <i r="3">
      <x v="1"/>
    </i>
    <i r="4">
      <x v="200"/>
    </i>
    <i r="5">
      <x v="7"/>
    </i>
    <i>
      <x v="1933"/>
    </i>
    <i r="1">
      <x v="7"/>
    </i>
    <i r="2">
      <x v="23"/>
    </i>
    <i r="3">
      <x v="1"/>
    </i>
    <i r="4">
      <x v="576"/>
    </i>
    <i r="5">
      <x v="10"/>
    </i>
    <i>
      <x v="1934"/>
    </i>
    <i r="1">
      <x v="14"/>
    </i>
    <i r="2">
      <x v="14"/>
    </i>
    <i r="3">
      <x v="1"/>
    </i>
    <i r="4">
      <x v="1202"/>
    </i>
    <i r="5">
      <x v="8"/>
    </i>
    <i>
      <x v="1935"/>
    </i>
    <i r="1">
      <x v="12"/>
    </i>
    <i r="2">
      <x v="13"/>
    </i>
    <i r="3">
      <x/>
    </i>
    <i r="4">
      <x v="233"/>
    </i>
    <i r="5">
      <x v="6"/>
    </i>
    <i>
      <x v="1936"/>
    </i>
    <i r="1">
      <x v="49"/>
    </i>
    <i r="2">
      <x v="22"/>
    </i>
    <i r="3">
      <x v="1"/>
    </i>
    <i r="4">
      <x v="128"/>
    </i>
    <i r="5">
      <x v="4"/>
    </i>
    <i>
      <x v="1937"/>
    </i>
    <i r="1">
      <x v="21"/>
    </i>
    <i r="2">
      <x v="18"/>
    </i>
    <i r="3">
      <x/>
    </i>
    <i r="4">
      <x v="977"/>
    </i>
    <i r="5">
      <x v="6"/>
    </i>
    <i>
      <x v="1938"/>
    </i>
    <i r="1">
      <x v="36"/>
    </i>
    <i r="2">
      <x v="5"/>
    </i>
    <i r="3">
      <x v="2"/>
    </i>
    <i r="4">
      <x v="932"/>
    </i>
    <i r="5">
      <x v="3"/>
    </i>
    <i>
      <x v="1939"/>
    </i>
    <i r="1">
      <x v="35"/>
    </i>
    <i r="2">
      <x v="33"/>
    </i>
    <i r="3">
      <x v="3"/>
    </i>
    <i r="4">
      <x v="159"/>
    </i>
    <i r="5">
      <x v="9"/>
    </i>
    <i>
      <x v="1940"/>
    </i>
    <i r="1">
      <x v="10"/>
    </i>
    <i r="2">
      <x v="26"/>
    </i>
    <i r="3">
      <x v="1"/>
    </i>
    <i r="4">
      <x v="750"/>
    </i>
    <i r="5">
      <x v="2"/>
    </i>
    <i>
      <x v="1941"/>
    </i>
    <i r="1">
      <x v="8"/>
    </i>
    <i r="2">
      <x/>
    </i>
    <i r="3">
      <x v="2"/>
    </i>
    <i r="4">
      <x v="1135"/>
    </i>
    <i r="5">
      <x v="7"/>
    </i>
    <i>
      <x v="1942"/>
    </i>
    <i r="1">
      <x v="10"/>
    </i>
    <i r="2">
      <x v="26"/>
    </i>
    <i r="3">
      <x v="1"/>
    </i>
    <i r="4">
      <x v="826"/>
    </i>
    <i r="5">
      <x v="2"/>
    </i>
    <i>
      <x v="1943"/>
    </i>
    <i r="1">
      <x v="27"/>
    </i>
    <i r="2">
      <x v="24"/>
    </i>
    <i r="3">
      <x v="1"/>
    </i>
    <i r="4">
      <x v="715"/>
    </i>
    <i r="5">
      <x/>
    </i>
    <i>
      <x v="1944"/>
    </i>
    <i r="1">
      <x v="32"/>
    </i>
    <i r="2">
      <x v="25"/>
    </i>
    <i r="3">
      <x v="1"/>
    </i>
    <i r="4">
      <x v="857"/>
    </i>
    <i r="5">
      <x v="11"/>
    </i>
    <i>
      <x v="1945"/>
    </i>
    <i r="1">
      <x v="31"/>
    </i>
    <i r="2">
      <x v="8"/>
    </i>
    <i r="3">
      <x v="1"/>
    </i>
    <i r="4">
      <x v="842"/>
    </i>
    <i r="5">
      <x v="3"/>
    </i>
    <i>
      <x v="1946"/>
    </i>
    <i r="1">
      <x v="21"/>
    </i>
    <i r="2">
      <x v="18"/>
    </i>
    <i r="3">
      <x/>
    </i>
    <i r="4">
      <x v="78"/>
    </i>
    <i r="5">
      <x v="8"/>
    </i>
    <i>
      <x v="1947"/>
    </i>
    <i r="1">
      <x v="4"/>
    </i>
    <i r="2">
      <x v="11"/>
    </i>
    <i r="3">
      <x v="1"/>
    </i>
    <i r="4">
      <x v="497"/>
    </i>
    <i r="5">
      <x v="6"/>
    </i>
    <i>
      <x v="1948"/>
    </i>
    <i r="1">
      <x/>
    </i>
    <i r="2">
      <x v="20"/>
    </i>
    <i r="3">
      <x v="1"/>
    </i>
    <i r="4">
      <x v="309"/>
    </i>
    <i r="5">
      <x v="3"/>
    </i>
    <i>
      <x v="1949"/>
    </i>
    <i r="1">
      <x v="16"/>
    </i>
    <i r="2">
      <x v="34"/>
    </i>
    <i r="3">
      <x/>
    </i>
    <i r="4">
      <x v="771"/>
    </i>
    <i r="5">
      <x v="5"/>
    </i>
    <i>
      <x v="1950"/>
    </i>
    <i r="1">
      <x v="29"/>
    </i>
    <i r="2">
      <x v="17"/>
    </i>
    <i r="3">
      <x/>
    </i>
    <i r="4">
      <x v="573"/>
    </i>
    <i r="5">
      <x/>
    </i>
    <i>
      <x v="1951"/>
    </i>
    <i r="1">
      <x v="4"/>
    </i>
    <i r="2">
      <x v="11"/>
    </i>
    <i r="3">
      <x v="1"/>
    </i>
    <i r="4">
      <x v="1112"/>
    </i>
    <i r="5">
      <x v="10"/>
    </i>
    <i>
      <x v="1952"/>
    </i>
    <i r="1">
      <x v="20"/>
    </i>
    <i r="2">
      <x v="33"/>
    </i>
    <i r="3">
      <x v="3"/>
    </i>
    <i r="4">
      <x v="1291"/>
    </i>
    <i r="5">
      <x v="10"/>
    </i>
    <i>
      <x v="1953"/>
    </i>
    <i r="1">
      <x v="36"/>
    </i>
    <i r="2">
      <x v="5"/>
    </i>
    <i r="3">
      <x v="2"/>
    </i>
    <i r="4">
      <x v="605"/>
    </i>
    <i r="5">
      <x v="11"/>
    </i>
    <i>
      <x v="1954"/>
    </i>
    <i r="1">
      <x v="15"/>
    </i>
    <i r="2">
      <x v="6"/>
    </i>
    <i r="3">
      <x/>
    </i>
    <i r="4">
      <x v="461"/>
    </i>
    <i r="5">
      <x v="4"/>
    </i>
    <i>
      <x v="1955"/>
    </i>
    <i r="1">
      <x v="3"/>
    </i>
    <i r="2">
      <x v="29"/>
    </i>
    <i r="3">
      <x/>
    </i>
    <i r="4">
      <x v="252"/>
    </i>
    <i r="5">
      <x v="3"/>
    </i>
    <i>
      <x v="1956"/>
    </i>
    <i r="1">
      <x v="40"/>
    </i>
    <i r="2">
      <x v="6"/>
    </i>
    <i r="3">
      <x/>
    </i>
    <i r="4">
      <x v="125"/>
    </i>
    <i r="5">
      <x/>
    </i>
    <i>
      <x v="1957"/>
    </i>
    <i r="1">
      <x v="9"/>
    </i>
    <i r="2">
      <x v="9"/>
    </i>
    <i r="3">
      <x v="1"/>
    </i>
    <i r="4">
      <x v="101"/>
    </i>
    <i r="5">
      <x v="4"/>
    </i>
    <i>
      <x v="1958"/>
    </i>
    <i r="1">
      <x v="40"/>
    </i>
    <i r="2">
      <x v="6"/>
    </i>
    <i r="3">
      <x/>
    </i>
    <i r="4">
      <x v="1253"/>
    </i>
    <i r="5">
      <x v="6"/>
    </i>
    <i>
      <x v="1959"/>
    </i>
    <i r="1">
      <x v="39"/>
    </i>
    <i r="2">
      <x v="27"/>
    </i>
    <i r="3">
      <x/>
    </i>
    <i r="4">
      <x v="991"/>
    </i>
    <i r="5">
      <x v="5"/>
    </i>
    <i>
      <x v="1960"/>
    </i>
    <i r="1">
      <x v="32"/>
    </i>
    <i r="2">
      <x v="25"/>
    </i>
    <i r="3">
      <x v="1"/>
    </i>
    <i r="4">
      <x v="448"/>
    </i>
    <i r="5">
      <x v="4"/>
    </i>
    <i>
      <x v="1961"/>
    </i>
    <i r="1">
      <x v="30"/>
    </i>
    <i r="2">
      <x v="10"/>
    </i>
    <i r="3">
      <x v="1"/>
    </i>
    <i r="4">
      <x v="1028"/>
    </i>
    <i r="5">
      <x v="11"/>
    </i>
    <i>
      <x v="1962"/>
    </i>
    <i r="1">
      <x v="17"/>
    </i>
    <i r="2">
      <x v="33"/>
    </i>
    <i r="3">
      <x v="3"/>
    </i>
    <i r="4">
      <x v="949"/>
    </i>
    <i r="5">
      <x v="3"/>
    </i>
    <i>
      <x v="1963"/>
    </i>
    <i r="1">
      <x v="7"/>
    </i>
    <i r="2">
      <x v="23"/>
    </i>
    <i r="3">
      <x v="1"/>
    </i>
    <i r="4">
      <x v="1195"/>
    </i>
    <i r="5">
      <x v="10"/>
    </i>
    <i>
      <x v="1964"/>
    </i>
    <i r="1">
      <x v="4"/>
    </i>
    <i r="2">
      <x v="11"/>
    </i>
    <i r="3">
      <x v="1"/>
    </i>
    <i r="4">
      <x v="46"/>
    </i>
    <i r="5">
      <x v="10"/>
    </i>
    <i>
      <x v="1965"/>
    </i>
    <i r="1">
      <x v="8"/>
    </i>
    <i r="2">
      <x/>
    </i>
    <i r="3">
      <x v="2"/>
    </i>
    <i r="4">
      <x v="826"/>
    </i>
    <i r="5">
      <x v="1"/>
    </i>
    <i>
      <x v="1966"/>
    </i>
    <i r="1">
      <x v="20"/>
    </i>
    <i r="2">
      <x v="33"/>
    </i>
    <i r="3">
      <x v="3"/>
    </i>
    <i r="4">
      <x v="916"/>
    </i>
    <i r="5">
      <x v="3"/>
    </i>
    <i>
      <x v="1967"/>
    </i>
    <i r="1">
      <x v="14"/>
    </i>
    <i r="2">
      <x v="14"/>
    </i>
    <i r="3">
      <x v="1"/>
    </i>
    <i r="4">
      <x v="1103"/>
    </i>
    <i r="5">
      <x v="4"/>
    </i>
    <i>
      <x v="1968"/>
    </i>
    <i r="1">
      <x v="1"/>
    </i>
    <i r="2">
      <x v="12"/>
    </i>
    <i r="3">
      <x v="1"/>
    </i>
    <i r="4">
      <x v="530"/>
    </i>
    <i r="5">
      <x v="9"/>
    </i>
    <i>
      <x v="1969"/>
    </i>
    <i r="1">
      <x v="36"/>
    </i>
    <i r="2">
      <x v="5"/>
    </i>
    <i r="3">
      <x v="2"/>
    </i>
    <i r="4">
      <x v="828"/>
    </i>
    <i r="5">
      <x v="10"/>
    </i>
    <i>
      <x v="1970"/>
    </i>
    <i r="1">
      <x v="15"/>
    </i>
    <i r="2">
      <x v="6"/>
    </i>
    <i r="3">
      <x/>
    </i>
    <i r="4">
      <x v="337"/>
    </i>
    <i r="5">
      <x v="9"/>
    </i>
    <i>
      <x v="1971"/>
    </i>
    <i r="1">
      <x/>
    </i>
    <i r="2">
      <x v="20"/>
    </i>
    <i r="3">
      <x v="1"/>
    </i>
    <i r="4">
      <x v="1223"/>
    </i>
    <i r="5">
      <x v="1"/>
    </i>
    <i>
      <x v="1972"/>
    </i>
    <i r="1">
      <x v="25"/>
    </i>
    <i r="2">
      <x v="28"/>
    </i>
    <i r="3">
      <x v="1"/>
    </i>
    <i r="4">
      <x v="447"/>
    </i>
    <i r="5">
      <x v="10"/>
    </i>
    <i>
      <x v="1973"/>
    </i>
    <i r="1">
      <x v="43"/>
    </i>
    <i r="2">
      <x v="15"/>
    </i>
    <i r="3">
      <x v="1"/>
    </i>
    <i r="4">
      <x v="624"/>
    </i>
    <i r="5">
      <x v="4"/>
    </i>
    <i>
      <x v="1974"/>
    </i>
    <i r="1">
      <x v="3"/>
    </i>
    <i r="2">
      <x v="29"/>
    </i>
    <i r="3">
      <x/>
    </i>
    <i r="4">
      <x v="1255"/>
    </i>
    <i r="5">
      <x v="9"/>
    </i>
    <i>
      <x v="1975"/>
    </i>
    <i r="1">
      <x v="15"/>
    </i>
    <i r="2">
      <x v="6"/>
    </i>
    <i r="3">
      <x/>
    </i>
    <i r="4">
      <x v="699"/>
    </i>
    <i r="5">
      <x v="6"/>
    </i>
    <i>
      <x v="1976"/>
    </i>
    <i r="1">
      <x v="27"/>
    </i>
    <i r="2">
      <x v="24"/>
    </i>
    <i r="3">
      <x v="1"/>
    </i>
    <i r="4">
      <x v="188"/>
    </i>
    <i r="5">
      <x v="2"/>
    </i>
    <i>
      <x v="1977"/>
    </i>
    <i r="1">
      <x v="42"/>
    </i>
    <i r="2">
      <x v="1"/>
    </i>
    <i r="3">
      <x/>
    </i>
    <i r="4">
      <x v="192"/>
    </i>
    <i r="5">
      <x v="11"/>
    </i>
    <i>
      <x v="1978"/>
    </i>
    <i r="1">
      <x v="30"/>
    </i>
    <i r="2">
      <x v="10"/>
    </i>
    <i r="3">
      <x v="1"/>
    </i>
    <i r="4">
      <x v="1022"/>
    </i>
    <i r="5">
      <x v="11"/>
    </i>
    <i>
      <x v="1979"/>
    </i>
    <i r="1">
      <x v="8"/>
    </i>
    <i r="2">
      <x/>
    </i>
    <i r="3">
      <x v="2"/>
    </i>
    <i r="4">
      <x v="623"/>
    </i>
    <i r="5">
      <x v="3"/>
    </i>
    <i>
      <x v="1980"/>
    </i>
    <i r="1">
      <x v="38"/>
    </i>
    <i r="2">
      <x v="33"/>
    </i>
    <i r="3">
      <x v="3"/>
    </i>
    <i r="4">
      <x v="898"/>
    </i>
    <i r="5">
      <x/>
    </i>
    <i>
      <x v="1981"/>
    </i>
    <i r="1">
      <x v="38"/>
    </i>
    <i r="2">
      <x v="33"/>
    </i>
    <i r="3">
      <x v="3"/>
    </i>
    <i r="4">
      <x v="1016"/>
    </i>
    <i r="5">
      <x v="6"/>
    </i>
    <i>
      <x v="1982"/>
    </i>
    <i r="1">
      <x v="44"/>
    </i>
    <i r="2">
      <x v="19"/>
    </i>
    <i r="3">
      <x v="2"/>
    </i>
    <i r="4">
      <x v="1021"/>
    </i>
    <i r="5">
      <x v="1"/>
    </i>
    <i>
      <x v="1983"/>
    </i>
    <i r="1">
      <x v="29"/>
    </i>
    <i r="2">
      <x v="17"/>
    </i>
    <i r="3">
      <x/>
    </i>
    <i r="4">
      <x v="914"/>
    </i>
    <i r="5">
      <x v="4"/>
    </i>
    <i>
      <x v="1984"/>
    </i>
    <i r="1">
      <x v="30"/>
    </i>
    <i r="2">
      <x v="10"/>
    </i>
    <i r="3">
      <x v="1"/>
    </i>
    <i r="4">
      <x v="1240"/>
    </i>
    <i r="5">
      <x v="9"/>
    </i>
    <i>
      <x v="1985"/>
    </i>
    <i r="1">
      <x v="39"/>
    </i>
    <i r="2">
      <x v="27"/>
    </i>
    <i r="3">
      <x/>
    </i>
    <i r="4">
      <x v="53"/>
    </i>
    <i r="5">
      <x v="6"/>
    </i>
    <i>
      <x v="1986"/>
    </i>
    <i r="1">
      <x v="23"/>
    </i>
    <i r="2">
      <x v="32"/>
    </i>
    <i r="3">
      <x v="1"/>
    </i>
    <i r="4">
      <x v="963"/>
    </i>
    <i r="5">
      <x v="10"/>
    </i>
    <i>
      <x v="1987"/>
    </i>
    <i r="1">
      <x v="22"/>
    </i>
    <i r="2">
      <x v="21"/>
    </i>
    <i r="3">
      <x v="2"/>
    </i>
    <i r="4">
      <x v="1159"/>
    </i>
    <i r="5">
      <x v="5"/>
    </i>
    <i>
      <x v="1988"/>
    </i>
    <i r="1">
      <x v="48"/>
    </i>
    <i r="2">
      <x v="2"/>
    </i>
    <i r="3">
      <x v="1"/>
    </i>
    <i r="4">
      <x v="1242"/>
    </i>
    <i r="5">
      <x v="7"/>
    </i>
    <i>
      <x v="1989"/>
    </i>
    <i r="1">
      <x v="29"/>
    </i>
    <i r="2">
      <x v="17"/>
    </i>
    <i r="3">
      <x/>
    </i>
    <i r="4">
      <x v="1315"/>
    </i>
    <i r="5">
      <x v="11"/>
    </i>
    <i>
      <x v="1990"/>
    </i>
    <i r="1">
      <x v="28"/>
    </i>
    <i r="2">
      <x v="33"/>
    </i>
    <i r="3">
      <x v="3"/>
    </i>
    <i r="4">
      <x v="1019"/>
    </i>
    <i r="5">
      <x v="10"/>
    </i>
    <i>
      <x v="1991"/>
    </i>
    <i r="1">
      <x v="10"/>
    </i>
    <i r="2">
      <x v="26"/>
    </i>
    <i r="3">
      <x v="1"/>
    </i>
    <i r="4">
      <x v="918"/>
    </i>
    <i r="5">
      <x v="4"/>
    </i>
    <i>
      <x v="1992"/>
    </i>
    <i r="1">
      <x v="7"/>
    </i>
    <i r="2">
      <x v="23"/>
    </i>
    <i r="3">
      <x v="1"/>
    </i>
    <i r="4">
      <x v="820"/>
    </i>
    <i r="5">
      <x v="11"/>
    </i>
    <i>
      <x v="1993"/>
    </i>
    <i r="1">
      <x v="43"/>
    </i>
    <i r="2">
      <x v="15"/>
    </i>
    <i r="3">
      <x v="1"/>
    </i>
    <i r="4">
      <x v="1201"/>
    </i>
    <i r="5">
      <x v="9"/>
    </i>
    <i>
      <x v="1994"/>
    </i>
    <i r="1">
      <x v="32"/>
    </i>
    <i r="2">
      <x v="25"/>
    </i>
    <i r="3">
      <x v="1"/>
    </i>
    <i r="4">
      <x v="718"/>
    </i>
    <i r="5">
      <x v="4"/>
    </i>
    <i>
      <x v="1995"/>
    </i>
    <i r="1">
      <x v="26"/>
    </i>
    <i r="2">
      <x v="19"/>
    </i>
    <i r="3">
      <x v="2"/>
    </i>
    <i r="4">
      <x v="269"/>
    </i>
    <i r="5">
      <x v="10"/>
    </i>
    <i>
      <x v="1996"/>
    </i>
    <i r="1">
      <x v="19"/>
    </i>
    <i r="2">
      <x v="15"/>
    </i>
    <i r="3">
      <x v="1"/>
    </i>
    <i r="4">
      <x v="573"/>
    </i>
    <i r="5">
      <x v="2"/>
    </i>
    <i>
      <x v="1997"/>
    </i>
    <i r="1">
      <x v="15"/>
    </i>
    <i r="2">
      <x v="6"/>
    </i>
    <i r="3">
      <x/>
    </i>
    <i r="4">
      <x v="181"/>
    </i>
    <i r="5">
      <x v="1"/>
    </i>
    <i>
      <x v="1998"/>
    </i>
    <i r="1">
      <x v="16"/>
    </i>
    <i r="2">
      <x v="34"/>
    </i>
    <i r="3">
      <x/>
    </i>
    <i r="4">
      <x v="762"/>
    </i>
    <i r="5">
      <x v="8"/>
    </i>
    <i>
      <x v="1999"/>
    </i>
    <i r="1">
      <x v="16"/>
    </i>
    <i r="2">
      <x v="34"/>
    </i>
    <i r="3">
      <x/>
    </i>
    <i r="4">
      <x v="1318"/>
    </i>
    <i r="5">
      <x v="8"/>
    </i>
    <i>
      <x v="2000"/>
    </i>
    <i r="1">
      <x v="21"/>
    </i>
    <i r="2">
      <x v="18"/>
    </i>
    <i r="3">
      <x/>
    </i>
    <i r="4">
      <x v="68"/>
    </i>
    <i r="5">
      <x v="1"/>
    </i>
    <i>
      <x v="2001"/>
    </i>
    <i r="1">
      <x v="28"/>
    </i>
    <i r="2">
      <x v="33"/>
    </i>
    <i r="3">
      <x v="3"/>
    </i>
    <i r="4">
      <x v="221"/>
    </i>
    <i r="5">
      <x v="5"/>
    </i>
    <i>
      <x v="2002"/>
    </i>
    <i r="1">
      <x v="30"/>
    </i>
    <i r="2">
      <x v="10"/>
    </i>
    <i r="3">
      <x v="1"/>
    </i>
    <i r="4">
      <x v="687"/>
    </i>
    <i r="5">
      <x v="4"/>
    </i>
    <i>
      <x v="2003"/>
    </i>
    <i r="1">
      <x v="9"/>
    </i>
    <i r="2">
      <x v="9"/>
    </i>
    <i r="3">
      <x v="1"/>
    </i>
    <i r="4">
      <x v="1320"/>
    </i>
    <i r="5">
      <x v="7"/>
    </i>
    <i>
      <x v="2004"/>
    </i>
    <i r="1">
      <x v="49"/>
    </i>
    <i r="2">
      <x v="22"/>
    </i>
    <i r="3">
      <x v="1"/>
    </i>
    <i r="4">
      <x v="238"/>
    </i>
    <i r="5">
      <x v="10"/>
    </i>
    <i>
      <x v="2005"/>
    </i>
    <i r="1">
      <x v="30"/>
    </i>
    <i r="2">
      <x v="10"/>
    </i>
    <i r="3">
      <x v="1"/>
    </i>
    <i r="4">
      <x v="752"/>
    </i>
    <i r="5">
      <x v="5"/>
    </i>
    <i>
      <x v="2006"/>
    </i>
    <i r="1">
      <x v="2"/>
    </i>
    <i r="2">
      <x v="13"/>
    </i>
    <i r="3">
      <x/>
    </i>
    <i r="4">
      <x v="1190"/>
    </i>
    <i r="5">
      <x v="8"/>
    </i>
    <i>
      <x v="2007"/>
    </i>
    <i r="1">
      <x v="14"/>
    </i>
    <i r="2">
      <x v="14"/>
    </i>
    <i r="3">
      <x v="1"/>
    </i>
    <i r="4">
      <x v="300"/>
    </i>
    <i r="5">
      <x v="9"/>
    </i>
    <i>
      <x v="2008"/>
    </i>
    <i r="1">
      <x v="20"/>
    </i>
    <i r="2">
      <x v="33"/>
    </i>
    <i r="3">
      <x v="3"/>
    </i>
    <i r="4">
      <x v="435"/>
    </i>
    <i r="5">
      <x v="6"/>
    </i>
    <i>
      <x v="2009"/>
    </i>
    <i r="1">
      <x v="34"/>
    </i>
    <i r="2">
      <x v="16"/>
    </i>
    <i r="3">
      <x v="1"/>
    </i>
    <i r="4">
      <x v="572"/>
    </i>
    <i r="5">
      <x v="5"/>
    </i>
    <i>
      <x v="2010"/>
    </i>
    <i r="1">
      <x v="6"/>
    </i>
    <i r="2">
      <x v="7"/>
    </i>
    <i r="3">
      <x v="2"/>
    </i>
    <i r="4">
      <x v="162"/>
    </i>
    <i r="5">
      <x v="8"/>
    </i>
    <i>
      <x v="2011"/>
    </i>
    <i r="1">
      <x v="49"/>
    </i>
    <i r="2">
      <x v="22"/>
    </i>
    <i r="3">
      <x v="1"/>
    </i>
    <i r="4">
      <x v="1031"/>
    </i>
    <i r="5">
      <x v="9"/>
    </i>
    <i>
      <x v="2012"/>
    </i>
    <i r="1">
      <x v="20"/>
    </i>
    <i r="2">
      <x v="33"/>
    </i>
    <i r="3">
      <x v="3"/>
    </i>
    <i r="4">
      <x v="938"/>
    </i>
    <i r="5">
      <x v="11"/>
    </i>
    <i>
      <x v="2013"/>
    </i>
    <i r="1">
      <x v="46"/>
    </i>
    <i r="2">
      <x v="4"/>
    </i>
    <i r="3">
      <x v="3"/>
    </i>
    <i r="4">
      <x v="884"/>
    </i>
    <i r="5">
      <x v="6"/>
    </i>
    <i>
      <x v="2014"/>
    </i>
    <i r="1">
      <x v="20"/>
    </i>
    <i r="2">
      <x v="33"/>
    </i>
    <i r="3">
      <x v="3"/>
    </i>
    <i r="4">
      <x v="297"/>
    </i>
    <i r="5">
      <x v="11"/>
    </i>
    <i>
      <x v="2015"/>
    </i>
    <i r="1">
      <x v="22"/>
    </i>
    <i r="2">
      <x v="21"/>
    </i>
    <i r="3">
      <x v="2"/>
    </i>
    <i r="4">
      <x v="840"/>
    </i>
    <i r="5">
      <x v="6"/>
    </i>
    <i>
      <x v="2016"/>
    </i>
    <i r="1">
      <x v="21"/>
    </i>
    <i r="2">
      <x v="18"/>
    </i>
    <i r="3">
      <x/>
    </i>
    <i r="4">
      <x v="874"/>
    </i>
    <i r="5">
      <x v="7"/>
    </i>
    <i>
      <x v="2017"/>
    </i>
    <i r="1">
      <x v="23"/>
    </i>
    <i r="2">
      <x v="32"/>
    </i>
    <i r="3">
      <x v="1"/>
    </i>
    <i r="4">
      <x v="187"/>
    </i>
    <i r="5">
      <x v="8"/>
    </i>
    <i>
      <x v="2018"/>
    </i>
    <i r="1">
      <x v="32"/>
    </i>
    <i r="2">
      <x v="25"/>
    </i>
    <i r="3">
      <x v="1"/>
    </i>
    <i r="4">
      <x v="438"/>
    </i>
    <i r="5">
      <x v="8"/>
    </i>
    <i>
      <x v="2019"/>
    </i>
    <i r="1">
      <x v="31"/>
    </i>
    <i r="2">
      <x v="8"/>
    </i>
    <i r="3">
      <x v="1"/>
    </i>
    <i r="4">
      <x v="583"/>
    </i>
    <i r="5">
      <x v="4"/>
    </i>
    <i>
      <x v="2020"/>
    </i>
    <i r="1">
      <x v="40"/>
    </i>
    <i r="2">
      <x v="6"/>
    </i>
    <i r="3">
      <x/>
    </i>
    <i r="4">
      <x v="1310"/>
    </i>
    <i r="5">
      <x v="5"/>
    </i>
    <i>
      <x v="2021"/>
    </i>
    <i r="1">
      <x v="19"/>
    </i>
    <i r="2">
      <x v="15"/>
    </i>
    <i r="3">
      <x v="1"/>
    </i>
    <i r="4">
      <x v="649"/>
    </i>
    <i r="5">
      <x v="3"/>
    </i>
    <i>
      <x v="2022"/>
    </i>
    <i r="1">
      <x v="47"/>
    </i>
    <i r="2">
      <x v="4"/>
    </i>
    <i r="3">
      <x v="3"/>
    </i>
    <i r="4">
      <x v="1146"/>
    </i>
    <i r="5">
      <x v="8"/>
    </i>
    <i>
      <x v="2023"/>
    </i>
    <i r="1">
      <x v="19"/>
    </i>
    <i r="2">
      <x v="15"/>
    </i>
    <i r="3">
      <x v="1"/>
    </i>
    <i r="4">
      <x v="8"/>
    </i>
    <i r="5">
      <x v="1"/>
    </i>
    <i>
      <x v="2024"/>
    </i>
    <i r="1">
      <x v="16"/>
    </i>
    <i r="2">
      <x v="34"/>
    </i>
    <i r="3">
      <x/>
    </i>
    <i r="4">
      <x v="1297"/>
    </i>
    <i r="5">
      <x v="4"/>
    </i>
    <i>
      <x v="2025"/>
    </i>
    <i r="1">
      <x v="23"/>
    </i>
    <i r="2">
      <x v="32"/>
    </i>
    <i r="3">
      <x v="1"/>
    </i>
    <i r="4">
      <x v="448"/>
    </i>
    <i r="5">
      <x v="7"/>
    </i>
    <i>
      <x v="2026"/>
    </i>
    <i r="1">
      <x v="28"/>
    </i>
    <i r="2">
      <x v="33"/>
    </i>
    <i r="3">
      <x v="3"/>
    </i>
    <i r="4">
      <x v="334"/>
    </i>
    <i r="5">
      <x v="7"/>
    </i>
    <i>
      <x v="2027"/>
    </i>
    <i r="1">
      <x v="33"/>
    </i>
    <i r="2">
      <x v="33"/>
    </i>
    <i r="3">
      <x v="3"/>
    </i>
    <i r="4">
      <x v="998"/>
    </i>
    <i r="5">
      <x v="2"/>
    </i>
    <i>
      <x v="2028"/>
    </i>
    <i r="1">
      <x v="44"/>
    </i>
    <i r="2">
      <x v="19"/>
    </i>
    <i r="3">
      <x v="2"/>
    </i>
    <i r="4">
      <x v="1110"/>
    </i>
    <i r="5">
      <x v="3"/>
    </i>
    <i>
      <x v="2029"/>
    </i>
    <i r="1">
      <x v="24"/>
    </i>
    <i r="2">
      <x v="33"/>
    </i>
    <i r="3">
      <x v="3"/>
    </i>
    <i r="4">
      <x v="494"/>
    </i>
    <i r="5">
      <x v="11"/>
    </i>
    <i>
      <x v="2030"/>
    </i>
    <i r="1">
      <x v="27"/>
    </i>
    <i r="2">
      <x v="24"/>
    </i>
    <i r="3">
      <x v="1"/>
    </i>
    <i r="4">
      <x v="1249"/>
    </i>
    <i r="5">
      <x v="3"/>
    </i>
    <i>
      <x v="2031"/>
    </i>
    <i r="1">
      <x v="42"/>
    </i>
    <i r="2">
      <x v="1"/>
    </i>
    <i r="3">
      <x/>
    </i>
    <i r="4">
      <x v="207"/>
    </i>
    <i r="5">
      <x v="11"/>
    </i>
    <i>
      <x v="2032"/>
    </i>
    <i r="1">
      <x v="43"/>
    </i>
    <i r="2">
      <x v="15"/>
    </i>
    <i r="3">
      <x v="1"/>
    </i>
    <i r="4">
      <x v="565"/>
    </i>
    <i r="5">
      <x v="1"/>
    </i>
    <i>
      <x v="2033"/>
    </i>
    <i r="1">
      <x v="39"/>
    </i>
    <i r="2">
      <x v="27"/>
    </i>
    <i r="3">
      <x/>
    </i>
    <i r="4">
      <x v="934"/>
    </i>
    <i r="5">
      <x v="6"/>
    </i>
    <i>
      <x v="2034"/>
    </i>
    <i r="1">
      <x v="29"/>
    </i>
    <i r="2">
      <x v="17"/>
    </i>
    <i r="3">
      <x/>
    </i>
    <i r="4">
      <x v="1007"/>
    </i>
    <i r="5">
      <x/>
    </i>
    <i>
      <x v="2035"/>
    </i>
    <i r="1">
      <x v="22"/>
    </i>
    <i r="2">
      <x v="21"/>
    </i>
    <i r="3">
      <x v="2"/>
    </i>
    <i r="4">
      <x v="561"/>
    </i>
    <i r="5">
      <x v="4"/>
    </i>
    <i>
      <x v="2036"/>
    </i>
    <i r="1">
      <x v="41"/>
    </i>
    <i r="2">
      <x v="6"/>
    </i>
    <i r="3">
      <x/>
    </i>
    <i r="4">
      <x v="661"/>
    </i>
    <i r="5">
      <x v="7"/>
    </i>
    <i>
      <x v="2037"/>
    </i>
    <i r="1">
      <x v="24"/>
    </i>
    <i r="2">
      <x v="33"/>
    </i>
    <i r="3">
      <x v="3"/>
    </i>
    <i r="4">
      <x v="635"/>
    </i>
    <i r="5">
      <x v="2"/>
    </i>
    <i>
      <x v="2038"/>
    </i>
    <i r="1">
      <x v="22"/>
    </i>
    <i r="2">
      <x v="21"/>
    </i>
    <i r="3">
      <x v="2"/>
    </i>
    <i r="4">
      <x v="240"/>
    </i>
    <i r="5">
      <x v="3"/>
    </i>
    <i>
      <x v="2039"/>
    </i>
    <i r="1">
      <x v="42"/>
    </i>
    <i r="2">
      <x v="1"/>
    </i>
    <i r="3">
      <x/>
    </i>
    <i r="4">
      <x v="95"/>
    </i>
    <i r="5">
      <x v="1"/>
    </i>
    <i>
      <x v="2040"/>
    </i>
    <i r="1">
      <x v="27"/>
    </i>
    <i r="2">
      <x v="24"/>
    </i>
    <i r="3">
      <x v="1"/>
    </i>
    <i r="4">
      <x v="631"/>
    </i>
    <i r="5">
      <x v="11"/>
    </i>
    <i>
      <x v="2041"/>
    </i>
    <i r="1">
      <x v="17"/>
    </i>
    <i r="2">
      <x v="33"/>
    </i>
    <i r="3">
      <x v="3"/>
    </i>
    <i r="4">
      <x v="660"/>
    </i>
    <i r="5">
      <x v="4"/>
    </i>
    <i>
      <x v="2042"/>
    </i>
    <i r="1">
      <x v="44"/>
    </i>
    <i r="2">
      <x v="19"/>
    </i>
    <i r="3">
      <x v="2"/>
    </i>
    <i r="4">
      <x v="1250"/>
    </i>
    <i r="5">
      <x v="3"/>
    </i>
    <i>
      <x v="2043"/>
    </i>
    <i r="1">
      <x v="29"/>
    </i>
    <i r="2">
      <x v="17"/>
    </i>
    <i r="3">
      <x/>
    </i>
    <i r="4">
      <x v="517"/>
    </i>
    <i r="5">
      <x/>
    </i>
    <i>
      <x v="2044"/>
    </i>
    <i r="1">
      <x v="42"/>
    </i>
    <i r="2">
      <x v="1"/>
    </i>
    <i r="3">
      <x/>
    </i>
    <i r="4">
      <x v="443"/>
    </i>
    <i r="5">
      <x v="7"/>
    </i>
    <i>
      <x v="2045"/>
    </i>
    <i r="1">
      <x v="26"/>
    </i>
    <i r="2">
      <x v="19"/>
    </i>
    <i r="3">
      <x v="2"/>
    </i>
    <i r="4">
      <x v="286"/>
    </i>
    <i r="5">
      <x v="11"/>
    </i>
    <i>
      <x v="2046"/>
    </i>
    <i r="1">
      <x v="14"/>
    </i>
    <i r="2">
      <x v="14"/>
    </i>
    <i r="3">
      <x v="1"/>
    </i>
    <i r="4">
      <x v="961"/>
    </i>
    <i r="5">
      <x v="6"/>
    </i>
    <i>
      <x v="2047"/>
    </i>
    <i r="1">
      <x v="40"/>
    </i>
    <i r="2">
      <x v="6"/>
    </i>
    <i r="3">
      <x/>
    </i>
    <i r="4">
      <x v="173"/>
    </i>
    <i r="5">
      <x/>
    </i>
    <i>
      <x v="2048"/>
    </i>
    <i r="1">
      <x v="34"/>
    </i>
    <i r="2">
      <x v="16"/>
    </i>
    <i r="3">
      <x v="1"/>
    </i>
    <i r="4">
      <x v="1009"/>
    </i>
    <i r="5">
      <x v="1"/>
    </i>
    <i>
      <x v="2049"/>
    </i>
    <i r="1">
      <x v="26"/>
    </i>
    <i r="2">
      <x v="19"/>
    </i>
    <i r="3">
      <x v="2"/>
    </i>
    <i r="4">
      <x v="947"/>
    </i>
    <i r="5">
      <x v="2"/>
    </i>
    <i>
      <x v="2050"/>
    </i>
    <i r="1">
      <x v="19"/>
    </i>
    <i r="2">
      <x v="15"/>
    </i>
    <i r="3">
      <x v="1"/>
    </i>
    <i r="4">
      <x v="564"/>
    </i>
    <i r="5">
      <x v="5"/>
    </i>
    <i>
      <x v="2051"/>
    </i>
    <i r="1">
      <x v="37"/>
    </i>
    <i r="2">
      <x v="3"/>
    </i>
    <i r="3">
      <x v="2"/>
    </i>
    <i r="4">
      <x v="122"/>
    </i>
    <i r="5">
      <x v="6"/>
    </i>
    <i>
      <x v="2052"/>
    </i>
    <i r="1">
      <x v="13"/>
    </i>
    <i r="2">
      <x v="31"/>
    </i>
    <i r="3">
      <x v="1"/>
    </i>
    <i r="4">
      <x v="302"/>
    </i>
    <i r="5">
      <x v="3"/>
    </i>
    <i>
      <x v="2053"/>
    </i>
    <i r="1">
      <x v="12"/>
    </i>
    <i r="2">
      <x v="13"/>
    </i>
    <i r="3">
      <x/>
    </i>
    <i r="4">
      <x v="723"/>
    </i>
    <i r="5">
      <x v="6"/>
    </i>
    <i>
      <x v="2054"/>
    </i>
    <i r="1">
      <x v="24"/>
    </i>
    <i r="2">
      <x v="33"/>
    </i>
    <i r="3">
      <x v="3"/>
    </i>
    <i r="4">
      <x v="168"/>
    </i>
    <i r="5">
      <x v="9"/>
    </i>
    <i>
      <x v="2055"/>
    </i>
    <i r="1">
      <x v="33"/>
    </i>
    <i r="2">
      <x v="33"/>
    </i>
    <i r="3">
      <x v="3"/>
    </i>
    <i r="4">
      <x v="469"/>
    </i>
    <i r="5">
      <x v="8"/>
    </i>
    <i>
      <x v="2056"/>
    </i>
    <i r="1">
      <x/>
    </i>
    <i r="2">
      <x v="20"/>
    </i>
    <i r="3">
      <x v="1"/>
    </i>
    <i r="4">
      <x v="1294"/>
    </i>
    <i r="5">
      <x v="3"/>
    </i>
    <i>
      <x v="2057"/>
    </i>
    <i r="1">
      <x v="33"/>
    </i>
    <i r="2">
      <x v="33"/>
    </i>
    <i r="3">
      <x v="3"/>
    </i>
    <i r="4">
      <x v="758"/>
    </i>
    <i r="5">
      <x v="9"/>
    </i>
    <i>
      <x v="2058"/>
    </i>
    <i r="1">
      <x v="29"/>
    </i>
    <i r="2">
      <x v="17"/>
    </i>
    <i r="3">
      <x/>
    </i>
    <i r="4">
      <x v="728"/>
    </i>
    <i r="5">
      <x v="11"/>
    </i>
    <i>
      <x v="2059"/>
    </i>
    <i r="1">
      <x v="36"/>
    </i>
    <i r="2">
      <x v="5"/>
    </i>
    <i r="3">
      <x v="2"/>
    </i>
    <i r="4">
      <x v="421"/>
    </i>
    <i r="5">
      <x v="7"/>
    </i>
    <i>
      <x v="2060"/>
    </i>
    <i r="1">
      <x v="18"/>
    </i>
    <i r="2">
      <x v="30"/>
    </i>
    <i r="3">
      <x v="1"/>
    </i>
    <i r="4">
      <x v="134"/>
    </i>
    <i r="5">
      <x v="2"/>
    </i>
    <i>
      <x v="2061"/>
    </i>
    <i r="1">
      <x v="31"/>
    </i>
    <i r="2">
      <x v="8"/>
    </i>
    <i r="3">
      <x v="1"/>
    </i>
    <i r="4">
      <x v="112"/>
    </i>
    <i r="5">
      <x v="7"/>
    </i>
    <i>
      <x v="2062"/>
    </i>
    <i r="1">
      <x v="19"/>
    </i>
    <i r="2">
      <x v="15"/>
    </i>
    <i r="3">
      <x v="1"/>
    </i>
    <i r="4">
      <x v="1159"/>
    </i>
    <i r="5">
      <x v="7"/>
    </i>
    <i>
      <x v="2063"/>
    </i>
    <i r="1">
      <x v="48"/>
    </i>
    <i r="2">
      <x v="2"/>
    </i>
    <i r="3">
      <x v="1"/>
    </i>
    <i r="4">
      <x v="321"/>
    </i>
    <i r="5">
      <x v="8"/>
    </i>
    <i>
      <x v="2064"/>
    </i>
    <i r="1">
      <x v="17"/>
    </i>
    <i r="2">
      <x v="33"/>
    </i>
    <i r="3">
      <x v="3"/>
    </i>
    <i r="4">
      <x v="1312"/>
    </i>
    <i r="5">
      <x v="5"/>
    </i>
    <i>
      <x v="2065"/>
    </i>
    <i r="1">
      <x v="26"/>
    </i>
    <i r="2">
      <x v="19"/>
    </i>
    <i r="3">
      <x v="2"/>
    </i>
    <i r="4">
      <x v="115"/>
    </i>
    <i r="5">
      <x v="1"/>
    </i>
    <i>
      <x v="2066"/>
    </i>
    <i r="1">
      <x v="11"/>
    </i>
    <i r="2">
      <x v="33"/>
    </i>
    <i r="3">
      <x v="3"/>
    </i>
    <i r="4">
      <x v="399"/>
    </i>
    <i r="5">
      <x v="6"/>
    </i>
    <i>
      <x v="2067"/>
    </i>
    <i r="1">
      <x v="34"/>
    </i>
    <i r="2">
      <x v="16"/>
    </i>
    <i r="3">
      <x v="1"/>
    </i>
    <i r="4">
      <x v="30"/>
    </i>
    <i r="5">
      <x v="4"/>
    </i>
    <i>
      <x v="2068"/>
    </i>
    <i r="1">
      <x v="33"/>
    </i>
    <i r="2">
      <x v="33"/>
    </i>
    <i r="3">
      <x v="3"/>
    </i>
    <i r="4">
      <x v="876"/>
    </i>
    <i r="5">
      <x v="11"/>
    </i>
    <i>
      <x v="2069"/>
    </i>
    <i r="1">
      <x v="17"/>
    </i>
    <i r="2">
      <x v="33"/>
    </i>
    <i r="3">
      <x v="3"/>
    </i>
    <i r="4">
      <x v="480"/>
    </i>
    <i r="5">
      <x v="10"/>
    </i>
    <i>
      <x v="2070"/>
    </i>
    <i r="1">
      <x v="22"/>
    </i>
    <i r="2">
      <x v="21"/>
    </i>
    <i r="3">
      <x v="2"/>
    </i>
    <i r="4">
      <x v="765"/>
    </i>
    <i r="5">
      <x v="1"/>
    </i>
    <i>
      <x v="2071"/>
    </i>
    <i r="1">
      <x v="27"/>
    </i>
    <i r="2">
      <x v="24"/>
    </i>
    <i r="3">
      <x v="1"/>
    </i>
    <i r="4">
      <x v="1084"/>
    </i>
    <i r="5">
      <x v="4"/>
    </i>
    <i>
      <x v="2072"/>
    </i>
    <i r="1">
      <x v="45"/>
    </i>
    <i r="2">
      <x v="17"/>
    </i>
    <i r="3">
      <x/>
    </i>
    <i r="4">
      <x v="803"/>
    </i>
    <i r="5">
      <x v="8"/>
    </i>
    <i>
      <x v="2073"/>
    </i>
    <i r="1">
      <x v="46"/>
    </i>
    <i r="2">
      <x v="4"/>
    </i>
    <i r="3">
      <x v="3"/>
    </i>
    <i r="4">
      <x v="976"/>
    </i>
    <i r="5">
      <x v="10"/>
    </i>
    <i>
      <x v="2074"/>
    </i>
    <i r="1">
      <x v="23"/>
    </i>
    <i r="2">
      <x v="32"/>
    </i>
    <i r="3">
      <x v="1"/>
    </i>
    <i r="4">
      <x v="491"/>
    </i>
    <i r="5">
      <x v="11"/>
    </i>
    <i>
      <x v="2075"/>
    </i>
    <i r="1">
      <x v="12"/>
    </i>
    <i r="2">
      <x v="13"/>
    </i>
    <i r="3">
      <x/>
    </i>
    <i r="4">
      <x v="1292"/>
    </i>
    <i r="5">
      <x v="4"/>
    </i>
    <i>
      <x v="2076"/>
    </i>
    <i r="1">
      <x v="36"/>
    </i>
    <i r="2">
      <x v="5"/>
    </i>
    <i r="3">
      <x v="2"/>
    </i>
    <i r="4">
      <x v="223"/>
    </i>
    <i r="5">
      <x v="1"/>
    </i>
    <i>
      <x v="2077"/>
    </i>
    <i r="1">
      <x v="13"/>
    </i>
    <i r="2">
      <x v="31"/>
    </i>
    <i r="3">
      <x v="1"/>
    </i>
    <i r="4">
      <x v="293"/>
    </i>
    <i r="5">
      <x v="6"/>
    </i>
    <i>
      <x v="2078"/>
    </i>
    <i r="1">
      <x v="11"/>
    </i>
    <i r="2">
      <x v="33"/>
    </i>
    <i r="3">
      <x v="3"/>
    </i>
    <i r="4">
      <x v="1050"/>
    </i>
    <i r="5">
      <x v="4"/>
    </i>
    <i>
      <x v="2079"/>
    </i>
    <i r="1">
      <x v="43"/>
    </i>
    <i r="2">
      <x v="15"/>
    </i>
    <i r="3">
      <x v="1"/>
    </i>
    <i r="4">
      <x v="73"/>
    </i>
    <i r="5">
      <x/>
    </i>
    <i>
      <x v="2080"/>
    </i>
    <i r="1">
      <x v="25"/>
    </i>
    <i r="2">
      <x v="28"/>
    </i>
    <i r="3">
      <x v="1"/>
    </i>
    <i r="4">
      <x v="1232"/>
    </i>
    <i r="5">
      <x v="9"/>
    </i>
    <i>
      <x v="2081"/>
    </i>
    <i r="1">
      <x v="15"/>
    </i>
    <i r="2">
      <x v="6"/>
    </i>
    <i r="3">
      <x/>
    </i>
    <i r="4">
      <x v="1315"/>
    </i>
    <i r="5">
      <x v="5"/>
    </i>
    <i>
      <x v="2082"/>
    </i>
    <i r="1">
      <x v="42"/>
    </i>
    <i r="2">
      <x v="1"/>
    </i>
    <i r="3">
      <x/>
    </i>
    <i r="4">
      <x v="173"/>
    </i>
    <i r="5">
      <x v="5"/>
    </i>
    <i>
      <x v="2083"/>
    </i>
    <i r="1">
      <x v="10"/>
    </i>
    <i r="2">
      <x v="26"/>
    </i>
    <i r="3">
      <x v="1"/>
    </i>
    <i r="4">
      <x v="991"/>
    </i>
    <i r="5">
      <x/>
    </i>
    <i>
      <x v="2084"/>
    </i>
    <i r="1">
      <x v="48"/>
    </i>
    <i r="2">
      <x v="2"/>
    </i>
    <i r="3">
      <x v="1"/>
    </i>
    <i r="4">
      <x v="892"/>
    </i>
    <i r="5">
      <x v="8"/>
    </i>
    <i>
      <x v="2085"/>
    </i>
    <i r="1">
      <x v="2"/>
    </i>
    <i r="2">
      <x v="13"/>
    </i>
    <i r="3">
      <x/>
    </i>
    <i r="4">
      <x v="574"/>
    </i>
    <i r="5">
      <x v="7"/>
    </i>
    <i>
      <x v="2086"/>
    </i>
    <i r="1">
      <x v="10"/>
    </i>
    <i r="2">
      <x v="26"/>
    </i>
    <i r="3">
      <x v="1"/>
    </i>
    <i r="4">
      <x v="1077"/>
    </i>
    <i r="5">
      <x v="3"/>
    </i>
    <i>
      <x v="2087"/>
    </i>
    <i r="1">
      <x v="12"/>
    </i>
    <i r="2">
      <x v="13"/>
    </i>
    <i r="3">
      <x/>
    </i>
    <i r="4">
      <x v="554"/>
    </i>
    <i r="5">
      <x v="4"/>
    </i>
    <i>
      <x v="2088"/>
    </i>
    <i r="1">
      <x v="30"/>
    </i>
    <i r="2">
      <x v="10"/>
    </i>
    <i r="3">
      <x v="1"/>
    </i>
    <i r="4">
      <x v="639"/>
    </i>
    <i r="5">
      <x v="5"/>
    </i>
    <i>
      <x v="2089"/>
    </i>
    <i r="1">
      <x v="3"/>
    </i>
    <i r="2">
      <x v="29"/>
    </i>
    <i r="3">
      <x/>
    </i>
    <i r="4">
      <x v="1123"/>
    </i>
    <i r="5">
      <x v="3"/>
    </i>
    <i>
      <x v="2090"/>
    </i>
    <i r="1">
      <x v="42"/>
    </i>
    <i r="2">
      <x v="1"/>
    </i>
    <i r="3">
      <x/>
    </i>
    <i r="4">
      <x v="1311"/>
    </i>
    <i r="5">
      <x v="6"/>
    </i>
    <i>
      <x v="2091"/>
    </i>
    <i r="1">
      <x v="10"/>
    </i>
    <i r="2">
      <x v="26"/>
    </i>
    <i r="3">
      <x v="1"/>
    </i>
    <i r="4">
      <x v="624"/>
    </i>
    <i r="5">
      <x v="2"/>
    </i>
    <i>
      <x v="2092"/>
    </i>
    <i r="1">
      <x v="24"/>
    </i>
    <i r="2">
      <x v="33"/>
    </i>
    <i r="3">
      <x v="3"/>
    </i>
    <i r="4">
      <x v="652"/>
    </i>
    <i r="5">
      <x v="1"/>
    </i>
    <i>
      <x v="2093"/>
    </i>
    <i r="1">
      <x v="25"/>
    </i>
    <i r="2">
      <x v="28"/>
    </i>
    <i r="3">
      <x v="1"/>
    </i>
    <i r="4">
      <x v="903"/>
    </i>
    <i r="5">
      <x v="11"/>
    </i>
    <i>
      <x v="2094"/>
    </i>
    <i r="1">
      <x v="34"/>
    </i>
    <i r="2">
      <x v="16"/>
    </i>
    <i r="3">
      <x v="1"/>
    </i>
    <i r="4">
      <x v="842"/>
    </i>
    <i r="5">
      <x v="7"/>
    </i>
    <i>
      <x v="2095"/>
    </i>
    <i r="1">
      <x v="5"/>
    </i>
    <i r="2">
      <x v="32"/>
    </i>
    <i r="3">
      <x v="1"/>
    </i>
    <i r="4">
      <x v="781"/>
    </i>
    <i r="5">
      <x v="2"/>
    </i>
    <i>
      <x v="2096"/>
    </i>
    <i r="1">
      <x v="41"/>
    </i>
    <i r="2">
      <x v="6"/>
    </i>
    <i r="3">
      <x/>
    </i>
    <i r="4">
      <x v="1237"/>
    </i>
    <i r="5">
      <x v="9"/>
    </i>
    <i>
      <x v="2097"/>
    </i>
    <i r="1">
      <x v="18"/>
    </i>
    <i r="2">
      <x v="30"/>
    </i>
    <i r="3">
      <x v="1"/>
    </i>
    <i r="4">
      <x v="1207"/>
    </i>
    <i r="5">
      <x v="5"/>
    </i>
    <i>
      <x v="2098"/>
    </i>
    <i r="1">
      <x v="38"/>
    </i>
    <i r="2">
      <x v="33"/>
    </i>
    <i r="3">
      <x v="3"/>
    </i>
    <i r="4">
      <x v="281"/>
    </i>
    <i r="5">
      <x v="8"/>
    </i>
    <i>
      <x v="2099"/>
    </i>
    <i r="1">
      <x v="40"/>
    </i>
    <i r="2">
      <x v="6"/>
    </i>
    <i r="3">
      <x/>
    </i>
    <i r="4">
      <x v="124"/>
    </i>
    <i r="5">
      <x/>
    </i>
    <i>
      <x v="2100"/>
    </i>
    <i r="1">
      <x v="35"/>
    </i>
    <i r="2">
      <x v="33"/>
    </i>
    <i r="3">
      <x v="3"/>
    </i>
    <i r="4">
      <x v="749"/>
    </i>
    <i r="5">
      <x v="9"/>
    </i>
    <i>
      <x v="2101"/>
    </i>
    <i r="1">
      <x v="17"/>
    </i>
    <i r="2">
      <x v="33"/>
    </i>
    <i r="3">
      <x v="3"/>
    </i>
    <i r="4">
      <x v="676"/>
    </i>
    <i r="5">
      <x v="1"/>
    </i>
    <i>
      <x v="2102"/>
    </i>
    <i r="1">
      <x v="8"/>
    </i>
    <i r="2">
      <x/>
    </i>
    <i r="3">
      <x v="2"/>
    </i>
    <i r="4">
      <x v="680"/>
    </i>
    <i r="5">
      <x v="11"/>
    </i>
    <i>
      <x v="2103"/>
    </i>
    <i r="1">
      <x v="39"/>
    </i>
    <i r="2">
      <x v="27"/>
    </i>
    <i r="3">
      <x/>
    </i>
    <i r="4">
      <x v="1253"/>
    </i>
    <i r="5">
      <x v="6"/>
    </i>
    <i>
      <x v="2104"/>
    </i>
    <i r="1">
      <x v="3"/>
    </i>
    <i r="2">
      <x v="29"/>
    </i>
    <i r="3">
      <x/>
    </i>
    <i r="4">
      <x v="622"/>
    </i>
    <i r="5">
      <x v="5"/>
    </i>
    <i>
      <x v="2105"/>
    </i>
    <i r="1">
      <x v="45"/>
    </i>
    <i r="2">
      <x v="17"/>
    </i>
    <i r="3">
      <x/>
    </i>
    <i r="4">
      <x v="359"/>
    </i>
    <i r="5">
      <x/>
    </i>
    <i>
      <x v="2106"/>
    </i>
    <i r="1">
      <x v="20"/>
    </i>
    <i r="2">
      <x v="33"/>
    </i>
    <i r="3">
      <x v="3"/>
    </i>
    <i r="4">
      <x v="266"/>
    </i>
    <i r="5">
      <x v="3"/>
    </i>
    <i>
      <x v="2107"/>
    </i>
    <i r="1">
      <x v="39"/>
    </i>
    <i r="2">
      <x v="27"/>
    </i>
    <i r="3">
      <x/>
    </i>
    <i r="4">
      <x v="1245"/>
    </i>
    <i r="5">
      <x v="8"/>
    </i>
    <i>
      <x v="2108"/>
    </i>
    <i r="1">
      <x v="2"/>
    </i>
    <i r="2">
      <x v="13"/>
    </i>
    <i r="3">
      <x/>
    </i>
    <i r="4">
      <x v="379"/>
    </i>
    <i r="5">
      <x v="1"/>
    </i>
    <i>
      <x v="2109"/>
    </i>
    <i r="1">
      <x v="23"/>
    </i>
    <i r="2">
      <x v="32"/>
    </i>
    <i r="3">
      <x v="1"/>
    </i>
    <i r="4">
      <x v="865"/>
    </i>
    <i r="5">
      <x v="3"/>
    </i>
    <i>
      <x v="2110"/>
    </i>
    <i r="1">
      <x v="30"/>
    </i>
    <i r="2">
      <x v="10"/>
    </i>
    <i r="3">
      <x v="1"/>
    </i>
    <i r="4">
      <x v="925"/>
    </i>
    <i r="5">
      <x v="10"/>
    </i>
    <i>
      <x v="2111"/>
    </i>
    <i r="1">
      <x v="16"/>
    </i>
    <i r="2">
      <x v="34"/>
    </i>
    <i r="3">
      <x/>
    </i>
    <i r="4">
      <x v="33"/>
    </i>
    <i r="5">
      <x v="10"/>
    </i>
    <i>
      <x v="2112"/>
    </i>
    <i r="1">
      <x v="45"/>
    </i>
    <i r="2">
      <x v="17"/>
    </i>
    <i r="3">
      <x/>
    </i>
    <i r="4">
      <x v="708"/>
    </i>
    <i r="5">
      <x v="2"/>
    </i>
    <i>
      <x v="2113"/>
    </i>
    <i r="1">
      <x v="2"/>
    </i>
    <i r="2">
      <x v="13"/>
    </i>
    <i r="3">
      <x/>
    </i>
    <i r="4">
      <x v="524"/>
    </i>
    <i r="5">
      <x v="5"/>
    </i>
    <i>
      <x v="2114"/>
    </i>
    <i r="1">
      <x v="3"/>
    </i>
    <i r="2">
      <x v="29"/>
    </i>
    <i r="3">
      <x/>
    </i>
    <i r="4">
      <x v="705"/>
    </i>
    <i r="5">
      <x v="2"/>
    </i>
    <i>
      <x v="2115"/>
    </i>
    <i r="1">
      <x v="1"/>
    </i>
    <i r="2">
      <x v="12"/>
    </i>
    <i r="3">
      <x v="1"/>
    </i>
    <i r="4">
      <x v="762"/>
    </i>
    <i r="5">
      <x v="3"/>
    </i>
    <i>
      <x v="2116"/>
    </i>
    <i r="1">
      <x v="12"/>
    </i>
    <i r="2">
      <x v="13"/>
    </i>
    <i r="3">
      <x/>
    </i>
    <i r="4">
      <x v="371"/>
    </i>
    <i r="5">
      <x v="2"/>
    </i>
    <i>
      <x v="2117"/>
    </i>
    <i r="1">
      <x v="25"/>
    </i>
    <i r="2">
      <x v="28"/>
    </i>
    <i r="3">
      <x v="1"/>
    </i>
    <i r="4">
      <x v="800"/>
    </i>
    <i r="5">
      <x v="1"/>
    </i>
    <i>
      <x v="2118"/>
    </i>
    <i r="1">
      <x v="25"/>
    </i>
    <i r="2">
      <x v="28"/>
    </i>
    <i r="3">
      <x v="1"/>
    </i>
    <i r="4">
      <x v="1066"/>
    </i>
    <i r="5">
      <x v="6"/>
    </i>
    <i>
      <x v="2119"/>
    </i>
    <i r="1">
      <x v="39"/>
    </i>
    <i r="2">
      <x v="27"/>
    </i>
    <i r="3">
      <x/>
    </i>
    <i r="4">
      <x v="1290"/>
    </i>
    <i r="5">
      <x v="6"/>
    </i>
    <i>
      <x v="2120"/>
    </i>
    <i r="1">
      <x v="14"/>
    </i>
    <i r="2">
      <x v="14"/>
    </i>
    <i r="3">
      <x v="1"/>
    </i>
    <i r="4">
      <x v="137"/>
    </i>
    <i r="5">
      <x v="8"/>
    </i>
    <i>
      <x v="2121"/>
    </i>
    <i r="1">
      <x v="19"/>
    </i>
    <i r="2">
      <x v="15"/>
    </i>
    <i r="3">
      <x v="1"/>
    </i>
    <i r="4">
      <x v="433"/>
    </i>
    <i r="5">
      <x v="1"/>
    </i>
    <i>
      <x v="2122"/>
    </i>
    <i r="1">
      <x v="48"/>
    </i>
    <i r="2">
      <x v="2"/>
    </i>
    <i r="3">
      <x v="1"/>
    </i>
    <i r="4">
      <x v="1192"/>
    </i>
    <i r="5">
      <x v="2"/>
    </i>
    <i>
      <x v="2123"/>
    </i>
    <i r="1">
      <x v="18"/>
    </i>
    <i r="2">
      <x v="30"/>
    </i>
    <i r="3">
      <x v="1"/>
    </i>
    <i r="4">
      <x v="1148"/>
    </i>
    <i r="5">
      <x v="6"/>
    </i>
    <i>
      <x v="2124"/>
    </i>
    <i r="1">
      <x v="5"/>
    </i>
    <i r="2">
      <x v="32"/>
    </i>
    <i r="3">
      <x v="1"/>
    </i>
    <i r="4">
      <x v="817"/>
    </i>
    <i r="5">
      <x v="5"/>
    </i>
    <i>
      <x v="2125"/>
    </i>
    <i r="1">
      <x v="18"/>
    </i>
    <i r="2">
      <x v="30"/>
    </i>
    <i r="3">
      <x v="1"/>
    </i>
    <i r="4">
      <x v="1103"/>
    </i>
    <i r="5">
      <x v="3"/>
    </i>
    <i>
      <x v="2126"/>
    </i>
    <i r="1">
      <x v="19"/>
    </i>
    <i r="2">
      <x v="15"/>
    </i>
    <i r="3">
      <x v="1"/>
    </i>
    <i r="4">
      <x v="946"/>
    </i>
    <i r="5">
      <x v="1"/>
    </i>
    <i>
      <x v="2127"/>
    </i>
    <i r="1">
      <x v="47"/>
    </i>
    <i r="2">
      <x v="4"/>
    </i>
    <i r="3">
      <x v="3"/>
    </i>
    <i r="4">
      <x v="563"/>
    </i>
    <i r="5">
      <x v="2"/>
    </i>
    <i>
      <x v="2128"/>
    </i>
    <i r="1">
      <x v="37"/>
    </i>
    <i r="2">
      <x v="3"/>
    </i>
    <i r="3">
      <x v="2"/>
    </i>
    <i r="4">
      <x v="287"/>
    </i>
    <i r="5">
      <x v="10"/>
    </i>
    <i>
      <x v="2129"/>
    </i>
    <i r="1">
      <x v="15"/>
    </i>
    <i r="2">
      <x v="6"/>
    </i>
    <i r="3">
      <x/>
    </i>
    <i r="4">
      <x v="333"/>
    </i>
    <i r="5">
      <x v="3"/>
    </i>
    <i>
      <x v="2130"/>
    </i>
    <i r="1">
      <x v="29"/>
    </i>
    <i r="2">
      <x v="17"/>
    </i>
    <i r="3">
      <x/>
    </i>
    <i r="4">
      <x v="1080"/>
    </i>
    <i r="5">
      <x v="11"/>
    </i>
    <i>
      <x v="2131"/>
    </i>
    <i r="1">
      <x v="28"/>
    </i>
    <i r="2">
      <x v="33"/>
    </i>
    <i r="3">
      <x v="3"/>
    </i>
    <i r="4">
      <x v="703"/>
    </i>
    <i r="5">
      <x v="8"/>
    </i>
    <i>
      <x v="2132"/>
    </i>
    <i r="1">
      <x v="9"/>
    </i>
    <i r="2">
      <x v="9"/>
    </i>
    <i r="3">
      <x v="1"/>
    </i>
    <i r="4">
      <x v="1064"/>
    </i>
    <i r="5">
      <x v="9"/>
    </i>
    <i>
      <x v="2133"/>
    </i>
    <i r="1">
      <x v="27"/>
    </i>
    <i r="2">
      <x v="24"/>
    </i>
    <i r="3">
      <x v="1"/>
    </i>
    <i r="4">
      <x v="4"/>
    </i>
    <i r="5">
      <x v="11"/>
    </i>
    <i>
      <x v="2134"/>
    </i>
    <i r="1">
      <x v="40"/>
    </i>
    <i r="2">
      <x v="6"/>
    </i>
    <i r="3">
      <x/>
    </i>
    <i r="4">
      <x v="1231"/>
    </i>
    <i r="5">
      <x v="5"/>
    </i>
    <i>
      <x v="2135"/>
    </i>
    <i r="1">
      <x v="34"/>
    </i>
    <i r="2">
      <x v="16"/>
    </i>
    <i r="3">
      <x v="1"/>
    </i>
    <i r="4">
      <x v="690"/>
    </i>
    <i r="5">
      <x v="4"/>
    </i>
    <i>
      <x v="2136"/>
    </i>
    <i r="1">
      <x v="31"/>
    </i>
    <i r="2">
      <x v="8"/>
    </i>
    <i r="3">
      <x v="1"/>
    </i>
    <i r="4">
      <x v="1183"/>
    </i>
    <i r="5">
      <x v="2"/>
    </i>
    <i>
      <x v="2137"/>
    </i>
    <i r="1">
      <x v="42"/>
    </i>
    <i r="2">
      <x v="1"/>
    </i>
    <i r="3">
      <x/>
    </i>
    <i r="4">
      <x v="1044"/>
    </i>
    <i r="5">
      <x v="11"/>
    </i>
    <i>
      <x v="2138"/>
    </i>
    <i r="1">
      <x v="35"/>
    </i>
    <i r="2">
      <x v="33"/>
    </i>
    <i r="3">
      <x v="3"/>
    </i>
    <i r="4">
      <x v="1310"/>
    </i>
    <i r="5">
      <x v="8"/>
    </i>
    <i>
      <x v="2139"/>
    </i>
    <i r="1">
      <x v="45"/>
    </i>
    <i r="2">
      <x v="17"/>
    </i>
    <i r="3">
      <x/>
    </i>
    <i r="4">
      <x v="676"/>
    </i>
    <i r="5">
      <x v="8"/>
    </i>
    <i>
      <x v="2140"/>
    </i>
    <i r="1">
      <x v="23"/>
    </i>
    <i r="2">
      <x v="32"/>
    </i>
    <i r="3">
      <x v="1"/>
    </i>
    <i r="4">
      <x v="315"/>
    </i>
    <i r="5">
      <x v="1"/>
    </i>
    <i>
      <x v="2141"/>
    </i>
    <i r="1">
      <x v="31"/>
    </i>
    <i r="2">
      <x v="8"/>
    </i>
    <i r="3">
      <x v="1"/>
    </i>
    <i r="4">
      <x v="1226"/>
    </i>
    <i r="5">
      <x v="8"/>
    </i>
    <i>
      <x v="2142"/>
    </i>
    <i r="1">
      <x v="38"/>
    </i>
    <i r="2">
      <x v="33"/>
    </i>
    <i r="3">
      <x v="3"/>
    </i>
    <i r="4">
      <x v="1220"/>
    </i>
    <i r="5">
      <x v="5"/>
    </i>
    <i>
      <x v="2143"/>
    </i>
    <i r="1">
      <x v="25"/>
    </i>
    <i r="2">
      <x v="28"/>
    </i>
    <i r="3">
      <x v="1"/>
    </i>
    <i r="4">
      <x v="807"/>
    </i>
    <i r="5">
      <x v="1"/>
    </i>
    <i>
      <x v="2144"/>
    </i>
    <i r="1">
      <x v="20"/>
    </i>
    <i r="2">
      <x v="33"/>
    </i>
    <i r="3">
      <x v="3"/>
    </i>
    <i r="4">
      <x v="415"/>
    </i>
    <i r="5">
      <x v="5"/>
    </i>
    <i>
      <x v="2145"/>
    </i>
    <i r="1">
      <x v="16"/>
    </i>
    <i r="2">
      <x v="34"/>
    </i>
    <i r="3">
      <x/>
    </i>
    <i r="4">
      <x v="928"/>
    </i>
    <i r="5">
      <x v="10"/>
    </i>
    <i>
      <x v="2146"/>
    </i>
    <i r="1">
      <x v="43"/>
    </i>
    <i r="2">
      <x v="15"/>
    </i>
    <i r="3">
      <x v="1"/>
    </i>
    <i r="4">
      <x v="1244"/>
    </i>
    <i r="5">
      <x/>
    </i>
    <i>
      <x v="2147"/>
    </i>
    <i r="1">
      <x v="47"/>
    </i>
    <i r="2">
      <x v="4"/>
    </i>
    <i r="3">
      <x v="3"/>
    </i>
    <i r="4">
      <x v="401"/>
    </i>
    <i r="5">
      <x v="4"/>
    </i>
    <i>
      <x v="2148"/>
    </i>
    <i r="1">
      <x v="24"/>
    </i>
    <i r="2">
      <x v="33"/>
    </i>
    <i r="3">
      <x v="3"/>
    </i>
    <i r="4">
      <x v="1108"/>
    </i>
    <i r="5">
      <x v="6"/>
    </i>
    <i>
      <x v="2149"/>
    </i>
    <i r="1">
      <x v="40"/>
    </i>
    <i r="2">
      <x v="6"/>
    </i>
    <i r="3">
      <x/>
    </i>
    <i r="4">
      <x v="112"/>
    </i>
    <i r="5">
      <x v="2"/>
    </i>
    <i>
      <x v="2150"/>
    </i>
    <i r="1">
      <x v="8"/>
    </i>
    <i r="2">
      <x/>
    </i>
    <i r="3">
      <x v="2"/>
    </i>
    <i r="4">
      <x v="981"/>
    </i>
    <i r="5">
      <x v="6"/>
    </i>
    <i>
      <x v="2151"/>
    </i>
    <i r="1">
      <x v="27"/>
    </i>
    <i r="2">
      <x v="24"/>
    </i>
    <i r="3">
      <x v="1"/>
    </i>
    <i r="4">
      <x v="936"/>
    </i>
    <i r="5">
      <x v="11"/>
    </i>
    <i>
      <x v="2152"/>
    </i>
    <i r="1">
      <x v="14"/>
    </i>
    <i r="2">
      <x v="14"/>
    </i>
    <i r="3">
      <x v="1"/>
    </i>
    <i r="4">
      <x v="876"/>
    </i>
    <i r="5">
      <x/>
    </i>
    <i>
      <x v="2153"/>
    </i>
    <i r="1">
      <x v="16"/>
    </i>
    <i r="2">
      <x v="34"/>
    </i>
    <i r="3">
      <x/>
    </i>
    <i r="4">
      <x v="1171"/>
    </i>
    <i r="5">
      <x v="3"/>
    </i>
    <i>
      <x v="2154"/>
    </i>
    <i r="1">
      <x v="38"/>
    </i>
    <i r="2">
      <x v="33"/>
    </i>
    <i r="3">
      <x v="3"/>
    </i>
    <i r="4">
      <x v="26"/>
    </i>
    <i r="5">
      <x v="6"/>
    </i>
    <i>
      <x v="2155"/>
    </i>
    <i r="1">
      <x v="22"/>
    </i>
    <i r="2">
      <x v="21"/>
    </i>
    <i r="3">
      <x v="2"/>
    </i>
    <i r="4">
      <x v="460"/>
    </i>
    <i r="5">
      <x v="4"/>
    </i>
    <i>
      <x v="2156"/>
    </i>
    <i r="1">
      <x v="23"/>
    </i>
    <i r="2">
      <x v="32"/>
    </i>
    <i r="3">
      <x v="1"/>
    </i>
    <i r="4">
      <x v="179"/>
    </i>
    <i r="5">
      <x v="7"/>
    </i>
    <i>
      <x v="2157"/>
    </i>
    <i r="1">
      <x v="39"/>
    </i>
    <i r="2">
      <x v="27"/>
    </i>
    <i r="3">
      <x/>
    </i>
    <i r="4">
      <x v="660"/>
    </i>
    <i r="5">
      <x/>
    </i>
    <i>
      <x v="2158"/>
    </i>
    <i r="1">
      <x v="31"/>
    </i>
    <i r="2">
      <x v="8"/>
    </i>
    <i r="3">
      <x v="1"/>
    </i>
    <i r="4">
      <x v="200"/>
    </i>
    <i r="5">
      <x v="10"/>
    </i>
    <i>
      <x v="2159"/>
    </i>
    <i r="1">
      <x v="43"/>
    </i>
    <i r="2">
      <x v="15"/>
    </i>
    <i r="3">
      <x v="1"/>
    </i>
    <i r="4">
      <x v="369"/>
    </i>
    <i r="5">
      <x v="2"/>
    </i>
    <i>
      <x v="2160"/>
    </i>
    <i r="1">
      <x v="36"/>
    </i>
    <i r="2">
      <x v="5"/>
    </i>
    <i r="3">
      <x v="2"/>
    </i>
    <i r="4">
      <x v="53"/>
    </i>
    <i r="5">
      <x v="10"/>
    </i>
    <i>
      <x v="2161"/>
    </i>
    <i r="1">
      <x v="37"/>
    </i>
    <i r="2">
      <x v="3"/>
    </i>
    <i r="3">
      <x v="2"/>
    </i>
    <i r="4">
      <x v="954"/>
    </i>
    <i r="5">
      <x/>
    </i>
    <i>
      <x v="2162"/>
    </i>
    <i r="1">
      <x v="17"/>
    </i>
    <i r="2">
      <x v="33"/>
    </i>
    <i r="3">
      <x v="3"/>
    </i>
    <i r="4">
      <x v="625"/>
    </i>
    <i r="5">
      <x v="10"/>
    </i>
    <i>
      <x v="2163"/>
    </i>
    <i r="1">
      <x v="24"/>
    </i>
    <i r="2">
      <x v="33"/>
    </i>
    <i r="3">
      <x v="3"/>
    </i>
    <i r="4">
      <x v="883"/>
    </i>
    <i r="5">
      <x v="9"/>
    </i>
    <i>
      <x v="2164"/>
    </i>
    <i r="1">
      <x v="45"/>
    </i>
    <i r="2">
      <x v="17"/>
    </i>
    <i r="3">
      <x/>
    </i>
    <i r="4">
      <x v="742"/>
    </i>
    <i r="5">
      <x v="3"/>
    </i>
    <i>
      <x v="2165"/>
    </i>
    <i r="1">
      <x v="15"/>
    </i>
    <i r="2">
      <x v="6"/>
    </i>
    <i r="3">
      <x/>
    </i>
    <i r="4">
      <x v="640"/>
    </i>
    <i r="5">
      <x v="10"/>
    </i>
    <i>
      <x v="2166"/>
    </i>
    <i r="1">
      <x v="19"/>
    </i>
    <i r="2">
      <x v="15"/>
    </i>
    <i r="3">
      <x v="1"/>
    </i>
    <i r="4">
      <x v="1055"/>
    </i>
    <i r="5">
      <x v="2"/>
    </i>
    <i>
      <x v="2167"/>
    </i>
    <i r="1">
      <x v="49"/>
    </i>
    <i r="2">
      <x v="22"/>
    </i>
    <i r="3">
      <x v="1"/>
    </i>
    <i r="4">
      <x v="546"/>
    </i>
    <i r="5">
      <x v="11"/>
    </i>
    <i>
      <x v="2168"/>
    </i>
    <i r="1">
      <x v="14"/>
    </i>
    <i r="2">
      <x v="14"/>
    </i>
    <i r="3">
      <x v="1"/>
    </i>
    <i r="4">
      <x v="954"/>
    </i>
    <i r="5">
      <x v="6"/>
    </i>
    <i>
      <x v="2169"/>
    </i>
    <i r="1">
      <x v="10"/>
    </i>
    <i r="2">
      <x v="26"/>
    </i>
    <i r="3">
      <x v="1"/>
    </i>
    <i r="4">
      <x v="273"/>
    </i>
    <i r="5">
      <x v="6"/>
    </i>
    <i>
      <x v="2170"/>
    </i>
    <i r="1">
      <x v="23"/>
    </i>
    <i r="2">
      <x v="32"/>
    </i>
    <i r="3">
      <x v="1"/>
    </i>
    <i r="4">
      <x v="708"/>
    </i>
    <i r="5">
      <x v="9"/>
    </i>
    <i>
      <x v="2171"/>
    </i>
    <i r="1">
      <x v="20"/>
    </i>
    <i r="2">
      <x v="33"/>
    </i>
    <i r="3">
      <x v="3"/>
    </i>
    <i r="4">
      <x v="529"/>
    </i>
    <i r="5">
      <x v="11"/>
    </i>
    <i>
      <x v="2172"/>
    </i>
    <i r="1">
      <x v="13"/>
    </i>
    <i r="2">
      <x v="31"/>
    </i>
    <i r="3">
      <x v="1"/>
    </i>
    <i r="4">
      <x v="354"/>
    </i>
    <i r="5">
      <x v="5"/>
    </i>
    <i>
      <x v="2173"/>
    </i>
    <i r="1">
      <x v="47"/>
    </i>
    <i r="2">
      <x v="4"/>
    </i>
    <i r="3">
      <x v="3"/>
    </i>
    <i r="4">
      <x v="839"/>
    </i>
    <i r="5">
      <x v="8"/>
    </i>
    <i>
      <x v="2174"/>
    </i>
    <i r="1">
      <x v="31"/>
    </i>
    <i r="2">
      <x v="8"/>
    </i>
    <i r="3">
      <x v="1"/>
    </i>
    <i r="4">
      <x v="682"/>
    </i>
    <i r="5">
      <x/>
    </i>
    <i>
      <x v="2175"/>
    </i>
    <i r="1">
      <x v="12"/>
    </i>
    <i r="2">
      <x v="13"/>
    </i>
    <i r="3">
      <x/>
    </i>
    <i r="4">
      <x v="301"/>
    </i>
    <i r="5">
      <x v="9"/>
    </i>
    <i>
      <x v="2176"/>
    </i>
    <i r="1">
      <x v="28"/>
    </i>
    <i r="2">
      <x v="33"/>
    </i>
    <i r="3">
      <x v="3"/>
    </i>
    <i r="4">
      <x v="1010"/>
    </i>
    <i r="5">
      <x v="3"/>
    </i>
    <i>
      <x v="2177"/>
    </i>
    <i r="1">
      <x v="13"/>
    </i>
    <i r="2">
      <x v="31"/>
    </i>
    <i r="3">
      <x v="1"/>
    </i>
    <i r="4">
      <x v="644"/>
    </i>
    <i r="5">
      <x v="11"/>
    </i>
    <i>
      <x v="2178"/>
    </i>
    <i r="1">
      <x v="3"/>
    </i>
    <i r="2">
      <x v="29"/>
    </i>
    <i r="3">
      <x/>
    </i>
    <i r="4">
      <x v="1223"/>
    </i>
    <i r="5">
      <x v="9"/>
    </i>
    <i>
      <x v="2179"/>
    </i>
    <i r="1">
      <x v="46"/>
    </i>
    <i r="2">
      <x v="4"/>
    </i>
    <i r="3">
      <x v="3"/>
    </i>
    <i r="4">
      <x v="177"/>
    </i>
    <i r="5">
      <x v="6"/>
    </i>
    <i>
      <x v="2180"/>
    </i>
    <i r="1">
      <x v="11"/>
    </i>
    <i r="2">
      <x v="33"/>
    </i>
    <i r="3">
      <x v="3"/>
    </i>
    <i r="4">
      <x v="946"/>
    </i>
    <i r="5">
      <x v="5"/>
    </i>
    <i>
      <x v="2181"/>
    </i>
    <i r="1">
      <x v="21"/>
    </i>
    <i r="2">
      <x v="18"/>
    </i>
    <i r="3">
      <x/>
    </i>
    <i r="4">
      <x v="717"/>
    </i>
    <i r="5">
      <x v="2"/>
    </i>
    <i>
      <x v="2182"/>
    </i>
    <i r="1">
      <x v="25"/>
    </i>
    <i r="2">
      <x v="28"/>
    </i>
    <i r="3">
      <x v="1"/>
    </i>
    <i r="4">
      <x v="791"/>
    </i>
    <i r="5">
      <x v="6"/>
    </i>
    <i>
      <x v="2183"/>
    </i>
    <i r="1">
      <x v="7"/>
    </i>
    <i r="2">
      <x v="23"/>
    </i>
    <i r="3">
      <x v="1"/>
    </i>
    <i r="4">
      <x v="772"/>
    </i>
    <i r="5">
      <x v="4"/>
    </i>
    <i>
      <x v="2184"/>
    </i>
    <i r="1">
      <x v="22"/>
    </i>
    <i r="2">
      <x v="21"/>
    </i>
    <i r="3">
      <x v="2"/>
    </i>
    <i r="4">
      <x v="551"/>
    </i>
    <i r="5">
      <x v="4"/>
    </i>
    <i>
      <x v="2185"/>
    </i>
    <i r="1">
      <x v="44"/>
    </i>
    <i r="2">
      <x v="19"/>
    </i>
    <i r="3">
      <x v="2"/>
    </i>
    <i r="4">
      <x v="985"/>
    </i>
    <i r="5">
      <x/>
    </i>
    <i>
      <x v="2186"/>
    </i>
    <i r="1">
      <x v="32"/>
    </i>
    <i r="2">
      <x v="25"/>
    </i>
    <i r="3">
      <x v="1"/>
    </i>
    <i r="4">
      <x v="683"/>
    </i>
    <i r="5">
      <x v="6"/>
    </i>
    <i>
      <x v="2187"/>
    </i>
    <i r="1">
      <x v="8"/>
    </i>
    <i r="2">
      <x/>
    </i>
    <i r="3">
      <x v="2"/>
    </i>
    <i r="4">
      <x v="1231"/>
    </i>
    <i r="5">
      <x v="7"/>
    </i>
    <i>
      <x v="2188"/>
    </i>
    <i r="1">
      <x v="2"/>
    </i>
    <i r="2">
      <x v="13"/>
    </i>
    <i r="3">
      <x/>
    </i>
    <i r="4">
      <x v="1086"/>
    </i>
    <i r="5">
      <x v="10"/>
    </i>
    <i>
      <x v="2189"/>
    </i>
    <i r="1">
      <x v="22"/>
    </i>
    <i r="2">
      <x v="21"/>
    </i>
    <i r="3">
      <x v="2"/>
    </i>
    <i r="4">
      <x v="79"/>
    </i>
    <i r="5">
      <x v="11"/>
    </i>
    <i>
      <x v="2190"/>
    </i>
    <i r="1">
      <x v="44"/>
    </i>
    <i r="2">
      <x v="19"/>
    </i>
    <i r="3">
      <x v="2"/>
    </i>
    <i r="4">
      <x v="2"/>
    </i>
    <i r="5">
      <x v="7"/>
    </i>
    <i>
      <x v="2191"/>
    </i>
    <i r="1">
      <x v="25"/>
    </i>
    <i r="2">
      <x v="28"/>
    </i>
    <i r="3">
      <x v="1"/>
    </i>
    <i r="4">
      <x v="1198"/>
    </i>
    <i r="5">
      <x v="7"/>
    </i>
    <i>
      <x v="2192"/>
    </i>
    <i r="1">
      <x v="20"/>
    </i>
    <i r="2">
      <x v="33"/>
    </i>
    <i r="3">
      <x v="3"/>
    </i>
    <i r="4">
      <x v="49"/>
    </i>
    <i r="5">
      <x v="7"/>
    </i>
    <i>
      <x v="2193"/>
    </i>
    <i r="1">
      <x v="49"/>
    </i>
    <i r="2">
      <x v="22"/>
    </i>
    <i r="3">
      <x v="1"/>
    </i>
    <i r="4">
      <x v="146"/>
    </i>
    <i r="5">
      <x v="2"/>
    </i>
    <i>
      <x v="2194"/>
    </i>
    <i r="1">
      <x v="22"/>
    </i>
    <i r="2">
      <x v="21"/>
    </i>
    <i r="3">
      <x v="2"/>
    </i>
    <i r="4">
      <x v="310"/>
    </i>
    <i r="5">
      <x v="7"/>
    </i>
    <i>
      <x v="2195"/>
    </i>
    <i r="1">
      <x v="16"/>
    </i>
    <i r="2">
      <x v="34"/>
    </i>
    <i r="3">
      <x/>
    </i>
    <i r="4">
      <x v="1148"/>
    </i>
    <i r="5">
      <x/>
    </i>
    <i>
      <x v="2196"/>
    </i>
    <i r="1">
      <x v="7"/>
    </i>
    <i r="2">
      <x v="23"/>
    </i>
    <i r="3">
      <x v="1"/>
    </i>
    <i r="4">
      <x v="382"/>
    </i>
    <i r="5">
      <x v="8"/>
    </i>
    <i>
      <x v="2197"/>
    </i>
    <i r="1">
      <x v="40"/>
    </i>
    <i r="2">
      <x v="6"/>
    </i>
    <i r="3">
      <x/>
    </i>
    <i r="4">
      <x v="322"/>
    </i>
    <i r="5">
      <x v="4"/>
    </i>
    <i>
      <x v="2198"/>
    </i>
    <i r="1">
      <x v="1"/>
    </i>
    <i r="2">
      <x v="12"/>
    </i>
    <i r="3">
      <x v="1"/>
    </i>
    <i r="4">
      <x v="1018"/>
    </i>
    <i r="5">
      <x v="4"/>
    </i>
    <i>
      <x v="2199"/>
    </i>
    <i r="1">
      <x v="29"/>
    </i>
    <i r="2">
      <x v="17"/>
    </i>
    <i r="3">
      <x/>
    </i>
    <i r="4">
      <x v="916"/>
    </i>
    <i r="5">
      <x v="3"/>
    </i>
    <i>
      <x v="2200"/>
    </i>
    <i r="1">
      <x v="28"/>
    </i>
    <i r="2">
      <x v="33"/>
    </i>
    <i r="3">
      <x v="3"/>
    </i>
    <i r="4">
      <x v="833"/>
    </i>
    <i r="5">
      <x v="2"/>
    </i>
    <i>
      <x v="2201"/>
    </i>
    <i r="1">
      <x/>
    </i>
    <i r="2">
      <x v="20"/>
    </i>
    <i r="3">
      <x v="1"/>
    </i>
    <i r="4">
      <x v="427"/>
    </i>
    <i r="5">
      <x/>
    </i>
    <i>
      <x v="2202"/>
    </i>
    <i r="1">
      <x v="27"/>
    </i>
    <i r="2">
      <x v="24"/>
    </i>
    <i r="3">
      <x v="1"/>
    </i>
    <i r="4">
      <x v="354"/>
    </i>
    <i r="5">
      <x v="4"/>
    </i>
    <i>
      <x v="2203"/>
    </i>
    <i r="1">
      <x v="4"/>
    </i>
    <i r="2">
      <x v="11"/>
    </i>
    <i r="3">
      <x v="1"/>
    </i>
    <i r="4">
      <x v="131"/>
    </i>
    <i r="5">
      <x v="5"/>
    </i>
    <i>
      <x v="2204"/>
    </i>
    <i r="1">
      <x v="13"/>
    </i>
    <i r="2">
      <x v="31"/>
    </i>
    <i r="3">
      <x v="1"/>
    </i>
    <i r="4">
      <x v="1185"/>
    </i>
    <i r="5">
      <x v="11"/>
    </i>
    <i>
      <x v="2205"/>
    </i>
    <i r="1">
      <x v="37"/>
    </i>
    <i r="2">
      <x v="3"/>
    </i>
    <i r="3">
      <x v="2"/>
    </i>
    <i r="4">
      <x v="1131"/>
    </i>
    <i r="5">
      <x v="11"/>
    </i>
    <i>
      <x v="2206"/>
    </i>
    <i r="1">
      <x v="36"/>
    </i>
    <i r="2">
      <x v="5"/>
    </i>
    <i r="3">
      <x v="2"/>
    </i>
    <i r="4">
      <x v="1026"/>
    </i>
    <i r="5">
      <x/>
    </i>
    <i>
      <x v="2207"/>
    </i>
    <i r="1">
      <x v="15"/>
    </i>
    <i r="2">
      <x v="6"/>
    </i>
    <i r="3">
      <x/>
    </i>
    <i r="4">
      <x v="71"/>
    </i>
    <i r="5">
      <x v="2"/>
    </i>
    <i>
      <x v="2208"/>
    </i>
    <i r="1">
      <x v="6"/>
    </i>
    <i r="2">
      <x v="7"/>
    </i>
    <i r="3">
      <x v="2"/>
    </i>
    <i r="4">
      <x v="686"/>
    </i>
    <i r="5">
      <x v="4"/>
    </i>
    <i>
      <x v="2209"/>
    </i>
    <i r="1">
      <x v="35"/>
    </i>
    <i r="2">
      <x v="33"/>
    </i>
    <i r="3">
      <x v="3"/>
    </i>
    <i r="4">
      <x v="1276"/>
    </i>
    <i r="5">
      <x v="7"/>
    </i>
    <i>
      <x v="2210"/>
    </i>
    <i r="1">
      <x v="35"/>
    </i>
    <i r="2">
      <x v="33"/>
    </i>
    <i r="3">
      <x v="3"/>
    </i>
    <i r="4">
      <x v="1070"/>
    </i>
    <i r="5">
      <x v="10"/>
    </i>
    <i>
      <x v="2211"/>
    </i>
    <i r="1">
      <x v="43"/>
    </i>
    <i r="2">
      <x v="15"/>
    </i>
    <i r="3">
      <x v="1"/>
    </i>
    <i r="4">
      <x v="207"/>
    </i>
    <i r="5">
      <x v="6"/>
    </i>
    <i>
      <x v="2212"/>
    </i>
    <i r="1">
      <x v="45"/>
    </i>
    <i r="2">
      <x v="17"/>
    </i>
    <i r="3">
      <x/>
    </i>
    <i r="4">
      <x v="950"/>
    </i>
    <i r="5">
      <x v="1"/>
    </i>
    <i>
      <x v="2213"/>
    </i>
    <i r="1">
      <x v="22"/>
    </i>
    <i r="2">
      <x v="21"/>
    </i>
    <i r="3">
      <x v="2"/>
    </i>
    <i r="4">
      <x v="607"/>
    </i>
    <i r="5">
      <x v="4"/>
    </i>
    <i>
      <x v="2214"/>
    </i>
    <i r="1">
      <x v="39"/>
    </i>
    <i r="2">
      <x v="27"/>
    </i>
    <i r="3">
      <x/>
    </i>
    <i r="4">
      <x v="1264"/>
    </i>
    <i r="5">
      <x/>
    </i>
    <i>
      <x v="2215"/>
    </i>
    <i r="1">
      <x v="23"/>
    </i>
    <i r="2">
      <x v="32"/>
    </i>
    <i r="3">
      <x v="1"/>
    </i>
    <i r="4">
      <x v="827"/>
    </i>
    <i r="5">
      <x v="8"/>
    </i>
    <i>
      <x v="2216"/>
    </i>
    <i r="1">
      <x v="47"/>
    </i>
    <i r="2">
      <x v="4"/>
    </i>
    <i r="3">
      <x v="3"/>
    </i>
    <i r="4">
      <x v="529"/>
    </i>
    <i r="5">
      <x v="8"/>
    </i>
    <i>
      <x v="2217"/>
    </i>
    <i r="1">
      <x v="20"/>
    </i>
    <i r="2">
      <x v="33"/>
    </i>
    <i r="3">
      <x v="3"/>
    </i>
    <i r="4">
      <x v="246"/>
    </i>
    <i r="5">
      <x v="1"/>
    </i>
    <i>
      <x v="2218"/>
    </i>
    <i r="1">
      <x v="15"/>
    </i>
    <i r="2">
      <x v="6"/>
    </i>
    <i r="3">
      <x/>
    </i>
    <i r="4">
      <x v="94"/>
    </i>
    <i r="5">
      <x v="11"/>
    </i>
    <i>
      <x v="2219"/>
    </i>
    <i r="1">
      <x v="6"/>
    </i>
    <i r="2">
      <x v="7"/>
    </i>
    <i r="3">
      <x v="2"/>
    </i>
    <i r="4">
      <x v="972"/>
    </i>
    <i r="5">
      <x v="11"/>
    </i>
    <i>
      <x v="2220"/>
    </i>
    <i r="1">
      <x v="6"/>
    </i>
    <i r="2">
      <x v="7"/>
    </i>
    <i r="3">
      <x v="2"/>
    </i>
    <i r="4">
      <x v="458"/>
    </i>
    <i r="5">
      <x v="6"/>
    </i>
    <i>
      <x v="2221"/>
    </i>
    <i r="1">
      <x v="2"/>
    </i>
    <i r="2">
      <x v="13"/>
    </i>
    <i r="3">
      <x/>
    </i>
    <i r="4">
      <x v="719"/>
    </i>
    <i r="5">
      <x v="7"/>
    </i>
    <i>
      <x v="2222"/>
    </i>
    <i r="1">
      <x v="2"/>
    </i>
    <i r="2">
      <x v="13"/>
    </i>
    <i r="3">
      <x/>
    </i>
    <i r="4">
      <x v="867"/>
    </i>
    <i r="5">
      <x v="11"/>
    </i>
    <i>
      <x v="2223"/>
    </i>
    <i r="1">
      <x v="12"/>
    </i>
    <i r="2">
      <x v="13"/>
    </i>
    <i r="3">
      <x/>
    </i>
    <i r="4">
      <x v="58"/>
    </i>
    <i r="5">
      <x v="6"/>
    </i>
    <i>
      <x v="2224"/>
    </i>
    <i r="1">
      <x v="14"/>
    </i>
    <i r="2">
      <x v="14"/>
    </i>
    <i r="3">
      <x v="1"/>
    </i>
    <i r="4">
      <x v="347"/>
    </i>
    <i r="5">
      <x v="3"/>
    </i>
    <i>
      <x v="2225"/>
    </i>
    <i r="1">
      <x v="35"/>
    </i>
    <i r="2">
      <x v="33"/>
    </i>
    <i r="3">
      <x v="3"/>
    </i>
    <i r="4">
      <x v="845"/>
    </i>
    <i r="5">
      <x v="2"/>
    </i>
    <i>
      <x v="2226"/>
    </i>
    <i r="1">
      <x v="18"/>
    </i>
    <i r="2">
      <x v="30"/>
    </i>
    <i r="3">
      <x v="1"/>
    </i>
    <i r="4">
      <x v="1129"/>
    </i>
    <i r="5">
      <x v="6"/>
    </i>
    <i>
      <x v="2227"/>
    </i>
    <i r="1">
      <x v="4"/>
    </i>
    <i r="2">
      <x v="11"/>
    </i>
    <i r="3">
      <x v="1"/>
    </i>
    <i r="4">
      <x v="45"/>
    </i>
    <i r="5">
      <x v="1"/>
    </i>
    <i>
      <x v="2228"/>
    </i>
    <i r="1">
      <x v="26"/>
    </i>
    <i r="2">
      <x v="19"/>
    </i>
    <i r="3">
      <x v="2"/>
    </i>
    <i r="4">
      <x v="1312"/>
    </i>
    <i r="5">
      <x v="8"/>
    </i>
    <i>
      <x v="2229"/>
    </i>
    <i r="1">
      <x v="28"/>
    </i>
    <i r="2">
      <x v="33"/>
    </i>
    <i r="3">
      <x v="3"/>
    </i>
    <i r="4">
      <x v="796"/>
    </i>
    <i r="5">
      <x v="8"/>
    </i>
    <i>
      <x v="2230"/>
    </i>
    <i r="1">
      <x v="6"/>
    </i>
    <i r="2">
      <x v="7"/>
    </i>
    <i r="3">
      <x v="2"/>
    </i>
    <i r="4">
      <x v="99"/>
    </i>
    <i r="5">
      <x v="11"/>
    </i>
    <i>
      <x v="2231"/>
    </i>
    <i r="1">
      <x v="35"/>
    </i>
    <i r="2">
      <x v="33"/>
    </i>
    <i r="3">
      <x v="3"/>
    </i>
    <i r="4">
      <x v="979"/>
    </i>
    <i r="5">
      <x v="11"/>
    </i>
    <i>
      <x v="2232"/>
    </i>
    <i r="1">
      <x v="30"/>
    </i>
    <i r="2">
      <x v="10"/>
    </i>
    <i r="3">
      <x v="1"/>
    </i>
    <i r="4">
      <x v="1033"/>
    </i>
    <i r="5">
      <x v="4"/>
    </i>
    <i>
      <x v="2233"/>
    </i>
    <i r="1">
      <x v="6"/>
    </i>
    <i r="2">
      <x v="7"/>
    </i>
    <i r="3">
      <x v="2"/>
    </i>
    <i r="4">
      <x v="319"/>
    </i>
    <i r="5">
      <x v="5"/>
    </i>
    <i>
      <x v="2234"/>
    </i>
    <i r="1">
      <x v="40"/>
    </i>
    <i r="2">
      <x v="6"/>
    </i>
    <i r="3">
      <x/>
    </i>
    <i r="4">
      <x v="13"/>
    </i>
    <i r="5">
      <x v="9"/>
    </i>
    <i>
      <x v="2235"/>
    </i>
    <i r="1">
      <x v="23"/>
    </i>
    <i r="2">
      <x v="32"/>
    </i>
    <i r="3">
      <x v="1"/>
    </i>
    <i r="4">
      <x v="888"/>
    </i>
    <i r="5">
      <x v="9"/>
    </i>
    <i>
      <x v="2236"/>
    </i>
    <i r="1">
      <x v="34"/>
    </i>
    <i r="2">
      <x v="16"/>
    </i>
    <i r="3">
      <x v="1"/>
    </i>
    <i r="4">
      <x v="712"/>
    </i>
    <i r="5">
      <x v="2"/>
    </i>
    <i>
      <x v="2237"/>
    </i>
    <i r="1">
      <x v="26"/>
    </i>
    <i r="2">
      <x v="19"/>
    </i>
    <i r="3">
      <x v="2"/>
    </i>
    <i r="4">
      <x v="387"/>
    </i>
    <i r="5">
      <x v="6"/>
    </i>
    <i>
      <x v="2238"/>
    </i>
    <i r="1">
      <x v="39"/>
    </i>
    <i r="2">
      <x v="27"/>
    </i>
    <i r="3">
      <x/>
    </i>
    <i r="4">
      <x v="435"/>
    </i>
    <i r="5">
      <x/>
    </i>
    <i>
      <x v="2239"/>
    </i>
    <i r="1">
      <x v="19"/>
    </i>
    <i r="2">
      <x v="15"/>
    </i>
    <i r="3">
      <x v="1"/>
    </i>
    <i r="4">
      <x v="169"/>
    </i>
    <i r="5">
      <x v="2"/>
    </i>
    <i>
      <x v="2240"/>
    </i>
    <i r="1">
      <x v="32"/>
    </i>
    <i r="2">
      <x v="25"/>
    </i>
    <i r="3">
      <x v="1"/>
    </i>
    <i r="4">
      <x v="128"/>
    </i>
    <i r="5">
      <x v="6"/>
    </i>
    <i>
      <x v="2241"/>
    </i>
    <i r="1">
      <x v="46"/>
    </i>
    <i r="2">
      <x v="4"/>
    </i>
    <i r="3">
      <x v="3"/>
    </i>
    <i r="4">
      <x v="741"/>
    </i>
    <i r="5">
      <x v="1"/>
    </i>
    <i>
      <x v="2242"/>
    </i>
    <i r="1">
      <x v="35"/>
    </i>
    <i r="2">
      <x v="33"/>
    </i>
    <i r="3">
      <x v="3"/>
    </i>
    <i r="4">
      <x v="589"/>
    </i>
    <i r="5">
      <x v="10"/>
    </i>
    <i>
      <x v="2243"/>
    </i>
    <i r="1">
      <x v="4"/>
    </i>
    <i r="2">
      <x v="11"/>
    </i>
    <i r="3">
      <x v="1"/>
    </i>
    <i r="4">
      <x v="656"/>
    </i>
    <i r="5">
      <x v="4"/>
    </i>
    <i>
      <x v="2244"/>
    </i>
    <i r="1">
      <x v="41"/>
    </i>
    <i r="2">
      <x v="6"/>
    </i>
    <i r="3">
      <x/>
    </i>
    <i r="4">
      <x v="1171"/>
    </i>
    <i r="5">
      <x v="7"/>
    </i>
    <i>
      <x v="2245"/>
    </i>
    <i r="1">
      <x v="19"/>
    </i>
    <i r="2">
      <x v="15"/>
    </i>
    <i r="3">
      <x v="1"/>
    </i>
    <i r="4">
      <x v="55"/>
    </i>
    <i r="5">
      <x/>
    </i>
    <i>
      <x v="2246"/>
    </i>
    <i r="1">
      <x v="10"/>
    </i>
    <i r="2">
      <x v="26"/>
    </i>
    <i r="3">
      <x v="1"/>
    </i>
    <i r="4">
      <x v="411"/>
    </i>
    <i r="5">
      <x v="1"/>
    </i>
    <i>
      <x v="2247"/>
    </i>
    <i r="1">
      <x v="1"/>
    </i>
    <i r="2">
      <x v="12"/>
    </i>
    <i r="3">
      <x v="1"/>
    </i>
    <i r="4">
      <x v="762"/>
    </i>
    <i r="5">
      <x v="5"/>
    </i>
    <i>
      <x v="2248"/>
    </i>
    <i r="1">
      <x v="7"/>
    </i>
    <i r="2">
      <x v="23"/>
    </i>
    <i r="3">
      <x v="1"/>
    </i>
    <i r="4">
      <x v="602"/>
    </i>
    <i r="5">
      <x v="9"/>
    </i>
    <i>
      <x v="2249"/>
    </i>
    <i r="1">
      <x v="24"/>
    </i>
    <i r="2">
      <x v="33"/>
    </i>
    <i r="3">
      <x v="3"/>
    </i>
    <i r="4">
      <x v="559"/>
    </i>
    <i r="5">
      <x v="6"/>
    </i>
    <i>
      <x v="2250"/>
    </i>
    <i r="1">
      <x v="41"/>
    </i>
    <i r="2">
      <x v="6"/>
    </i>
    <i r="3">
      <x/>
    </i>
    <i r="4">
      <x v="957"/>
    </i>
    <i r="5">
      <x v="9"/>
    </i>
    <i>
      <x v="2251"/>
    </i>
    <i r="1">
      <x v="38"/>
    </i>
    <i r="2">
      <x v="33"/>
    </i>
    <i r="3">
      <x v="3"/>
    </i>
    <i r="4">
      <x v="727"/>
    </i>
    <i r="5">
      <x v="2"/>
    </i>
    <i>
      <x v="2252"/>
    </i>
    <i r="1">
      <x/>
    </i>
    <i r="2">
      <x v="20"/>
    </i>
    <i r="3">
      <x v="1"/>
    </i>
    <i r="4">
      <x v="163"/>
    </i>
    <i r="5">
      <x v="3"/>
    </i>
    <i>
      <x v="2253"/>
    </i>
    <i r="1">
      <x v="43"/>
    </i>
    <i r="2">
      <x v="15"/>
    </i>
    <i r="3">
      <x v="1"/>
    </i>
    <i r="4">
      <x v="721"/>
    </i>
    <i r="5">
      <x v="7"/>
    </i>
    <i>
      <x v="2254"/>
    </i>
    <i r="1">
      <x v="31"/>
    </i>
    <i r="2">
      <x v="8"/>
    </i>
    <i r="3">
      <x v="1"/>
    </i>
    <i r="4">
      <x v="220"/>
    </i>
    <i r="5">
      <x/>
    </i>
    <i>
      <x v="2255"/>
    </i>
    <i r="1">
      <x v="36"/>
    </i>
    <i r="2">
      <x v="5"/>
    </i>
    <i r="3">
      <x v="2"/>
    </i>
    <i r="4">
      <x v="1247"/>
    </i>
    <i r="5">
      <x v="11"/>
    </i>
    <i>
      <x v="2256"/>
    </i>
    <i r="1">
      <x v="25"/>
    </i>
    <i r="2">
      <x v="28"/>
    </i>
    <i r="3">
      <x v="1"/>
    </i>
    <i r="4">
      <x v="667"/>
    </i>
    <i r="5">
      <x v="8"/>
    </i>
    <i>
      <x v="2257"/>
    </i>
    <i r="1">
      <x v="4"/>
    </i>
    <i r="2">
      <x v="11"/>
    </i>
    <i r="3">
      <x v="1"/>
    </i>
    <i r="4">
      <x v="1151"/>
    </i>
    <i r="5">
      <x v="9"/>
    </i>
    <i>
      <x v="2258"/>
    </i>
    <i r="1">
      <x v="17"/>
    </i>
    <i r="2">
      <x v="33"/>
    </i>
    <i r="3">
      <x v="3"/>
    </i>
    <i r="4">
      <x v="919"/>
    </i>
    <i r="5">
      <x v="9"/>
    </i>
    <i>
      <x v="2259"/>
    </i>
    <i r="1">
      <x v="31"/>
    </i>
    <i r="2">
      <x v="8"/>
    </i>
    <i r="3">
      <x v="1"/>
    </i>
    <i r="4">
      <x v="231"/>
    </i>
    <i r="5">
      <x v="11"/>
    </i>
    <i>
      <x v="2260"/>
    </i>
    <i r="1">
      <x v="29"/>
    </i>
    <i r="2">
      <x v="17"/>
    </i>
    <i r="3">
      <x/>
    </i>
    <i r="4">
      <x v="351"/>
    </i>
    <i r="5">
      <x v="4"/>
    </i>
    <i>
      <x v="2261"/>
    </i>
    <i r="1">
      <x v="30"/>
    </i>
    <i r="2">
      <x v="10"/>
    </i>
    <i r="3">
      <x v="1"/>
    </i>
    <i r="4">
      <x v="1162"/>
    </i>
    <i r="5">
      <x v="10"/>
    </i>
    <i>
      <x v="2262"/>
    </i>
    <i r="1">
      <x v="10"/>
    </i>
    <i r="2">
      <x v="26"/>
    </i>
    <i r="3">
      <x v="1"/>
    </i>
    <i r="4">
      <x v="739"/>
    </i>
    <i r="5">
      <x v="5"/>
    </i>
    <i>
      <x v="2263"/>
    </i>
    <i r="1">
      <x v="26"/>
    </i>
    <i r="2">
      <x v="19"/>
    </i>
    <i r="3">
      <x v="2"/>
    </i>
    <i r="4">
      <x v="244"/>
    </i>
    <i r="5">
      <x v="5"/>
    </i>
    <i>
      <x v="2264"/>
    </i>
    <i r="1">
      <x v="9"/>
    </i>
    <i r="2">
      <x v="9"/>
    </i>
    <i r="3">
      <x v="1"/>
    </i>
    <i r="4">
      <x v="207"/>
    </i>
    <i r="5">
      <x v="8"/>
    </i>
    <i>
      <x v="2265"/>
    </i>
    <i r="1">
      <x v="21"/>
    </i>
    <i r="2">
      <x v="18"/>
    </i>
    <i r="3">
      <x/>
    </i>
    <i r="4">
      <x v="639"/>
    </i>
    <i r="5">
      <x v="8"/>
    </i>
    <i>
      <x v="2266"/>
    </i>
    <i r="1">
      <x v="35"/>
    </i>
    <i r="2">
      <x v="33"/>
    </i>
    <i r="3">
      <x v="3"/>
    </i>
    <i r="4">
      <x v="532"/>
    </i>
    <i r="5">
      <x v="6"/>
    </i>
    <i>
      <x v="2267"/>
    </i>
    <i r="1">
      <x/>
    </i>
    <i r="2">
      <x v="20"/>
    </i>
    <i r="3">
      <x v="1"/>
    </i>
    <i r="4">
      <x v="686"/>
    </i>
    <i r="5">
      <x v="9"/>
    </i>
    <i>
      <x v="2268"/>
    </i>
    <i r="1">
      <x v="2"/>
    </i>
    <i r="2">
      <x v="13"/>
    </i>
    <i r="3">
      <x/>
    </i>
    <i r="4">
      <x v="497"/>
    </i>
    <i r="5">
      <x v="5"/>
    </i>
    <i>
      <x v="2269"/>
    </i>
    <i r="1">
      <x v="49"/>
    </i>
    <i r="2">
      <x v="22"/>
    </i>
    <i r="3">
      <x v="1"/>
    </i>
    <i r="4">
      <x v="998"/>
    </i>
    <i r="5">
      <x/>
    </i>
    <i>
      <x v="2270"/>
    </i>
    <i r="1">
      <x v="8"/>
    </i>
    <i r="2">
      <x/>
    </i>
    <i r="3">
      <x v="2"/>
    </i>
    <i r="4">
      <x v="1023"/>
    </i>
    <i r="5">
      <x v="4"/>
    </i>
    <i>
      <x v="2271"/>
    </i>
    <i r="1">
      <x v="21"/>
    </i>
    <i r="2">
      <x v="18"/>
    </i>
    <i r="3">
      <x/>
    </i>
    <i r="4">
      <x v="909"/>
    </i>
    <i r="5">
      <x/>
    </i>
    <i>
      <x v="2272"/>
    </i>
    <i r="1">
      <x v="20"/>
    </i>
    <i r="2">
      <x v="33"/>
    </i>
    <i r="3">
      <x v="3"/>
    </i>
    <i r="4">
      <x v="1153"/>
    </i>
    <i r="5">
      <x v="2"/>
    </i>
    <i>
      <x v="2273"/>
    </i>
    <i r="1">
      <x v="11"/>
    </i>
    <i r="2">
      <x v="33"/>
    </i>
    <i r="3">
      <x v="3"/>
    </i>
    <i r="4">
      <x v="959"/>
    </i>
    <i r="5">
      <x v="11"/>
    </i>
    <i>
      <x v="2274"/>
    </i>
    <i r="1">
      <x v="14"/>
    </i>
    <i r="2">
      <x v="14"/>
    </i>
    <i r="3">
      <x v="1"/>
    </i>
    <i r="4">
      <x v="443"/>
    </i>
    <i r="5">
      <x v="5"/>
    </i>
    <i>
      <x v="2275"/>
    </i>
    <i r="1">
      <x v="22"/>
    </i>
    <i r="2">
      <x v="21"/>
    </i>
    <i r="3">
      <x v="2"/>
    </i>
    <i r="4">
      <x v="595"/>
    </i>
    <i r="5">
      <x/>
    </i>
    <i>
      <x v="2276"/>
    </i>
    <i r="1">
      <x v="25"/>
    </i>
    <i r="2">
      <x v="28"/>
    </i>
    <i r="3">
      <x v="1"/>
    </i>
    <i r="4">
      <x v="416"/>
    </i>
    <i r="5">
      <x v="6"/>
    </i>
    <i>
      <x v="2277"/>
    </i>
    <i r="1">
      <x v="32"/>
    </i>
    <i r="2">
      <x v="25"/>
    </i>
    <i r="3">
      <x v="1"/>
    </i>
    <i r="4">
      <x v="147"/>
    </i>
    <i r="5">
      <x v="5"/>
    </i>
    <i>
      <x v="2278"/>
    </i>
    <i r="1">
      <x v="20"/>
    </i>
    <i r="2">
      <x v="33"/>
    </i>
    <i r="3">
      <x v="3"/>
    </i>
    <i r="4">
      <x v="650"/>
    </i>
    <i r="5">
      <x v="6"/>
    </i>
    <i>
      <x v="2279"/>
    </i>
    <i r="1">
      <x v="29"/>
    </i>
    <i r="2">
      <x v="17"/>
    </i>
    <i r="3">
      <x/>
    </i>
    <i r="4">
      <x v="33"/>
    </i>
    <i r="5">
      <x v="1"/>
    </i>
    <i>
      <x v="2280"/>
    </i>
    <i r="1">
      <x v="41"/>
    </i>
    <i r="2">
      <x v="6"/>
    </i>
    <i r="3">
      <x/>
    </i>
    <i r="4">
      <x v="1168"/>
    </i>
    <i r="5">
      <x v="5"/>
    </i>
    <i>
      <x v="2281"/>
    </i>
    <i r="1">
      <x v="10"/>
    </i>
    <i r="2">
      <x v="26"/>
    </i>
    <i r="3">
      <x v="1"/>
    </i>
    <i r="4">
      <x v="362"/>
    </i>
    <i r="5">
      <x v="5"/>
    </i>
    <i>
      <x v="2282"/>
    </i>
    <i r="1">
      <x v="2"/>
    </i>
    <i r="2">
      <x v="13"/>
    </i>
    <i r="3">
      <x/>
    </i>
    <i r="4">
      <x v="1041"/>
    </i>
    <i r="5">
      <x v="8"/>
    </i>
    <i>
      <x v="2283"/>
    </i>
    <i r="1">
      <x v="3"/>
    </i>
    <i r="2">
      <x v="29"/>
    </i>
    <i r="3">
      <x/>
    </i>
    <i r="4">
      <x v="224"/>
    </i>
    <i r="5">
      <x v="5"/>
    </i>
    <i>
      <x v="2284"/>
    </i>
    <i r="1">
      <x v="43"/>
    </i>
    <i r="2">
      <x v="15"/>
    </i>
    <i r="3">
      <x v="1"/>
    </i>
    <i r="4">
      <x v="870"/>
    </i>
    <i r="5">
      <x v="8"/>
    </i>
    <i>
      <x v="2285"/>
    </i>
    <i r="1">
      <x v="18"/>
    </i>
    <i r="2">
      <x v="30"/>
    </i>
    <i r="3">
      <x v="1"/>
    </i>
    <i r="4">
      <x v="35"/>
    </i>
    <i r="5">
      <x v="10"/>
    </i>
    <i>
      <x v="2286"/>
    </i>
    <i r="1">
      <x v="8"/>
    </i>
    <i r="2">
      <x/>
    </i>
    <i r="3">
      <x v="2"/>
    </i>
    <i r="4">
      <x v="778"/>
    </i>
    <i r="5">
      <x v="5"/>
    </i>
    <i>
      <x v="2287"/>
    </i>
    <i r="1">
      <x/>
    </i>
    <i r="2">
      <x v="20"/>
    </i>
    <i r="3">
      <x v="1"/>
    </i>
    <i r="4">
      <x v="198"/>
    </i>
    <i r="5">
      <x/>
    </i>
    <i>
      <x v="2288"/>
    </i>
    <i r="1">
      <x v="18"/>
    </i>
    <i r="2">
      <x v="30"/>
    </i>
    <i r="3">
      <x v="1"/>
    </i>
    <i r="4">
      <x v="373"/>
    </i>
    <i r="5">
      <x v="1"/>
    </i>
    <i>
      <x v="2289"/>
    </i>
    <i r="1">
      <x v="5"/>
    </i>
    <i r="2">
      <x v="32"/>
    </i>
    <i r="3">
      <x v="1"/>
    </i>
    <i r="4">
      <x v="675"/>
    </i>
    <i r="5">
      <x v="6"/>
    </i>
    <i>
      <x v="2290"/>
    </i>
    <i r="1">
      <x v="11"/>
    </i>
    <i r="2">
      <x v="33"/>
    </i>
    <i r="3">
      <x v="3"/>
    </i>
    <i r="4">
      <x v="549"/>
    </i>
    <i r="5">
      <x v="9"/>
    </i>
    <i>
      <x v="2291"/>
    </i>
    <i r="1">
      <x v="17"/>
    </i>
    <i r="2">
      <x v="33"/>
    </i>
    <i r="3">
      <x v="3"/>
    </i>
    <i r="4">
      <x v="1175"/>
    </i>
    <i r="5">
      <x v="11"/>
    </i>
    <i>
      <x v="2292"/>
    </i>
    <i r="1">
      <x v="19"/>
    </i>
    <i r="2">
      <x v="15"/>
    </i>
    <i r="3">
      <x v="1"/>
    </i>
    <i r="4">
      <x v="668"/>
    </i>
    <i r="5">
      <x v="9"/>
    </i>
    <i>
      <x v="2293"/>
    </i>
    <i r="1">
      <x v="12"/>
    </i>
    <i r="2">
      <x v="13"/>
    </i>
    <i r="3">
      <x/>
    </i>
    <i r="4">
      <x v="630"/>
    </i>
    <i r="5">
      <x v="11"/>
    </i>
    <i>
      <x v="2294"/>
    </i>
    <i r="1">
      <x v="47"/>
    </i>
    <i r="2">
      <x v="4"/>
    </i>
    <i r="3">
      <x v="3"/>
    </i>
    <i r="4">
      <x v="1181"/>
    </i>
    <i r="5">
      <x v="3"/>
    </i>
    <i>
      <x v="2295"/>
    </i>
    <i r="1">
      <x v="44"/>
    </i>
    <i r="2">
      <x v="19"/>
    </i>
    <i r="3">
      <x v="2"/>
    </i>
    <i r="4">
      <x v="952"/>
    </i>
    <i r="5">
      <x v="1"/>
    </i>
    <i>
      <x v="2296"/>
    </i>
    <i r="1">
      <x v="19"/>
    </i>
    <i r="2">
      <x v="15"/>
    </i>
    <i r="3">
      <x v="1"/>
    </i>
    <i r="4">
      <x v="46"/>
    </i>
    <i r="5">
      <x v="8"/>
    </i>
    <i>
      <x v="2297"/>
    </i>
    <i r="1">
      <x v="44"/>
    </i>
    <i r="2">
      <x v="19"/>
    </i>
    <i r="3">
      <x v="2"/>
    </i>
    <i r="4">
      <x v="172"/>
    </i>
    <i r="5">
      <x v="5"/>
    </i>
    <i>
      <x v="2298"/>
    </i>
    <i r="1">
      <x/>
    </i>
    <i r="2">
      <x v="20"/>
    </i>
    <i r="3">
      <x v="1"/>
    </i>
    <i r="4">
      <x v="905"/>
    </i>
    <i r="5">
      <x v="1"/>
    </i>
    <i>
      <x v="2299"/>
    </i>
    <i r="1">
      <x v="49"/>
    </i>
    <i r="2">
      <x v="22"/>
    </i>
    <i r="3">
      <x v="1"/>
    </i>
    <i r="4">
      <x v="585"/>
    </i>
    <i r="5">
      <x v="4"/>
    </i>
    <i>
      <x v="2300"/>
    </i>
    <i r="1">
      <x v="14"/>
    </i>
    <i r="2">
      <x v="14"/>
    </i>
    <i r="3">
      <x v="1"/>
    </i>
    <i r="4">
      <x v="813"/>
    </i>
    <i r="5">
      <x v="9"/>
    </i>
    <i>
      <x v="2301"/>
    </i>
    <i r="1">
      <x v="15"/>
    </i>
    <i r="2">
      <x v="6"/>
    </i>
    <i r="3">
      <x/>
    </i>
    <i r="4">
      <x v="349"/>
    </i>
    <i r="5">
      <x v="4"/>
    </i>
    <i>
      <x v="2302"/>
    </i>
    <i r="1">
      <x v="23"/>
    </i>
    <i r="2">
      <x v="32"/>
    </i>
    <i r="3">
      <x v="1"/>
    </i>
    <i r="4">
      <x v="470"/>
    </i>
    <i r="5">
      <x v="2"/>
    </i>
    <i>
      <x v="2303"/>
    </i>
    <i r="1">
      <x v="12"/>
    </i>
    <i r="2">
      <x v="13"/>
    </i>
    <i r="3">
      <x/>
    </i>
    <i r="4">
      <x v="849"/>
    </i>
    <i r="5">
      <x/>
    </i>
    <i>
      <x v="2304"/>
    </i>
    <i r="1">
      <x v="13"/>
    </i>
    <i r="2">
      <x v="31"/>
    </i>
    <i r="3">
      <x v="1"/>
    </i>
    <i r="4">
      <x v="662"/>
    </i>
    <i r="5">
      <x v="3"/>
    </i>
    <i>
      <x v="2305"/>
    </i>
    <i r="1">
      <x v="47"/>
    </i>
    <i r="2">
      <x v="4"/>
    </i>
    <i r="3">
      <x v="3"/>
    </i>
    <i r="4">
      <x v="776"/>
    </i>
    <i r="5">
      <x v="10"/>
    </i>
    <i>
      <x v="2306"/>
    </i>
    <i r="1">
      <x v="32"/>
    </i>
    <i r="2">
      <x v="25"/>
    </i>
    <i r="3">
      <x v="1"/>
    </i>
    <i r="4">
      <x v="209"/>
    </i>
    <i r="5">
      <x v="5"/>
    </i>
    <i>
      <x v="2307"/>
    </i>
    <i r="1">
      <x v="33"/>
    </i>
    <i r="2">
      <x v="33"/>
    </i>
    <i r="3">
      <x v="3"/>
    </i>
    <i r="4">
      <x v="806"/>
    </i>
    <i r="5">
      <x v="4"/>
    </i>
    <i>
      <x v="2308"/>
    </i>
    <i r="1">
      <x v="14"/>
    </i>
    <i r="2">
      <x v="14"/>
    </i>
    <i r="3">
      <x v="1"/>
    </i>
    <i r="4">
      <x v="1274"/>
    </i>
    <i r="5">
      <x v="1"/>
    </i>
    <i>
      <x v="2309"/>
    </i>
    <i r="1">
      <x v="29"/>
    </i>
    <i r="2">
      <x v="17"/>
    </i>
    <i r="3">
      <x/>
    </i>
    <i r="4">
      <x v="543"/>
    </i>
    <i r="5">
      <x v="11"/>
    </i>
    <i>
      <x v="2310"/>
    </i>
    <i r="1">
      <x v="49"/>
    </i>
    <i r="2">
      <x v="22"/>
    </i>
    <i r="3">
      <x v="1"/>
    </i>
    <i r="4">
      <x v="1174"/>
    </i>
    <i r="5">
      <x v="8"/>
    </i>
    <i>
      <x v="2311"/>
    </i>
    <i r="1">
      <x v="47"/>
    </i>
    <i r="2">
      <x v="4"/>
    </i>
    <i r="3">
      <x v="3"/>
    </i>
    <i r="4">
      <x v="398"/>
    </i>
    <i r="5">
      <x v="5"/>
    </i>
    <i>
      <x v="2312"/>
    </i>
    <i r="1">
      <x v="1"/>
    </i>
    <i r="2">
      <x v="12"/>
    </i>
    <i r="3">
      <x v="1"/>
    </i>
    <i r="4">
      <x v="968"/>
    </i>
    <i r="5">
      <x v="6"/>
    </i>
    <i>
      <x v="2313"/>
    </i>
    <i r="1">
      <x v="38"/>
    </i>
    <i r="2">
      <x v="33"/>
    </i>
    <i r="3">
      <x v="3"/>
    </i>
    <i r="4">
      <x v="364"/>
    </i>
    <i r="5">
      <x v="7"/>
    </i>
    <i>
      <x v="2314"/>
    </i>
    <i r="1">
      <x v="21"/>
    </i>
    <i r="2">
      <x v="18"/>
    </i>
    <i r="3">
      <x/>
    </i>
    <i r="4">
      <x v="819"/>
    </i>
    <i r="5">
      <x v="6"/>
    </i>
    <i>
      <x v="2315"/>
    </i>
    <i r="1">
      <x v="24"/>
    </i>
    <i r="2">
      <x v="33"/>
    </i>
    <i r="3">
      <x v="3"/>
    </i>
    <i r="4">
      <x v="271"/>
    </i>
    <i r="5">
      <x/>
    </i>
    <i>
      <x v="2316"/>
    </i>
    <i r="1">
      <x v="49"/>
    </i>
    <i r="2">
      <x v="22"/>
    </i>
    <i r="3">
      <x v="1"/>
    </i>
    <i r="4">
      <x v="495"/>
    </i>
    <i r="5">
      <x v="10"/>
    </i>
    <i>
      <x v="2317"/>
    </i>
    <i r="1">
      <x v="11"/>
    </i>
    <i r="2">
      <x v="33"/>
    </i>
    <i r="3">
      <x v="3"/>
    </i>
    <i r="4">
      <x v="122"/>
    </i>
    <i r="5">
      <x/>
    </i>
    <i>
      <x v="2318"/>
    </i>
    <i r="1">
      <x v="36"/>
    </i>
    <i r="2">
      <x v="5"/>
    </i>
    <i r="3">
      <x v="2"/>
    </i>
    <i r="4">
      <x v="440"/>
    </i>
    <i r="5">
      <x v="6"/>
    </i>
    <i>
      <x v="2319"/>
    </i>
    <i r="1">
      <x v="19"/>
    </i>
    <i r="2">
      <x v="15"/>
    </i>
    <i r="3">
      <x v="1"/>
    </i>
    <i r="4">
      <x v="816"/>
    </i>
    <i r="5">
      <x v="5"/>
    </i>
    <i>
      <x v="2320"/>
    </i>
    <i r="1">
      <x v="4"/>
    </i>
    <i r="2">
      <x v="11"/>
    </i>
    <i r="3">
      <x v="1"/>
    </i>
    <i r="4">
      <x v="232"/>
    </i>
    <i r="5">
      <x v="7"/>
    </i>
    <i>
      <x v="2321"/>
    </i>
    <i r="1">
      <x v="23"/>
    </i>
    <i r="2">
      <x v="32"/>
    </i>
    <i r="3">
      <x v="1"/>
    </i>
    <i r="4">
      <x v="975"/>
    </i>
    <i r="5">
      <x v="9"/>
    </i>
    <i>
      <x v="2322"/>
    </i>
    <i r="1">
      <x v="45"/>
    </i>
    <i r="2">
      <x v="17"/>
    </i>
    <i r="3">
      <x/>
    </i>
    <i r="4">
      <x v="1125"/>
    </i>
    <i r="5">
      <x v="10"/>
    </i>
    <i>
      <x v="2323"/>
    </i>
    <i r="1">
      <x v="4"/>
    </i>
    <i r="2">
      <x v="11"/>
    </i>
    <i r="3">
      <x v="1"/>
    </i>
    <i r="4">
      <x v="1170"/>
    </i>
    <i r="5">
      <x v="6"/>
    </i>
    <i>
      <x v="2324"/>
    </i>
    <i r="1">
      <x v="40"/>
    </i>
    <i r="2">
      <x v="6"/>
    </i>
    <i r="3">
      <x/>
    </i>
    <i r="4">
      <x v="1125"/>
    </i>
    <i r="5">
      <x v="4"/>
    </i>
    <i>
      <x v="2325"/>
    </i>
    <i r="1">
      <x v="28"/>
    </i>
    <i r="2">
      <x v="33"/>
    </i>
    <i r="3">
      <x v="3"/>
    </i>
    <i r="4">
      <x v="1232"/>
    </i>
    <i r="5">
      <x v="9"/>
    </i>
    <i>
      <x v="2326"/>
    </i>
    <i r="1">
      <x v="35"/>
    </i>
    <i r="2">
      <x v="33"/>
    </i>
    <i r="3">
      <x v="3"/>
    </i>
    <i r="4">
      <x v="1155"/>
    </i>
    <i r="5">
      <x v="10"/>
    </i>
    <i>
      <x v="2327"/>
    </i>
    <i r="1">
      <x v="44"/>
    </i>
    <i r="2">
      <x v="19"/>
    </i>
    <i r="3">
      <x v="2"/>
    </i>
    <i r="4">
      <x v="496"/>
    </i>
    <i r="5">
      <x v="6"/>
    </i>
    <i>
      <x v="2328"/>
    </i>
    <i r="1">
      <x v="19"/>
    </i>
    <i r="2">
      <x v="15"/>
    </i>
    <i r="3">
      <x v="1"/>
    </i>
    <i r="4">
      <x v="59"/>
    </i>
    <i r="5">
      <x v="9"/>
    </i>
    <i>
      <x v="2329"/>
    </i>
    <i r="1">
      <x v="34"/>
    </i>
    <i r="2">
      <x v="16"/>
    </i>
    <i r="3">
      <x v="1"/>
    </i>
    <i r="4">
      <x v="935"/>
    </i>
    <i r="5">
      <x v="8"/>
    </i>
    <i>
      <x v="2330"/>
    </i>
    <i r="1">
      <x v="19"/>
    </i>
    <i r="2">
      <x v="15"/>
    </i>
    <i r="3">
      <x v="1"/>
    </i>
    <i r="4">
      <x v="1047"/>
    </i>
    <i r="5">
      <x v="6"/>
    </i>
    <i>
      <x v="2331"/>
    </i>
    <i r="1">
      <x v="13"/>
    </i>
    <i r="2">
      <x v="31"/>
    </i>
    <i r="3">
      <x v="1"/>
    </i>
    <i r="4">
      <x v="812"/>
    </i>
    <i r="5">
      <x v="9"/>
    </i>
    <i>
      <x v="2332"/>
    </i>
    <i r="1">
      <x/>
    </i>
    <i r="2">
      <x v="20"/>
    </i>
    <i r="3">
      <x v="1"/>
    </i>
    <i r="4">
      <x v="1192"/>
    </i>
    <i r="5">
      <x/>
    </i>
    <i>
      <x v="2333"/>
    </i>
    <i r="1">
      <x v="18"/>
    </i>
    <i r="2">
      <x v="30"/>
    </i>
    <i r="3">
      <x v="1"/>
    </i>
    <i r="4">
      <x v="960"/>
    </i>
    <i r="5">
      <x/>
    </i>
    <i>
      <x v="2334"/>
    </i>
    <i r="1">
      <x v="48"/>
    </i>
    <i r="2">
      <x v="2"/>
    </i>
    <i r="3">
      <x v="1"/>
    </i>
    <i r="4">
      <x v="232"/>
    </i>
    <i r="5">
      <x v="6"/>
    </i>
    <i>
      <x v="2335"/>
    </i>
    <i r="1">
      <x v="41"/>
    </i>
    <i r="2">
      <x v="6"/>
    </i>
    <i r="3">
      <x/>
    </i>
    <i r="4">
      <x v="285"/>
    </i>
    <i r="5">
      <x v="6"/>
    </i>
    <i>
      <x v="2336"/>
    </i>
    <i r="1">
      <x v="18"/>
    </i>
    <i r="2">
      <x v="30"/>
    </i>
    <i r="3">
      <x v="1"/>
    </i>
    <i r="4">
      <x v="517"/>
    </i>
    <i r="5">
      <x v="11"/>
    </i>
    <i>
      <x v="2337"/>
    </i>
    <i r="1">
      <x v="1"/>
    </i>
    <i r="2">
      <x v="12"/>
    </i>
    <i r="3">
      <x v="1"/>
    </i>
    <i r="4">
      <x v="1092"/>
    </i>
    <i r="5">
      <x v="3"/>
    </i>
    <i>
      <x v="2338"/>
    </i>
    <i r="1">
      <x v="40"/>
    </i>
    <i r="2">
      <x v="6"/>
    </i>
    <i r="3">
      <x/>
    </i>
    <i r="4">
      <x v="1186"/>
    </i>
    <i r="5">
      <x v="6"/>
    </i>
    <i t="grand">
      <x/>
    </i>
  </rowItems>
  <colFields count="1">
    <field x="-2"/>
  </colFields>
  <colItems count="2">
    <i>
      <x/>
    </i>
    <i i="1">
      <x v="1"/>
    </i>
  </colItems>
  <dataFields count="2">
    <dataField name="Sum of Actual Price" fld="8" baseField="0" baseItem="0"/>
    <dataField name="Sum of Discount %" fld="9"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DCF27E-E942-4212-B81B-39CC4B4E893C}"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45:C149" firstHeaderRow="1" firstDataRow="1" firstDataCol="1"/>
  <pivotFields count="14">
    <pivotField axis="axisRow" showAll="0" measureFilter="1" sortType="descending">
      <items count="31">
        <item x="25"/>
        <item x="0"/>
        <item x="29"/>
        <item x="1"/>
        <item x="14"/>
        <item x="19"/>
        <item x="2"/>
        <item x="20"/>
        <item x="5"/>
        <item x="24"/>
        <item x="9"/>
        <item x="13"/>
        <item x="3"/>
        <item x="27"/>
        <item x="11"/>
        <item x="6"/>
        <item x="8"/>
        <item x="28"/>
        <item x="7"/>
        <item x="21"/>
        <item x="15"/>
        <item x="23"/>
        <item x="12"/>
        <item x="4"/>
        <item x="18"/>
        <item x="10"/>
        <item x="22"/>
        <item x="16"/>
        <item x="26"/>
        <item x="1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0" showAll="0"/>
    <pivotField showAll="0"/>
    <pivotField showAll="0"/>
    <pivotField showAll="0"/>
    <pivotField dataField="1" showAll="0"/>
  </pivotFields>
  <rowFields count="1">
    <field x="0"/>
  </rowFields>
  <rowItems count="4">
    <i>
      <x v="2"/>
    </i>
    <i>
      <x v="17"/>
    </i>
    <i>
      <x v="13"/>
    </i>
    <i t="grand">
      <x/>
    </i>
  </rowItems>
  <colItems count="1">
    <i/>
  </colItems>
  <dataFields count="1">
    <dataField name="Sum of Female Graduates" fld="13" baseField="0" baseItem="0"/>
  </dataFields>
  <pivotTableStyleInfo name="PivotStyleLight16" showRowHeaders="1" showColHeaders="1" showRowStripes="0" showColStripes="0" showLastColumn="1"/>
  <filters count="1">
    <filter fld="0"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4F02295-D592-4916-8AB2-0148374A7F9C}"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18:D136" firstHeaderRow="0" firstDataRow="1" firstDataCol="1"/>
  <pivotFields count="14">
    <pivotField showAll="0"/>
    <pivotField showAll="0"/>
    <pivotField axis="axisRow" showAll="0" sortType="descending">
      <items count="18">
        <item x="11"/>
        <item x="9"/>
        <item x="13"/>
        <item x="5"/>
        <item x="0"/>
        <item x="15"/>
        <item x="12"/>
        <item x="1"/>
        <item x="14"/>
        <item x="10"/>
        <item x="4"/>
        <item x="16"/>
        <item x="3"/>
        <item x="2"/>
        <item x="8"/>
        <item x="7"/>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numFmtId="10" showAll="0"/>
    <pivotField dataField="1" showAll="0"/>
    <pivotField showAll="0"/>
    <pivotField showAll="0"/>
    <pivotField showAll="0"/>
  </pivotFields>
  <rowFields count="1">
    <field x="2"/>
  </rowFields>
  <rowItems count="18">
    <i>
      <x v="14"/>
    </i>
    <i>
      <x v="11"/>
    </i>
    <i>
      <x v="2"/>
    </i>
    <i>
      <x v="5"/>
    </i>
    <i>
      <x v="9"/>
    </i>
    <i>
      <x v="6"/>
    </i>
    <i>
      <x v="12"/>
    </i>
    <i>
      <x/>
    </i>
    <i>
      <x v="1"/>
    </i>
    <i>
      <x v="10"/>
    </i>
    <i>
      <x v="8"/>
    </i>
    <i>
      <x v="13"/>
    </i>
    <i>
      <x v="15"/>
    </i>
    <i>
      <x v="16"/>
    </i>
    <i>
      <x v="7"/>
    </i>
    <i>
      <x v="4"/>
    </i>
    <i>
      <x v="3"/>
    </i>
    <i t="grand">
      <x/>
    </i>
  </rowItems>
  <colFields count="1">
    <field x="-2"/>
  </colFields>
  <colItems count="2">
    <i>
      <x/>
    </i>
    <i i="1">
      <x v="1"/>
    </i>
  </colItems>
  <dataFields count="2">
    <dataField name="Average of Child Sex Ratio" fld="10" subtotal="average" baseField="2" baseItem="0"/>
    <dataField name="Average of Sex Ratio" fld="9" subtotal="average" baseField="2" baseItem="0"/>
  </dataFields>
  <formats count="1">
    <format dxfId="9">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D7E7C87-E23B-4AD1-8089-CC3C0E4996E0}"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65:C113" firstHeaderRow="1" firstDataRow="1" firstDataCol="1"/>
  <pivotFields count="14">
    <pivotField axis="axisRow" showAll="0">
      <items count="31">
        <item x="25"/>
        <item x="0"/>
        <item x="29"/>
        <item x="1"/>
        <item x="14"/>
        <item x="19"/>
        <item x="2"/>
        <item x="20"/>
        <item x="5"/>
        <item x="24"/>
        <item x="9"/>
        <item x="13"/>
        <item x="3"/>
        <item x="27"/>
        <item x="11"/>
        <item x="6"/>
        <item x="8"/>
        <item x="28"/>
        <item x="7"/>
        <item x="21"/>
        <item x="15"/>
        <item x="23"/>
        <item x="12"/>
        <item x="4"/>
        <item x="18"/>
        <item x="10"/>
        <item x="22"/>
        <item x="16"/>
        <item x="26"/>
        <item x="17"/>
        <item t="default"/>
      </items>
    </pivotField>
    <pivotField showAll="0"/>
    <pivotField axis="axisRow" showAll="0">
      <items count="18">
        <item x="11"/>
        <item x="9"/>
        <item x="13"/>
        <item x="5"/>
        <item x="0"/>
        <item x="15"/>
        <item x="12"/>
        <item x="1"/>
        <item x="14"/>
        <item x="10"/>
        <item x="4"/>
        <item x="16"/>
        <item x="3"/>
        <item x="2"/>
        <item x="8"/>
        <item x="7"/>
        <item x="6"/>
        <item t="default"/>
      </items>
    </pivotField>
    <pivotField showAll="0"/>
    <pivotField showAll="0"/>
    <pivotField showAll="0"/>
    <pivotField dataField="1" showAll="0"/>
    <pivotField showAll="0"/>
    <pivotField showAll="0"/>
    <pivotField numFmtId="10" showAll="0"/>
    <pivotField showAll="0"/>
    <pivotField showAll="0"/>
    <pivotField showAll="0"/>
    <pivotField showAll="0"/>
  </pivotFields>
  <rowFields count="2">
    <field x="2"/>
    <field x="0"/>
  </rowFields>
  <rowItems count="48">
    <i>
      <x/>
    </i>
    <i r="1">
      <x v="29"/>
    </i>
    <i>
      <x v="1"/>
    </i>
    <i r="1">
      <x v="22"/>
    </i>
    <i>
      <x v="2"/>
    </i>
    <i r="1">
      <x v="5"/>
    </i>
    <i>
      <x v="3"/>
    </i>
    <i r="1">
      <x v="8"/>
    </i>
    <i>
      <x v="4"/>
    </i>
    <i r="1">
      <x v="1"/>
    </i>
    <i r="1">
      <x v="25"/>
    </i>
    <i r="1">
      <x v="27"/>
    </i>
    <i>
      <x v="5"/>
    </i>
    <i r="1">
      <x v="9"/>
    </i>
    <i>
      <x v="6"/>
    </i>
    <i r="1">
      <x v="24"/>
    </i>
    <i>
      <x v="7"/>
    </i>
    <i r="1">
      <x v="3"/>
    </i>
    <i r="1">
      <x v="19"/>
    </i>
    <i>
      <x v="8"/>
    </i>
    <i r="1">
      <x v="26"/>
    </i>
    <i>
      <x v="9"/>
    </i>
    <i r="1">
      <x v="4"/>
    </i>
    <i r="1">
      <x v="11"/>
    </i>
    <i>
      <x v="10"/>
    </i>
    <i r="1">
      <x v="18"/>
    </i>
    <i r="1">
      <x v="20"/>
    </i>
    <i r="1">
      <x v="23"/>
    </i>
    <i>
      <x v="11"/>
    </i>
    <i r="1">
      <x v="2"/>
    </i>
    <i>
      <x v="12"/>
    </i>
    <i r="1">
      <x v="12"/>
    </i>
    <i r="1">
      <x v="13"/>
    </i>
    <i>
      <x v="13"/>
    </i>
    <i r="1">
      <x v="6"/>
    </i>
    <i r="1">
      <x v="7"/>
    </i>
    <i r="1">
      <x v="17"/>
    </i>
    <i>
      <x v="14"/>
    </i>
    <i r="1">
      <x v="10"/>
    </i>
    <i>
      <x v="15"/>
    </i>
    <i r="1">
      <x/>
    </i>
    <i r="1">
      <x v="14"/>
    </i>
    <i r="1">
      <x v="16"/>
    </i>
    <i r="1">
      <x v="21"/>
    </i>
    <i r="1">
      <x v="28"/>
    </i>
    <i>
      <x v="16"/>
    </i>
    <i r="1">
      <x v="15"/>
    </i>
    <i t="grand">
      <x/>
    </i>
  </rowItems>
  <colItems count="1">
    <i/>
  </colItems>
  <dataFields count="1">
    <dataField name="Sum of Total Literat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070B2CB-0B0F-48B0-8086-F2539E931141}"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G172:H193" firstHeaderRow="1" firstDataRow="1" firstDataCol="1"/>
  <pivotFields count="5">
    <pivotField axis="axisRow" showAll="0">
      <items count="11">
        <item x="0"/>
        <item x="1"/>
        <item x="5"/>
        <item x="2"/>
        <item x="3"/>
        <item x="7"/>
        <item x="4"/>
        <item x="8"/>
        <item x="9"/>
        <item x="6"/>
        <item t="default"/>
      </items>
    </pivotField>
    <pivotField axis="axisRow" showAll="0">
      <items count="2">
        <item x="0"/>
        <item t="default"/>
      </items>
    </pivotField>
    <pivotField showAll="0"/>
    <pivotField showAll="0"/>
    <pivotField dataField="1" dragToRow="0" dragToCol="0" dragToPage="0" showAll="0" defaultSubtotal="0"/>
  </pivotFields>
  <rowFields count="2">
    <field x="0"/>
    <field x="1"/>
  </rowFields>
  <rowItems count="21">
    <i>
      <x/>
    </i>
    <i r="1">
      <x/>
    </i>
    <i>
      <x v="1"/>
    </i>
    <i r="1">
      <x/>
    </i>
    <i>
      <x v="2"/>
    </i>
    <i r="1">
      <x/>
    </i>
    <i>
      <x v="3"/>
    </i>
    <i r="1">
      <x/>
    </i>
    <i>
      <x v="4"/>
    </i>
    <i r="1">
      <x/>
    </i>
    <i>
      <x v="5"/>
    </i>
    <i r="1">
      <x/>
    </i>
    <i>
      <x v="6"/>
    </i>
    <i r="1">
      <x/>
    </i>
    <i>
      <x v="7"/>
    </i>
    <i r="1">
      <x/>
    </i>
    <i>
      <x v="8"/>
    </i>
    <i r="1">
      <x/>
    </i>
    <i>
      <x v="9"/>
    </i>
    <i r="1">
      <x/>
    </i>
    <i t="grand">
      <x/>
    </i>
  </rowItems>
  <colItems count="1">
    <i/>
  </colItems>
  <dataFields count="1">
    <dataField name="Sum of sales" fld="4"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D4E92AB-6FD2-4C6D-80F2-DB1A10843E67}"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2:C60" firstHeaderRow="1" firstDataRow="1" firstDataCol="1"/>
  <pivotFields count="14">
    <pivotField showAll="0"/>
    <pivotField showAll="0"/>
    <pivotField axis="axisRow" showAll="0" sortType="descending">
      <items count="18">
        <item x="11"/>
        <item x="9"/>
        <item x="13"/>
        <item x="5"/>
        <item x="0"/>
        <item x="15"/>
        <item x="12"/>
        <item x="1"/>
        <item x="14"/>
        <item x="10"/>
        <item x="4"/>
        <item x="16"/>
        <item x="3"/>
        <item x="2"/>
        <item x="8"/>
        <item x="7"/>
        <item x="6"/>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numFmtId="10" showAll="0"/>
    <pivotField showAll="0"/>
    <pivotField showAll="0"/>
    <pivotField showAll="0"/>
    <pivotField showAll="0"/>
  </pivotFields>
  <rowFields count="1">
    <field x="2"/>
  </rowFields>
  <rowItems count="18">
    <i>
      <x v="15"/>
    </i>
    <i>
      <x v="13"/>
    </i>
    <i>
      <x v="4"/>
    </i>
    <i>
      <x v="10"/>
    </i>
    <i>
      <x v="12"/>
    </i>
    <i>
      <x v="9"/>
    </i>
    <i>
      <x v="7"/>
    </i>
    <i>
      <x v="11"/>
    </i>
    <i>
      <x v="5"/>
    </i>
    <i>
      <x v="8"/>
    </i>
    <i>
      <x v="2"/>
    </i>
    <i>
      <x v="6"/>
    </i>
    <i>
      <x/>
    </i>
    <i>
      <x v="1"/>
    </i>
    <i>
      <x v="14"/>
    </i>
    <i>
      <x v="16"/>
    </i>
    <i>
      <x v="3"/>
    </i>
    <i t="grand">
      <x/>
    </i>
  </rowItems>
  <colItems count="1">
    <i/>
  </colItems>
  <dataFields count="1">
    <dataField name="Sum of Male Population"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F478377-7479-41A6-B950-8F1DF8EC0C0A}"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219:F228" firstHeaderRow="0" firstDataRow="1" firstDataCol="1"/>
  <pivotFields count="5">
    <pivotField axis="axisRow" showAll="0">
      <items count="11">
        <item x="0"/>
        <item h="1" x="1"/>
        <item x="5"/>
        <item h="1" x="2"/>
        <item x="3"/>
        <item x="7"/>
        <item x="4"/>
        <item x="8"/>
        <item x="9"/>
        <item x="6"/>
        <item t="default"/>
      </items>
    </pivotField>
    <pivotField showAll="0">
      <items count="2">
        <item x="0"/>
        <item t="default"/>
      </items>
    </pivotField>
    <pivotField dataField="1" showAll="0"/>
    <pivotField dataField="1" showAll="0"/>
    <pivotField dataField="1" dragToRow="0" dragToCol="0" dragToPage="0" showAll="0" defaultSubtotal="0"/>
  </pivotFields>
  <rowFields count="1">
    <field x="0"/>
  </rowFields>
  <rowItems count="9">
    <i>
      <x/>
    </i>
    <i>
      <x v="2"/>
    </i>
    <i>
      <x v="4"/>
    </i>
    <i>
      <x v="5"/>
    </i>
    <i>
      <x v="6"/>
    </i>
    <i>
      <x v="7"/>
    </i>
    <i>
      <x v="8"/>
    </i>
    <i>
      <x v="9"/>
    </i>
    <i t="grand">
      <x/>
    </i>
  </rowItems>
  <colFields count="1">
    <field x="-2"/>
  </colFields>
  <colItems count="3">
    <i>
      <x/>
    </i>
    <i i="1">
      <x v="1"/>
    </i>
    <i i="2">
      <x v="2"/>
    </i>
  </colItems>
  <dataFields count="3">
    <dataField name="Sum of Quantity (kg)" fld="3" baseField="0" baseItem="0"/>
    <dataField name="Sum of sales" fld="4" baseField="0" baseItem="0"/>
    <dataField name="Sum of Price per kg (₹)" fld="2" baseField="0" baseItem="0"/>
  </dataFields>
  <chartFormats count="3">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EC51410-2175-4521-AED6-578AC45C3A09}"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56:C165" firstHeaderRow="1" firstDataRow="1" firstDataCol="1"/>
  <pivotFields count="14">
    <pivotField axis="axisRow" showAll="0">
      <items count="31">
        <item x="25"/>
        <item x="0"/>
        <item x="29"/>
        <item x="1"/>
        <item x="14"/>
        <item x="19"/>
        <item x="2"/>
        <item x="20"/>
        <item x="5"/>
        <item x="24"/>
        <item x="9"/>
        <item x="13"/>
        <item x="3"/>
        <item x="27"/>
        <item x="11"/>
        <item x="6"/>
        <item x="8"/>
        <item x="28"/>
        <item x="7"/>
        <item x="21"/>
        <item x="15"/>
        <item x="23"/>
        <item x="12"/>
        <item x="4"/>
        <item x="18"/>
        <item x="10"/>
        <item x="22"/>
        <item x="16"/>
        <item x="26"/>
        <item x="17"/>
        <item t="default"/>
      </items>
    </pivotField>
    <pivotField showAll="0"/>
    <pivotField axis="axisRow" showAll="0">
      <items count="18">
        <item h="1" x="11"/>
        <item h="1" x="9"/>
        <item h="1" x="13"/>
        <item h="1" x="5"/>
        <item h="1" x="0"/>
        <item h="1" x="15"/>
        <item h="1" x="12"/>
        <item x="1"/>
        <item h="1" x="14"/>
        <item h="1" x="10"/>
        <item h="1" x="4"/>
        <item h="1" x="16"/>
        <item x="3"/>
        <item h="1" x="2"/>
        <item h="1" x="8"/>
        <item h="1" x="7"/>
        <item h="1" x="6"/>
        <item t="default"/>
      </items>
    </pivotField>
    <pivotField showAll="0"/>
    <pivotField showAll="0"/>
    <pivotField dataField="1" showAll="0"/>
    <pivotField showAll="0"/>
    <pivotField showAll="0"/>
    <pivotField showAll="0"/>
    <pivotField numFmtId="10" showAll="0"/>
    <pivotField showAll="0"/>
    <pivotField showAll="0"/>
    <pivotField showAll="0"/>
    <pivotField showAll="0"/>
  </pivotFields>
  <rowFields count="2">
    <field x="0"/>
    <field x="2"/>
  </rowFields>
  <rowItems count="9">
    <i>
      <x v="3"/>
    </i>
    <i r="1">
      <x v="7"/>
    </i>
    <i>
      <x v="12"/>
    </i>
    <i r="1">
      <x v="12"/>
    </i>
    <i>
      <x v="13"/>
    </i>
    <i r="1">
      <x v="12"/>
    </i>
    <i>
      <x v="19"/>
    </i>
    <i r="1">
      <x v="7"/>
    </i>
    <i t="grand">
      <x/>
    </i>
  </rowItems>
  <colItems count="1">
    <i/>
  </colItems>
  <dataFields count="1">
    <dataField name="Sum of Female Population"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 xr10:uid="{6AEDFB88-57BD-40E0-B70C-19B1104DD95C}" sourceName="State Name">
  <pivotTables>
    <pivotTable tabId="19" name="PivotTable9"/>
  </pivotTables>
  <data>
    <tabular pivotCacheId="1467904623">
      <items count="17">
        <i x="11"/>
        <i x="9"/>
        <i x="13"/>
        <i x="5"/>
        <i x="0"/>
        <i x="15"/>
        <i x="12"/>
        <i x="1" s="1"/>
        <i x="14"/>
        <i x="10"/>
        <i x="4"/>
        <i x="16"/>
        <i x="3" s="1"/>
        <i x="2"/>
        <i x="8"/>
        <i x="7"/>
        <i x="6"/>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ary" xr10:uid="{7A85E199-4E9D-4FD6-8F68-7CC20DA2EB13}" sourceName="Salary">
  <extLst>
    <x:ext xmlns:x15="http://schemas.microsoft.com/office/spreadsheetml/2010/11/main" uri="{2F2917AC-EB37-4324-AD4E-5DD8C200BD13}">
      <x15:tableSlicerCache tableId="1" column="5"/>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penditure" xr10:uid="{4E479C67-8C0A-4602-8E7C-443F8F458BA0}" sourceName="Expenditure">
  <extLst>
    <x:ext xmlns:x15="http://schemas.microsoft.com/office/spreadsheetml/2010/11/main" uri="{2F2917AC-EB37-4324-AD4E-5DD8C200BD13}">
      <x15:tableSlicerCache tableId="1" column="6"/>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vings" xr10:uid="{5BA1E4B5-69E2-4CDF-80E0-5F044A74E188}" sourceName="Savings">
  <extLst>
    <x:ext xmlns:x15="http://schemas.microsoft.com/office/spreadsheetml/2010/11/main" uri="{2F2917AC-EB37-4324-AD4E-5DD8C200BD13}">
      <x15:tableSlicerCache tableId="1" column="7"/>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penditure_Percentage" xr10:uid="{A07A5166-55FE-46FD-B513-DBD26FB354EB}" sourceName="Expenditure Percentage">
  <extLst>
    <x:ext xmlns:x15="http://schemas.microsoft.com/office/spreadsheetml/2010/11/main" uri="{2F2917AC-EB37-4324-AD4E-5DD8C200BD13}">
      <x15:tableSlicerCache tableId="1" column="8"/>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ary" xr10:uid="{0950C932-39E2-4023-A3B1-5FC8E088410F}" cache="Slicer_Salary" caption="Salary" rowHeight="234950"/>
  <slicer name="Expenditure" xr10:uid="{E6697312-A404-453A-98FE-0A25741C3C4B}" cache="Slicer_Expenditure" caption="Expenditure" rowHeight="234950"/>
  <slicer name="Savings" xr10:uid="{BA3136A7-BBBD-411B-AF2A-804DEA8521C5}" cache="Slicer_Savings" caption="Savings" rowHeight="234950"/>
  <slicer name="Expenditure Percentage" xr10:uid="{D10E476D-6B95-45AC-B19D-08EB49229A16}" cache="Slicer_Expenditure_Percentage" caption="Expenditure Percentag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Name" xr10:uid="{1B002C9E-DCC6-427A-AFC4-BE18325BAC22}" cache="Slicer_State_Name" caption="State Name" startItem="7"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95FBA9-51C9-43C1-AE55-9D5A856BC3C8}" name="Table1" displayName="Table1" ref="A4:I28" totalsRowShown="0" headerRowDxfId="45" headerRowBorderDxfId="44" tableBorderDxfId="43" totalsRowBorderDxfId="42">
  <autoFilter ref="A4:I28" xr:uid="{2995FBA9-51C9-43C1-AE55-9D5A856BC3C8}"/>
  <tableColumns count="9">
    <tableColumn id="1" xr3:uid="{DD782897-B98E-4EED-8B83-46F0777CC0C1}" name="First Name" dataDxfId="41"/>
    <tableColumn id="2" xr3:uid="{BFA4E7AC-1748-48EC-BCB7-6F3154BAAAAB}" name="Last Name" dataDxfId="40"/>
    <tableColumn id="3" xr3:uid="{87008786-1C23-44AB-A17E-1C2E7D6E0BDF}" name="Gender" dataDxfId="39"/>
    <tableColumn id="4" xr3:uid="{D5277C74-DC3B-4F73-A560-1C5CC4B831E6}" name="Age" dataDxfId="38"/>
    <tableColumn id="5" xr3:uid="{F9497CBD-00E6-41DB-8E61-487B1F82F809}" name="Salary" dataDxfId="37"/>
    <tableColumn id="6" xr3:uid="{4B7D138C-AA5B-4271-A7C0-9AC343AE738C}" name="Expenditure" dataDxfId="36"/>
    <tableColumn id="7" xr3:uid="{FD9751BB-30BE-4CA5-AEFB-2441322C72F1}" name="Savings" dataDxfId="35"/>
    <tableColumn id="8" xr3:uid="{B4E5EED9-4B9C-41CA-922B-D1258FB9F04F}" name="Expenditure Percentage" dataDxfId="34" dataCellStyle="Percent"/>
    <tableColumn id="9" xr3:uid="{A6E842D2-B38F-45CE-9A09-080A9696604C}" name="Savings Percentage" dataDxfId="33" dataCellStyle="Percen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67FDB67-C80B-42F6-91D0-4AA7CF50230A}" name="Table13" displayName="Table13" ref="A63:J88" totalsRowShown="0" headerRowDxfId="32" headerRowBorderDxfId="31" tableBorderDxfId="30" totalsRowBorderDxfId="29">
  <autoFilter ref="A63:J88" xr:uid="{D67FDB67-C80B-42F6-91D0-4AA7CF50230A}"/>
  <tableColumns count="10">
    <tableColumn id="1" xr3:uid="{21A48E3F-9F7E-47CA-BAAE-EA099229A382}" name="First Name" dataDxfId="28"/>
    <tableColumn id="2" xr3:uid="{6FD18615-BDFF-4F58-94F2-552395F6EC63}" name="Last Name" dataDxfId="27"/>
    <tableColumn id="3" xr3:uid="{825C5379-DDBE-4845-BA75-8E4859848288}" name="Gender" dataDxfId="26"/>
    <tableColumn id="4" xr3:uid="{8B2A018F-13A6-4E8F-9325-753264EEFA7E}" name="Age" dataDxfId="25"/>
    <tableColumn id="5" xr3:uid="{773C8CC8-2633-4610-9F0F-FF0528C0857E}" name="Salary" dataDxfId="24"/>
    <tableColumn id="6" xr3:uid="{8FCCA893-F7B7-4073-963D-5EE35F66FCC2}" name="Expenditure" dataDxfId="23"/>
    <tableColumn id="7" xr3:uid="{251CB592-AE1C-4666-9FF8-A55E632F9E0D}" name="Savings" dataDxfId="22"/>
    <tableColumn id="8" xr3:uid="{F0A6A528-A60E-45CC-8357-69F913B975AA}" name="Expenditure Percentage" dataDxfId="21" dataCellStyle="Percent"/>
    <tableColumn id="9" xr3:uid="{1BDF083A-BC75-4CEE-B0E6-24D3B593E4AF}" name="Savings Percentage" dataDxfId="20" dataCellStyle="Percent"/>
    <tableColumn id="10" xr3:uid="{E7276114-8960-4ADB-A456-6C34CAB2E19B}" name="Column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D68D546-4027-4174-BC54-FD89D308C6D5}" name="Table3" displayName="Table3" ref="B57:G63" totalsRowShown="0" headerRowDxfId="19" headerRowBorderDxfId="18" tableBorderDxfId="17" totalsRowBorderDxfId="16">
  <autoFilter ref="B57:G63" xr:uid="{2D68D546-4027-4174-BC54-FD89D308C6D5}"/>
  <tableColumns count="6">
    <tableColumn id="1" xr3:uid="{6AA428F1-1375-4BA1-B626-3FDAA51F2BEE}" name=" Name" dataDxfId="15"/>
    <tableColumn id="2" xr3:uid="{E1838A9F-FBCE-42AC-AC9C-6A34D7A2E7E7}" name="Gender" dataDxfId="14"/>
    <tableColumn id="3" xr3:uid="{BC3100E6-9245-41EB-8FDD-E43C012BBBB6}" name="Age" dataDxfId="13"/>
    <tableColumn id="4" xr3:uid="{36A5AB23-EB7B-400E-B63B-FC80CC42D49D}" name="salary" dataDxfId="12"/>
    <tableColumn id="5" xr3:uid="{2FB1AE17-78C3-477C-9B93-AC34E342AFAD}" name="Expenditure" dataDxfId="11"/>
    <tableColumn id="6" xr3:uid="{0FC8D01E-FE30-4FF4-8484-33A61D8A4E7D}" name="Savings" dataDxfId="1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70AF635-F0BF-4B33-88EB-30F0EE457612}" name="Table4" displayName="Table4" ref="A1:H2" totalsRowShown="0">
  <autoFilter ref="A1:H2" xr:uid="{770AF635-F0BF-4B33-88EB-30F0EE457612}"/>
  <tableColumns count="8">
    <tableColumn id="1" xr3:uid="{5B935527-1F2C-454F-B8BB-8DE7C901BF5F}" name=" Name"/>
    <tableColumn id="2" xr3:uid="{CC7C5A68-6DF5-4DE4-AB40-FDA641ECEA4C}" name="Gender"/>
    <tableColumn id="3" xr3:uid="{A8AE572D-2CF2-455E-B0BE-7CD916C740AA}" name="Age"/>
    <tableColumn id="4" xr3:uid="{91FB032C-FA82-4E35-B675-4E06C9A749FD}" name="salary"/>
    <tableColumn id="5" xr3:uid="{6F627F13-9D59-425D-9FAE-62738D3997BC}" name="Expenditure"/>
    <tableColumn id="6" xr3:uid="{F9E1AF47-57E5-4269-A691-19B7E718CBEF}" name="Savings"/>
    <tableColumn id="7" xr3:uid="{2031FC1B-06C5-4A64-83BC-055DF4F458C2}" name="Expenditure Percentage"/>
    <tableColumn id="8" xr3:uid="{028B0B18-8E69-4146-9EE1-1B4BD580020C}" name="Savings Percentage"/>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4F0D10D-DF77-4AEF-8C66-B5F2EA4BB0C1}" name="Table5" displayName="Table5" ref="A1:H2" totalsRowShown="0">
  <autoFilter ref="A1:H2" xr:uid="{04F0D10D-DF77-4AEF-8C66-B5F2EA4BB0C1}"/>
  <tableColumns count="8">
    <tableColumn id="1" xr3:uid="{8894F856-DDA7-45AA-8A5E-996271BE1327}" name=" Name"/>
    <tableColumn id="2" xr3:uid="{F2E874E1-6A97-4A22-B619-9D32C180A397}" name="Gender"/>
    <tableColumn id="3" xr3:uid="{5CFEBA11-5813-4614-B084-D6E05B39BC56}" name="Age"/>
    <tableColumn id="4" xr3:uid="{8B00A9E2-F40D-4F14-88C0-F23FDDDBEFEE}" name="salary"/>
    <tableColumn id="5" xr3:uid="{62E98399-FD8B-4CDE-ACE6-6C6BF4B9EFE8}" name="Expenditure"/>
    <tableColumn id="6" xr3:uid="{CB973D5C-71BB-4FAE-BFB0-927F003A4590}" name="Savings"/>
    <tableColumn id="7" xr3:uid="{E8506692-E5B9-416C-A322-DAEC458C206A}" name="Expenditure Percentage"/>
    <tableColumn id="8" xr3:uid="{3096E430-01E0-403E-9EB0-78677C3F4FE0}" name="Savings Percentage"/>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574B475-2F06-4D76-B4AA-5FBBA3850920}" name="Table6" displayName="Table6" ref="A1:H2" totalsRowShown="0">
  <autoFilter ref="A1:H2" xr:uid="{8574B475-2F06-4D76-B4AA-5FBBA3850920}"/>
  <tableColumns count="8">
    <tableColumn id="1" xr3:uid="{C1768B15-CA4F-414D-97BB-284125A34FC8}" name=" Name"/>
    <tableColumn id="2" xr3:uid="{73DE9A9F-D1E6-4412-BF49-D5F2B5BC2AEC}" name="Gender"/>
    <tableColumn id="3" xr3:uid="{AF6C7704-D3C8-479A-8198-6C38E66B876C}" name="Age"/>
    <tableColumn id="4" xr3:uid="{10F6AC50-945E-4CDE-84EC-C0BF8F17D46A}" name="salary"/>
    <tableColumn id="5" xr3:uid="{CCBF5B16-CCD3-4C91-9A26-C21750308532}" name="Expenditure"/>
    <tableColumn id="6" xr3:uid="{FAADCCF9-D533-4B94-AE4D-F955963824DE}" name="Savings"/>
    <tableColumn id="7" xr3:uid="{36B79FA8-E61A-4441-9608-62C7AC414910}" name="Expenditure Percentage"/>
    <tableColumn id="8" xr3:uid="{219BF0AF-28A6-411F-BBD6-0598C605716E}" name="Savings Percentage"/>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FB92859-C806-4D1F-849E-2FEF786F7D5F}" name="Table7" displayName="Table7" ref="A1:H8" totalsRowShown="0">
  <autoFilter ref="A1:H8" xr:uid="{6FB92859-C806-4D1F-849E-2FEF786F7D5F}"/>
  <tableColumns count="8">
    <tableColumn id="1" xr3:uid="{DACF85CD-71B0-4011-9900-6BC2838B0C79}" name=" Name"/>
    <tableColumn id="2" xr3:uid="{F046F003-C057-4F73-8294-64F0D34F78FB}" name="Gender"/>
    <tableColumn id="3" xr3:uid="{F5A0E8B5-6485-4C78-93B1-7E613CAEF28A}" name="Age"/>
    <tableColumn id="4" xr3:uid="{B1047E53-FBAD-4753-9EC4-4508136F93C7}" name="salary"/>
    <tableColumn id="5" xr3:uid="{C7A978F5-FF74-4DEE-B5E5-ED7939EE07CB}" name="Expenditure"/>
    <tableColumn id="6" xr3:uid="{9C1AEEB9-3173-4FA5-A626-7CB152DAF87E}" name="Savings"/>
    <tableColumn id="7" xr3:uid="{19C64F05-F0EB-4C28-9848-6CB9600CEE48}" name="Expenditure Percentage"/>
    <tableColumn id="8" xr3:uid="{789EB869-2FA5-4E7F-889D-4EAB8A2914EC}" name="Savings Percentage"/>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9D016D8-7232-429E-8DAF-F9F848F4E9B1}" name="Table8" displayName="Table8" ref="A1:H2" totalsRowShown="0">
  <autoFilter ref="A1:H2" xr:uid="{29D016D8-7232-429E-8DAF-F9F848F4E9B1}"/>
  <tableColumns count="8">
    <tableColumn id="1" xr3:uid="{E6F4B66E-FDCF-47A4-B9E7-C4C00D565FD4}" name=" Name"/>
    <tableColumn id="2" xr3:uid="{93A24D61-A840-47F5-842A-D2092E6C380D}" name="Gender"/>
    <tableColumn id="3" xr3:uid="{59A430D5-7BC5-4A32-9CA3-F6F865418A46}" name="Age"/>
    <tableColumn id="4" xr3:uid="{F8DFC5D3-542B-4029-B3BC-70009E606D61}" name="salary"/>
    <tableColumn id="5" xr3:uid="{543BA8D7-C0AE-436E-8D17-F0060BFBB45E}" name="Expenditure"/>
    <tableColumn id="6" xr3:uid="{65A9537B-CBCB-41B4-BC28-22354D5676F5}" name="Savings"/>
    <tableColumn id="7" xr3:uid="{3BD40D1F-8B9B-446B-B97A-FC9346E1D27E}" name="Expenditure Percentage"/>
    <tableColumn id="8" xr3:uid="{C7D1DB0B-CE55-4EDC-BC15-05E5AFDF3F86}" name="Savings Percentage"/>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DD7FEA7-D458-4F30-BDFF-4BB1EAD6862E}" name="Table9" displayName="Table9" ref="A1:H2" totalsRowShown="0">
  <autoFilter ref="A1:H2" xr:uid="{6DD7FEA7-D458-4F30-BDFF-4BB1EAD6862E}"/>
  <tableColumns count="8">
    <tableColumn id="1" xr3:uid="{733B1213-D8E1-4415-AD03-64F4FADDC9C6}" name=" Name"/>
    <tableColumn id="2" xr3:uid="{C145DE31-68C5-4C84-9234-4DA2BB6E0250}" name="Gender"/>
    <tableColumn id="3" xr3:uid="{8F365345-B680-4E03-81B8-927E6D6F1ED2}" name="Age"/>
    <tableColumn id="4" xr3:uid="{7419DCB8-5734-4FA5-B10C-BA8208482379}" name="salary"/>
    <tableColumn id="5" xr3:uid="{7BA0E54A-ADFD-4714-B21A-90CD4D31CC71}" name="Expenditure"/>
    <tableColumn id="6" xr3:uid="{7CB5C962-0AC8-4E41-AC5D-919BDF538CC6}" name="Savings"/>
    <tableColumn id="7" xr3:uid="{04343A36-7F2C-4FE1-B3B6-51DC0817DD37}" name="Expenditure Percentage"/>
    <tableColumn id="8" xr3:uid="{F89BAFAB-78B8-43A4-ABCD-0A8C2149893E}" name="Savings Percentag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openxmlformats.org/officeDocument/2006/relationships/oleObject" Target="../embeddings/oleObject1.bin"/><Relationship Id="rId5" Type="http://schemas.openxmlformats.org/officeDocument/2006/relationships/image" Target="../media/image1.emf"/><Relationship Id="rId4" Type="http://schemas.openxmlformats.org/officeDocument/2006/relationships/package" Target="../embeddings/Microsoft_Word_Document.docx"/></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youtube.com/watch?v=8Ob8Hre_SnI" TargetMode="External"/><Relationship Id="rId2" Type="http://schemas.openxmlformats.org/officeDocument/2006/relationships/hyperlink" Target="../../016C5A3272556257/Desktop/apti%20pdf.pdf" TargetMode="External"/><Relationship Id="rId1" Type="http://schemas.openxmlformats.org/officeDocument/2006/relationships/hyperlink" Target="https://www.youtube.com/watch?v=8Ob8Hre_SnI" TargetMode="External"/></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2.xml"/><Relationship Id="rId4" Type="http://schemas.microsoft.com/office/2007/relationships/slicer" Target="../slicers/slicer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7.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pivotTable" Target="../pivotTables/pivotTable5.xml"/><Relationship Id="rId7" Type="http://schemas.openxmlformats.org/officeDocument/2006/relationships/pivotTable" Target="../pivotTables/pivotTable9.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4" Type="http://schemas.openxmlformats.org/officeDocument/2006/relationships/pivotTable" Target="../pivotTables/pivotTable6.xml"/><Relationship Id="rId9" Type="http://schemas.microsoft.com/office/2007/relationships/slicer" Target="../slicers/slicer2.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image" Target="../media/image5.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03BFD-3526-42D3-A520-90B966433B5A}">
  <sheetPr codeName="Sheet1"/>
  <dimension ref="A1:P86"/>
  <sheetViews>
    <sheetView workbookViewId="0">
      <selection activeCell="B79" sqref="B79:D86"/>
    </sheetView>
  </sheetViews>
  <sheetFormatPr defaultRowHeight="14.4" outlineLevelRow="5" outlineLevelCol="1"/>
  <cols>
    <col min="1" max="1" width="9.44140625" bestFit="1" customWidth="1"/>
    <col min="2" max="2" width="20.109375" customWidth="1"/>
    <col min="3" max="3" width="11.109375" customWidth="1" outlineLevel="1"/>
    <col min="4" max="4" width="31.5546875" customWidth="1" outlineLevel="1"/>
    <col min="5" max="5" width="8.88671875" customWidth="1" outlineLevel="1"/>
    <col min="8" max="8" width="11.5546875" bestFit="1" customWidth="1"/>
  </cols>
  <sheetData>
    <row r="1" spans="1:4" ht="15.6">
      <c r="A1" s="96" t="s">
        <v>7</v>
      </c>
      <c r="B1" s="92"/>
      <c r="C1" s="92"/>
      <c r="D1" s="92"/>
    </row>
    <row r="2" spans="1:4">
      <c r="A2" t="s">
        <v>0</v>
      </c>
      <c r="B2" t="s">
        <v>0</v>
      </c>
      <c r="C2" t="str">
        <f>IFERROR(VLOOKUP(B2,A2:A8,1,0),"NOT FOUND")</f>
        <v>maruti</v>
      </c>
    </row>
    <row r="3" spans="1:4">
      <c r="A3" t="s">
        <v>1</v>
      </c>
      <c r="B3" t="s">
        <v>2</v>
      </c>
      <c r="C3" t="str">
        <f t="shared" ref="C3:C8" si="0">IFERROR(VLOOKUP(B3,A3:A9,1,0),"NOT FOUND")</f>
        <v>suzu</v>
      </c>
    </row>
    <row r="4" spans="1:4">
      <c r="A4" t="b">
        <v>1</v>
      </c>
      <c r="B4" t="b">
        <v>1</v>
      </c>
      <c r="C4" t="b">
        <f t="shared" si="0"/>
        <v>1</v>
      </c>
    </row>
    <row r="5" spans="1:4">
      <c r="A5" t="b">
        <v>0</v>
      </c>
      <c r="B5" t="b">
        <v>0</v>
      </c>
      <c r="C5" t="b">
        <f t="shared" si="0"/>
        <v>0</v>
      </c>
    </row>
    <row r="6" spans="1:4">
      <c r="A6" t="s">
        <v>3</v>
      </c>
      <c r="B6" t="s">
        <v>4</v>
      </c>
      <c r="C6" t="str">
        <f t="shared" si="0"/>
        <v>NOT FOUND</v>
      </c>
    </row>
    <row r="7" spans="1:4">
      <c r="A7" t="s">
        <v>5</v>
      </c>
      <c r="B7" t="s">
        <v>6</v>
      </c>
      <c r="C7" t="str">
        <f t="shared" si="0"/>
        <v>NOT FOUND</v>
      </c>
    </row>
    <row r="8" spans="1:4">
      <c r="A8" t="s">
        <v>2</v>
      </c>
      <c r="C8" t="str">
        <f t="shared" si="0"/>
        <v>NOT FOUND</v>
      </c>
    </row>
    <row r="10" spans="1:4" ht="25.8">
      <c r="A10" s="1" t="s">
        <v>8</v>
      </c>
      <c r="B10" s="15"/>
      <c r="C10" s="1"/>
      <c r="D10" s="1"/>
    </row>
    <row r="11" spans="1:4">
      <c r="A11" t="s">
        <v>0</v>
      </c>
      <c r="B11" t="s">
        <v>12</v>
      </c>
      <c r="C11" t="str">
        <f>VLOOKUP(A11&amp;"*",B11:B15,1,0)</f>
        <v>maruti india</v>
      </c>
    </row>
    <row r="12" spans="1:4">
      <c r="A12" t="s">
        <v>1</v>
      </c>
      <c r="B12" t="s">
        <v>1</v>
      </c>
      <c r="C12" t="str">
        <f>VLOOKUP(A12&amp;"*",B12:B16,1,0)</f>
        <v>suzuki</v>
      </c>
    </row>
    <row r="13" spans="1:4">
      <c r="A13" t="s">
        <v>9</v>
      </c>
      <c r="B13" t="s">
        <v>14</v>
      </c>
      <c r="C13" t="str">
        <f>VLOOKUP(A13&amp;"*",B13:B17,1,0)</f>
        <v>tesla japan</v>
      </c>
    </row>
    <row r="14" spans="1:4">
      <c r="A14" t="s">
        <v>10</v>
      </c>
      <c r="B14" t="s">
        <v>13</v>
      </c>
      <c r="C14" t="str">
        <f>VLOOKUP(A14&amp;"*",B14:B18,1,0)</f>
        <v>volgswagen india</v>
      </c>
    </row>
    <row r="15" spans="1:4">
      <c r="A15" t="s">
        <v>11</v>
      </c>
      <c r="B15" t="s">
        <v>15</v>
      </c>
      <c r="C15" t="str">
        <f>VLOOKUP(A15&amp;"*",B15:B18,1,0)</f>
        <v>titan singapore</v>
      </c>
    </row>
    <row r="17" spans="1:9" ht="23.4">
      <c r="A17" s="97" t="s">
        <v>46</v>
      </c>
      <c r="B17" s="98"/>
      <c r="C17" s="98"/>
      <c r="D17" s="98"/>
      <c r="E17" s="98"/>
      <c r="F17" s="98"/>
      <c r="G17" s="98"/>
      <c r="H17" s="98"/>
    </row>
    <row r="19" spans="1:9" ht="15" thickBot="1">
      <c r="A19" s="13" t="s">
        <v>45</v>
      </c>
      <c r="B19" s="13" t="s">
        <v>44</v>
      </c>
      <c r="C19" s="13" t="s">
        <v>43</v>
      </c>
      <c r="D19" s="13" t="s">
        <v>42</v>
      </c>
      <c r="E19" s="13" t="s">
        <v>41</v>
      </c>
      <c r="F19" s="13" t="s">
        <v>40</v>
      </c>
      <c r="G19" s="14" t="s">
        <v>39</v>
      </c>
      <c r="H19" s="13" t="s">
        <v>38</v>
      </c>
      <c r="I19" s="13"/>
    </row>
    <row r="20" spans="1:9" ht="15" thickBot="1">
      <c r="A20" s="8">
        <v>43106</v>
      </c>
      <c r="B20" s="4" t="s">
        <v>23</v>
      </c>
      <c r="C20" s="9" t="s">
        <v>22</v>
      </c>
      <c r="D20" s="6" t="s">
        <v>21</v>
      </c>
      <c r="E20" s="5" t="s">
        <v>20</v>
      </c>
      <c r="F20" s="4">
        <v>95</v>
      </c>
      <c r="G20" s="3">
        <v>1198</v>
      </c>
      <c r="H20" s="2">
        <v>6000</v>
      </c>
    </row>
    <row r="21" spans="1:9" ht="15" thickBot="1">
      <c r="A21" s="8">
        <v>43123</v>
      </c>
      <c r="B21" s="4" t="s">
        <v>19</v>
      </c>
      <c r="C21" s="9" t="s">
        <v>28</v>
      </c>
      <c r="D21" s="6" t="s">
        <v>37</v>
      </c>
      <c r="E21" s="5" t="s">
        <v>24</v>
      </c>
      <c r="F21" s="4">
        <v>50</v>
      </c>
      <c r="G21" s="3">
        <v>500</v>
      </c>
      <c r="H21" s="2">
        <v>70000</v>
      </c>
    </row>
    <row r="22" spans="1:9" ht="15" thickBot="1">
      <c r="A22" s="8">
        <v>43140</v>
      </c>
      <c r="B22" s="4" t="s">
        <v>19</v>
      </c>
      <c r="C22" s="9" t="s">
        <v>28</v>
      </c>
      <c r="D22" s="6" t="s">
        <v>31</v>
      </c>
      <c r="E22" s="5" t="s">
        <v>20</v>
      </c>
      <c r="F22" s="4">
        <v>36</v>
      </c>
      <c r="G22" s="3">
        <v>1198</v>
      </c>
      <c r="H22" s="2">
        <f>F22*G22</f>
        <v>43128</v>
      </c>
    </row>
    <row r="23" spans="1:9" ht="15" thickBot="1">
      <c r="A23" s="8">
        <v>43157</v>
      </c>
      <c r="B23" s="4" t="s">
        <v>19</v>
      </c>
      <c r="C23" s="9" t="s">
        <v>34</v>
      </c>
      <c r="D23" s="6" t="s">
        <v>36</v>
      </c>
      <c r="E23" s="5" t="s">
        <v>35</v>
      </c>
      <c r="F23" s="4">
        <v>27</v>
      </c>
      <c r="G23" s="3">
        <v>225</v>
      </c>
      <c r="H23" s="2">
        <f>F23*G23</f>
        <v>6075</v>
      </c>
    </row>
    <row r="24" spans="1:9" ht="15" thickBot="1">
      <c r="A24" s="8">
        <v>43174</v>
      </c>
      <c r="B24" s="4" t="s">
        <v>30</v>
      </c>
      <c r="C24" s="9" t="s">
        <v>34</v>
      </c>
      <c r="D24" s="6" t="s">
        <v>33</v>
      </c>
      <c r="E24" s="5" t="s">
        <v>20</v>
      </c>
      <c r="F24" s="4">
        <v>56</v>
      </c>
      <c r="G24" s="3">
        <v>1198</v>
      </c>
      <c r="H24" s="2">
        <f>F24*G24</f>
        <v>67088</v>
      </c>
    </row>
    <row r="25" spans="1:9" ht="15" thickBot="1">
      <c r="A25" s="8">
        <v>43191</v>
      </c>
      <c r="B25" s="4" t="s">
        <v>23</v>
      </c>
      <c r="C25" s="9" t="s">
        <v>22</v>
      </c>
      <c r="D25" s="6" t="s">
        <v>21</v>
      </c>
      <c r="E25" s="5" t="s">
        <v>24</v>
      </c>
      <c r="F25" s="4">
        <v>60</v>
      </c>
      <c r="G25" s="3">
        <v>500</v>
      </c>
      <c r="H25" s="2">
        <f>F25*G25</f>
        <v>30000</v>
      </c>
    </row>
    <row r="26" spans="1:9" ht="15" thickBot="1">
      <c r="A26" s="8">
        <v>43208</v>
      </c>
      <c r="B26" s="4" t="s">
        <v>19</v>
      </c>
      <c r="C26" s="10" t="s">
        <v>22</v>
      </c>
      <c r="D26" s="6" t="s">
        <v>32</v>
      </c>
      <c r="E26" s="5" t="s">
        <v>20</v>
      </c>
      <c r="F26" s="4">
        <v>75</v>
      </c>
      <c r="G26" s="3">
        <v>1198</v>
      </c>
      <c r="H26" s="2">
        <f>F26*G26</f>
        <v>89850</v>
      </c>
    </row>
    <row r="27" spans="1:9" ht="15" thickBot="1">
      <c r="A27" s="8">
        <v>43225</v>
      </c>
      <c r="B27" s="4" t="s">
        <v>19</v>
      </c>
      <c r="C27" s="9" t="s">
        <v>28</v>
      </c>
      <c r="D27" s="6" t="s">
        <v>31</v>
      </c>
      <c r="E27" s="5" t="s">
        <v>20</v>
      </c>
      <c r="F27" s="4">
        <v>90</v>
      </c>
      <c r="G27" s="3">
        <v>1198</v>
      </c>
      <c r="H27" s="2">
        <v>7000</v>
      </c>
    </row>
    <row r="28" spans="1:9" ht="15" thickBot="1">
      <c r="A28" s="8">
        <v>43242</v>
      </c>
      <c r="B28" s="4" t="s">
        <v>30</v>
      </c>
      <c r="C28" s="7" t="s">
        <v>18</v>
      </c>
      <c r="D28" s="6" t="s">
        <v>29</v>
      </c>
      <c r="E28" s="5" t="s">
        <v>20</v>
      </c>
      <c r="F28" s="4">
        <v>32</v>
      </c>
      <c r="G28" s="3">
        <v>1198</v>
      </c>
      <c r="H28" s="2">
        <f t="shared" ref="H28:H34" si="1">F28*G28</f>
        <v>38336</v>
      </c>
    </row>
    <row r="29" spans="1:9" ht="15" thickBot="1">
      <c r="A29" s="8">
        <v>43259</v>
      </c>
      <c r="B29" s="4" t="s">
        <v>23</v>
      </c>
      <c r="C29" s="9" t="s">
        <v>22</v>
      </c>
      <c r="D29" s="6" t="s">
        <v>21</v>
      </c>
      <c r="E29" s="5" t="s">
        <v>24</v>
      </c>
      <c r="F29" s="4">
        <v>60</v>
      </c>
      <c r="G29" s="3">
        <v>500</v>
      </c>
      <c r="H29" s="2">
        <f t="shared" si="1"/>
        <v>30000</v>
      </c>
    </row>
    <row r="30" spans="1:9" ht="15" thickBot="1">
      <c r="A30" s="8">
        <v>43276</v>
      </c>
      <c r="B30" s="4" t="s">
        <v>19</v>
      </c>
      <c r="C30" s="9" t="s">
        <v>28</v>
      </c>
      <c r="D30" s="6" t="s">
        <v>27</v>
      </c>
      <c r="E30" s="5" t="s">
        <v>20</v>
      </c>
      <c r="F30" s="4">
        <v>90</v>
      </c>
      <c r="G30" s="3">
        <v>1198</v>
      </c>
      <c r="H30" s="2">
        <f t="shared" si="1"/>
        <v>107820</v>
      </c>
    </row>
    <row r="31" spans="1:9" ht="15" thickBot="1">
      <c r="A31" s="8">
        <v>43293</v>
      </c>
      <c r="B31" s="4" t="s">
        <v>23</v>
      </c>
      <c r="C31" s="10" t="s">
        <v>22</v>
      </c>
      <c r="D31" s="6" t="s">
        <v>26</v>
      </c>
      <c r="E31" s="5" t="s">
        <v>24</v>
      </c>
      <c r="F31" s="4">
        <v>29</v>
      </c>
      <c r="G31" s="3">
        <v>500</v>
      </c>
      <c r="H31" s="2">
        <f t="shared" si="1"/>
        <v>14500</v>
      </c>
    </row>
    <row r="32" spans="1:9" ht="15" thickBot="1">
      <c r="A32" s="8">
        <v>43310</v>
      </c>
      <c r="B32" s="4" t="s">
        <v>23</v>
      </c>
      <c r="C32" s="7" t="s">
        <v>18</v>
      </c>
      <c r="D32" s="6" t="s">
        <v>25</v>
      </c>
      <c r="E32" s="5" t="s">
        <v>24</v>
      </c>
      <c r="F32" s="4">
        <v>81</v>
      </c>
      <c r="G32" s="3">
        <v>500</v>
      </c>
      <c r="H32" s="2">
        <f t="shared" si="1"/>
        <v>40500</v>
      </c>
    </row>
    <row r="33" spans="1:16" ht="15" thickBot="1">
      <c r="A33" s="8">
        <v>43327</v>
      </c>
      <c r="B33" s="4" t="s">
        <v>23</v>
      </c>
      <c r="C33" s="9" t="s">
        <v>22</v>
      </c>
      <c r="D33" s="6" t="s">
        <v>21</v>
      </c>
      <c r="E33" s="5" t="s">
        <v>20</v>
      </c>
      <c r="F33" s="4">
        <v>35</v>
      </c>
      <c r="G33" s="3">
        <v>1198</v>
      </c>
      <c r="H33" s="2">
        <f t="shared" si="1"/>
        <v>41930</v>
      </c>
    </row>
    <row r="34" spans="1:16" ht="15" thickBot="1">
      <c r="A34" s="8">
        <v>43344</v>
      </c>
      <c r="B34" s="4" t="s">
        <v>19</v>
      </c>
      <c r="C34" s="7" t="s">
        <v>18</v>
      </c>
      <c r="D34" s="6" t="s">
        <v>17</v>
      </c>
      <c r="E34" s="5" t="s">
        <v>16</v>
      </c>
      <c r="F34" s="4">
        <v>2</v>
      </c>
      <c r="G34" s="3">
        <v>125</v>
      </c>
      <c r="H34" s="2">
        <f t="shared" si="1"/>
        <v>250</v>
      </c>
    </row>
    <row r="37" spans="1:16">
      <c r="A37" s="11" t="s">
        <v>45</v>
      </c>
      <c r="B37" s="8">
        <v>43106</v>
      </c>
      <c r="C37" s="8">
        <v>43123</v>
      </c>
      <c r="D37" s="8">
        <v>43140</v>
      </c>
      <c r="E37" s="8">
        <v>43157</v>
      </c>
      <c r="F37" s="8">
        <v>43174</v>
      </c>
      <c r="G37" s="8">
        <v>43191</v>
      </c>
      <c r="H37" s="8">
        <v>43208</v>
      </c>
      <c r="I37" s="8">
        <v>43225</v>
      </c>
      <c r="J37" s="8">
        <v>43242</v>
      </c>
      <c r="K37" s="8">
        <v>43259</v>
      </c>
      <c r="L37" s="8">
        <v>43276</v>
      </c>
      <c r="M37" s="8">
        <v>43293</v>
      </c>
      <c r="N37" s="8">
        <v>43310</v>
      </c>
      <c r="O37" s="8">
        <v>43327</v>
      </c>
      <c r="P37" s="8">
        <v>43344</v>
      </c>
    </row>
    <row r="38" spans="1:16">
      <c r="A38" s="11" t="s">
        <v>44</v>
      </c>
      <c r="B38" s="4" t="s">
        <v>23</v>
      </c>
      <c r="C38" s="4" t="s">
        <v>19</v>
      </c>
      <c r="D38" s="4" t="s">
        <v>19</v>
      </c>
      <c r="E38" s="4" t="s">
        <v>19</v>
      </c>
      <c r="F38" s="4" t="s">
        <v>30</v>
      </c>
      <c r="G38" s="4" t="s">
        <v>23</v>
      </c>
      <c r="H38" s="4" t="s">
        <v>19</v>
      </c>
      <c r="I38" s="4" t="s">
        <v>19</v>
      </c>
      <c r="J38" s="4" t="s">
        <v>30</v>
      </c>
      <c r="K38" s="4" t="s">
        <v>23</v>
      </c>
      <c r="L38" s="4" t="s">
        <v>19</v>
      </c>
      <c r="M38" s="4" t="s">
        <v>23</v>
      </c>
      <c r="N38" s="4" t="s">
        <v>23</v>
      </c>
      <c r="O38" s="4" t="s">
        <v>23</v>
      </c>
      <c r="P38" s="4" t="s">
        <v>19</v>
      </c>
    </row>
    <row r="39" spans="1:16" ht="15" thickBot="1">
      <c r="A39" s="11" t="s">
        <v>43</v>
      </c>
      <c r="B39" s="9" t="s">
        <v>22</v>
      </c>
      <c r="C39" s="9" t="s">
        <v>28</v>
      </c>
      <c r="D39" s="9" t="s">
        <v>28</v>
      </c>
      <c r="E39" s="9" t="s">
        <v>34</v>
      </c>
      <c r="F39" s="9" t="s">
        <v>34</v>
      </c>
      <c r="G39" s="9" t="s">
        <v>22</v>
      </c>
      <c r="H39" s="10" t="s">
        <v>22</v>
      </c>
      <c r="I39" s="9" t="s">
        <v>28</v>
      </c>
      <c r="J39" s="7" t="s">
        <v>18</v>
      </c>
      <c r="K39" s="9" t="s">
        <v>22</v>
      </c>
      <c r="L39" s="9" t="s">
        <v>28</v>
      </c>
      <c r="M39" s="10" t="s">
        <v>22</v>
      </c>
      <c r="N39" s="7" t="s">
        <v>18</v>
      </c>
      <c r="O39" s="9" t="s">
        <v>22</v>
      </c>
      <c r="P39" s="7" t="s">
        <v>18</v>
      </c>
    </row>
    <row r="40" spans="1:16" ht="28.2" thickBot="1">
      <c r="A40" s="11" t="s">
        <v>42</v>
      </c>
      <c r="B40" s="6" t="s">
        <v>21</v>
      </c>
      <c r="C40" s="6" t="s">
        <v>37</v>
      </c>
      <c r="D40" s="6" t="s">
        <v>31</v>
      </c>
      <c r="E40" s="6" t="s">
        <v>36</v>
      </c>
      <c r="F40" s="6" t="s">
        <v>33</v>
      </c>
      <c r="G40" s="6" t="s">
        <v>21</v>
      </c>
      <c r="H40" s="6" t="s">
        <v>32</v>
      </c>
      <c r="I40" s="6" t="s">
        <v>31</v>
      </c>
      <c r="J40" s="6" t="s">
        <v>29</v>
      </c>
      <c r="K40" s="6" t="s">
        <v>21</v>
      </c>
      <c r="L40" s="6" t="s">
        <v>27</v>
      </c>
      <c r="M40" s="6" t="s">
        <v>26</v>
      </c>
      <c r="N40" s="6" t="s">
        <v>25</v>
      </c>
      <c r="O40" s="6" t="s">
        <v>21</v>
      </c>
      <c r="P40" s="6" t="s">
        <v>17</v>
      </c>
    </row>
    <row r="41" spans="1:16">
      <c r="A41" s="11" t="s">
        <v>41</v>
      </c>
      <c r="B41" s="5" t="s">
        <v>20</v>
      </c>
      <c r="C41" s="5" t="s">
        <v>24</v>
      </c>
      <c r="D41" s="5" t="s">
        <v>20</v>
      </c>
      <c r="E41" s="5" t="s">
        <v>35</v>
      </c>
      <c r="F41" s="5" t="s">
        <v>20</v>
      </c>
      <c r="G41" s="5" t="s">
        <v>24</v>
      </c>
      <c r="H41" s="5" t="s">
        <v>20</v>
      </c>
      <c r="I41" s="5" t="s">
        <v>20</v>
      </c>
      <c r="J41" s="5" t="s">
        <v>20</v>
      </c>
      <c r="K41" s="5" t="s">
        <v>24</v>
      </c>
      <c r="L41" s="5" t="s">
        <v>20</v>
      </c>
      <c r="M41" s="5" t="s">
        <v>24</v>
      </c>
      <c r="N41" s="5" t="s">
        <v>24</v>
      </c>
      <c r="O41" s="5" t="s">
        <v>20</v>
      </c>
      <c r="P41" s="5" t="s">
        <v>16</v>
      </c>
    </row>
    <row r="42" spans="1:16">
      <c r="A42" s="11" t="s">
        <v>40</v>
      </c>
      <c r="B42" s="4">
        <v>95</v>
      </c>
      <c r="C42" s="4">
        <v>50</v>
      </c>
      <c r="D42" s="4">
        <v>36</v>
      </c>
      <c r="E42" s="4">
        <v>27</v>
      </c>
      <c r="F42" s="4">
        <v>56</v>
      </c>
      <c r="G42" s="4">
        <v>60</v>
      </c>
      <c r="H42" s="4">
        <v>75</v>
      </c>
      <c r="I42" s="4">
        <v>90</v>
      </c>
      <c r="J42" s="4">
        <v>32</v>
      </c>
      <c r="K42" s="4">
        <v>60</v>
      </c>
      <c r="L42" s="4">
        <v>90</v>
      </c>
      <c r="M42" s="4">
        <v>29</v>
      </c>
      <c r="N42" s="4">
        <v>81</v>
      </c>
      <c r="O42" s="4">
        <v>35</v>
      </c>
      <c r="P42" s="4">
        <v>2</v>
      </c>
    </row>
    <row r="43" spans="1:16">
      <c r="A43" s="12" t="s">
        <v>39</v>
      </c>
      <c r="B43" s="3">
        <v>1198</v>
      </c>
      <c r="C43" s="3">
        <v>500</v>
      </c>
      <c r="D43" s="3">
        <v>1198</v>
      </c>
      <c r="E43" s="3">
        <v>225</v>
      </c>
      <c r="F43" s="3">
        <v>1198</v>
      </c>
      <c r="G43" s="3">
        <v>500</v>
      </c>
      <c r="H43" s="3">
        <v>1198</v>
      </c>
      <c r="I43" s="3">
        <v>1198</v>
      </c>
      <c r="J43" s="3">
        <v>1198</v>
      </c>
      <c r="K43" s="3">
        <v>500</v>
      </c>
      <c r="L43" s="3">
        <v>1198</v>
      </c>
      <c r="M43" s="3">
        <v>500</v>
      </c>
      <c r="N43" s="3">
        <v>500</v>
      </c>
      <c r="O43" s="3">
        <v>1198</v>
      </c>
      <c r="P43" s="3">
        <v>125</v>
      </c>
    </row>
    <row r="44" spans="1:16">
      <c r="A44" s="11" t="s">
        <v>38</v>
      </c>
      <c r="B44" s="2">
        <v>6000</v>
      </c>
      <c r="C44" s="2">
        <v>70000</v>
      </c>
      <c r="D44" s="2">
        <f>D42*D43</f>
        <v>43128</v>
      </c>
      <c r="E44" s="2">
        <f>E42*E43</f>
        <v>6075</v>
      </c>
      <c r="F44" s="2">
        <f>F42*F43</f>
        <v>67088</v>
      </c>
      <c r="G44" s="2">
        <f>G42*G43</f>
        <v>30000</v>
      </c>
      <c r="H44" s="2">
        <f>H42*H43</f>
        <v>89850</v>
      </c>
      <c r="I44" s="2">
        <v>7000</v>
      </c>
      <c r="J44" s="2">
        <f t="shared" ref="J44:P44" si="2">J42*J43</f>
        <v>38336</v>
      </c>
      <c r="K44" s="2">
        <f t="shared" si="2"/>
        <v>30000</v>
      </c>
      <c r="L44" s="2">
        <f t="shared" si="2"/>
        <v>107820</v>
      </c>
      <c r="M44" s="2">
        <f t="shared" si="2"/>
        <v>14500</v>
      </c>
      <c r="N44" s="2">
        <f t="shared" si="2"/>
        <v>40500</v>
      </c>
      <c r="O44" s="2">
        <f t="shared" si="2"/>
        <v>41930</v>
      </c>
      <c r="P44" s="2">
        <f t="shared" si="2"/>
        <v>250</v>
      </c>
    </row>
    <row r="45" spans="1:16">
      <c r="A45" s="11"/>
    </row>
    <row r="47" spans="1:16">
      <c r="A47" s="92"/>
      <c r="B47" s="92"/>
      <c r="C47" s="92"/>
      <c r="D47" s="92"/>
      <c r="E47" s="92"/>
      <c r="F47" s="92"/>
      <c r="G47" s="92"/>
      <c r="H47" s="92"/>
      <c r="I47" s="92"/>
    </row>
    <row r="48" spans="1:16" ht="23.4">
      <c r="A48" s="99" t="s">
        <v>47</v>
      </c>
      <c r="B48" s="92"/>
      <c r="C48" s="92"/>
      <c r="D48" s="92"/>
      <c r="E48" s="92"/>
      <c r="F48" s="92"/>
      <c r="G48" s="92"/>
      <c r="H48" s="92"/>
    </row>
    <row r="51" spans="1:8" ht="15" thickBot="1">
      <c r="A51" s="13" t="s">
        <v>45</v>
      </c>
      <c r="B51" s="13" t="s">
        <v>44</v>
      </c>
      <c r="C51" s="13" t="s">
        <v>43</v>
      </c>
      <c r="D51" s="13" t="s">
        <v>42</v>
      </c>
      <c r="E51" s="13" t="s">
        <v>41</v>
      </c>
      <c r="F51" s="13" t="s">
        <v>40</v>
      </c>
      <c r="G51" s="14" t="s">
        <v>39</v>
      </c>
      <c r="H51" s="13" t="s">
        <v>38</v>
      </c>
    </row>
    <row r="52" spans="1:8" ht="15" outlineLevel="5" thickBot="1">
      <c r="A52" s="8">
        <v>43106</v>
      </c>
      <c r="B52" s="94" t="s">
        <v>23</v>
      </c>
      <c r="C52" s="9" t="s">
        <v>22</v>
      </c>
      <c r="D52" s="6" t="s">
        <v>21</v>
      </c>
      <c r="E52" s="5" t="s">
        <v>20</v>
      </c>
      <c r="F52" s="4">
        <v>95</v>
      </c>
      <c r="G52" s="3">
        <v>1198</v>
      </c>
      <c r="H52" s="2">
        <v>6000</v>
      </c>
    </row>
    <row r="53" spans="1:8" ht="15" outlineLevel="5" thickBot="1">
      <c r="A53" s="8">
        <v>43123</v>
      </c>
      <c r="B53" s="94"/>
      <c r="C53" s="9" t="s">
        <v>28</v>
      </c>
      <c r="D53" s="6" t="s">
        <v>37</v>
      </c>
      <c r="E53" s="5" t="s">
        <v>24</v>
      </c>
      <c r="F53" s="4">
        <v>50</v>
      </c>
      <c r="G53" s="3">
        <v>500</v>
      </c>
      <c r="H53" s="2">
        <v>70000</v>
      </c>
    </row>
    <row r="54" spans="1:8" ht="15" outlineLevel="5" thickBot="1">
      <c r="A54" s="8">
        <v>43140</v>
      </c>
      <c r="B54" s="94"/>
      <c r="C54" s="9" t="s">
        <v>28</v>
      </c>
      <c r="D54" s="6" t="s">
        <v>31</v>
      </c>
      <c r="E54" s="5" t="s">
        <v>20</v>
      </c>
      <c r="F54" s="4">
        <v>36</v>
      </c>
      <c r="G54" s="3">
        <v>1198</v>
      </c>
      <c r="H54" s="2">
        <f>F54*G54</f>
        <v>43128</v>
      </c>
    </row>
    <row r="55" spans="1:8" ht="15" thickBot="1">
      <c r="A55" s="8">
        <v>43157</v>
      </c>
      <c r="B55" s="94" t="s">
        <v>19</v>
      </c>
      <c r="C55" s="9" t="s">
        <v>34</v>
      </c>
      <c r="D55" s="6" t="s">
        <v>36</v>
      </c>
      <c r="E55" s="5" t="s">
        <v>35</v>
      </c>
      <c r="F55" s="4">
        <v>27</v>
      </c>
      <c r="G55" s="3">
        <v>225</v>
      </c>
      <c r="H55" s="2">
        <f>F55*G55</f>
        <v>6075</v>
      </c>
    </row>
    <row r="56" spans="1:8" ht="15" thickBot="1">
      <c r="A56" s="8">
        <v>43174</v>
      </c>
      <c r="B56" s="94"/>
      <c r="C56" s="9" t="s">
        <v>34</v>
      </c>
      <c r="D56" s="6" t="s">
        <v>33</v>
      </c>
      <c r="E56" s="5" t="s">
        <v>20</v>
      </c>
      <c r="F56" s="4">
        <v>56</v>
      </c>
      <c r="G56" s="3">
        <v>1198</v>
      </c>
      <c r="H56" s="2">
        <f>F56*G56</f>
        <v>67088</v>
      </c>
    </row>
    <row r="57" spans="1:8" ht="15" thickBot="1">
      <c r="A57" s="8">
        <v>43191</v>
      </c>
      <c r="B57" s="94"/>
      <c r="C57" s="9" t="s">
        <v>22</v>
      </c>
      <c r="D57" s="6" t="s">
        <v>21</v>
      </c>
      <c r="E57" s="5" t="s">
        <v>24</v>
      </c>
      <c r="F57" s="4">
        <v>60</v>
      </c>
      <c r="G57" s="3">
        <v>500</v>
      </c>
      <c r="H57" s="2">
        <f>F57*G57</f>
        <v>30000</v>
      </c>
    </row>
    <row r="58" spans="1:8" ht="15" thickBot="1">
      <c r="A58" s="8">
        <v>43208</v>
      </c>
      <c r="B58" s="94" t="s">
        <v>19</v>
      </c>
      <c r="C58" s="10" t="s">
        <v>22</v>
      </c>
      <c r="D58" s="6" t="s">
        <v>32</v>
      </c>
      <c r="E58" s="5" t="s">
        <v>20</v>
      </c>
      <c r="F58" s="4">
        <v>75</v>
      </c>
      <c r="G58" s="3">
        <v>1198</v>
      </c>
      <c r="H58" s="2">
        <f>F58*G58</f>
        <v>89850</v>
      </c>
    </row>
    <row r="59" spans="1:8" ht="15" thickBot="1">
      <c r="A59" s="8">
        <v>43225</v>
      </c>
      <c r="B59" s="94"/>
      <c r="C59" s="9" t="s">
        <v>28</v>
      </c>
      <c r="D59" s="6" t="s">
        <v>31</v>
      </c>
      <c r="E59" s="5" t="s">
        <v>20</v>
      </c>
      <c r="F59" s="4">
        <v>90</v>
      </c>
      <c r="G59" s="3">
        <v>1198</v>
      </c>
      <c r="H59" s="2">
        <v>7000</v>
      </c>
    </row>
    <row r="60" spans="1:8" ht="15" thickBot="1">
      <c r="A60" s="8">
        <v>43242</v>
      </c>
      <c r="B60" s="94"/>
      <c r="C60" s="7" t="s">
        <v>18</v>
      </c>
      <c r="D60" s="6" t="s">
        <v>29</v>
      </c>
      <c r="E60" s="5" t="s">
        <v>20</v>
      </c>
      <c r="F60" s="4">
        <v>32</v>
      </c>
      <c r="G60" s="3">
        <v>1198</v>
      </c>
      <c r="H60" s="2">
        <f>F60*G60</f>
        <v>38336</v>
      </c>
    </row>
    <row r="62" spans="1:8" ht="21">
      <c r="A62" s="93" t="s">
        <v>48</v>
      </c>
      <c r="B62" s="92"/>
      <c r="C62" s="92"/>
      <c r="D62" s="92"/>
      <c r="E62" s="92"/>
      <c r="F62" s="92"/>
      <c r="G62" s="92"/>
      <c r="H62" s="92"/>
    </row>
    <row r="65" spans="1:8" ht="15" thickBot="1">
      <c r="A65" s="13" t="s">
        <v>69</v>
      </c>
      <c r="B65" s="13" t="s">
        <v>44</v>
      </c>
      <c r="C65" s="13" t="s">
        <v>43</v>
      </c>
      <c r="D65" s="13" t="s">
        <v>42</v>
      </c>
      <c r="E65" s="13" t="s">
        <v>41</v>
      </c>
      <c r="F65" s="13" t="s">
        <v>40</v>
      </c>
      <c r="G65" s="14" t="s">
        <v>39</v>
      </c>
      <c r="H65" s="13" t="s">
        <v>38</v>
      </c>
    </row>
    <row r="66" spans="1:8" ht="15" thickBot="1">
      <c r="A66" s="8">
        <v>43106</v>
      </c>
      <c r="B66" s="94" t="s">
        <v>23</v>
      </c>
      <c r="C66" s="9" t="s">
        <v>22</v>
      </c>
      <c r="D66" s="6" t="s">
        <v>21</v>
      </c>
      <c r="E66" s="5" t="s">
        <v>20</v>
      </c>
      <c r="F66" s="4">
        <v>95</v>
      </c>
      <c r="G66" s="3">
        <v>1198</v>
      </c>
      <c r="H66" s="16">
        <v>6000</v>
      </c>
    </row>
    <row r="67" spans="1:8" ht="15" thickBot="1">
      <c r="A67" s="8">
        <v>43123</v>
      </c>
      <c r="B67" s="94"/>
      <c r="C67" s="9" t="s">
        <v>28</v>
      </c>
      <c r="D67" s="6" t="s">
        <v>37</v>
      </c>
      <c r="E67" s="5" t="s">
        <v>24</v>
      </c>
      <c r="F67" s="4">
        <v>50</v>
      </c>
      <c r="G67" s="3">
        <v>500</v>
      </c>
      <c r="H67" s="16">
        <v>70000</v>
      </c>
    </row>
    <row r="68" spans="1:8" ht="15" thickBot="1">
      <c r="A68" s="8">
        <v>43140</v>
      </c>
      <c r="B68" s="94"/>
      <c r="C68" s="9" t="s">
        <v>28</v>
      </c>
      <c r="D68" s="6" t="s">
        <v>31</v>
      </c>
      <c r="E68" s="5" t="s">
        <v>20</v>
      </c>
      <c r="F68" s="4">
        <v>36</v>
      </c>
      <c r="G68" s="3">
        <v>1198</v>
      </c>
      <c r="H68" s="16">
        <f>F68*G68</f>
        <v>43128</v>
      </c>
    </row>
    <row r="69" spans="1:8" ht="15" thickBot="1">
      <c r="A69" s="8">
        <v>43157</v>
      </c>
      <c r="B69" s="94" t="s">
        <v>19</v>
      </c>
      <c r="C69" s="9" t="s">
        <v>34</v>
      </c>
      <c r="D69" s="6" t="s">
        <v>36</v>
      </c>
      <c r="E69" s="5" t="s">
        <v>35</v>
      </c>
      <c r="F69" s="4">
        <v>27</v>
      </c>
      <c r="G69" s="3">
        <v>225</v>
      </c>
      <c r="H69" s="16">
        <f>F69*G69</f>
        <v>6075</v>
      </c>
    </row>
    <row r="70" spans="1:8" ht="15" thickBot="1">
      <c r="A70" s="8">
        <v>43174</v>
      </c>
      <c r="B70" s="94"/>
      <c r="C70" s="9" t="s">
        <v>34</v>
      </c>
      <c r="D70" s="6" t="s">
        <v>33</v>
      </c>
      <c r="E70" s="5" t="s">
        <v>20</v>
      </c>
      <c r="F70" s="4">
        <v>56</v>
      </c>
      <c r="G70" s="3">
        <v>1198</v>
      </c>
      <c r="H70" s="16">
        <f>F70*G70</f>
        <v>67088</v>
      </c>
    </row>
    <row r="71" spans="1:8" ht="15" thickBot="1">
      <c r="A71" s="8">
        <v>43191</v>
      </c>
      <c r="B71" s="94"/>
      <c r="C71" s="9" t="s">
        <v>22</v>
      </c>
      <c r="D71" s="6" t="s">
        <v>21</v>
      </c>
      <c r="E71" s="5" t="s">
        <v>24</v>
      </c>
      <c r="F71" s="4">
        <v>60</v>
      </c>
      <c r="G71" s="3">
        <v>500</v>
      </c>
      <c r="H71" s="16">
        <f>F71*G71</f>
        <v>30000</v>
      </c>
    </row>
    <row r="72" spans="1:8" ht="15" thickBot="1">
      <c r="A72" s="8">
        <v>43208</v>
      </c>
      <c r="B72" s="94" t="s">
        <v>19</v>
      </c>
      <c r="C72" s="10" t="s">
        <v>22</v>
      </c>
      <c r="D72" s="6" t="s">
        <v>32</v>
      </c>
      <c r="E72" s="5" t="s">
        <v>20</v>
      </c>
      <c r="F72" s="4">
        <v>75</v>
      </c>
      <c r="G72" s="3">
        <v>1198</v>
      </c>
      <c r="H72" s="16">
        <f>F72*G72</f>
        <v>89850</v>
      </c>
    </row>
    <row r="73" spans="1:8" ht="15" thickBot="1">
      <c r="A73" s="8">
        <v>43225</v>
      </c>
      <c r="B73" s="94"/>
      <c r="C73" s="9" t="s">
        <v>28</v>
      </c>
      <c r="D73" s="6" t="s">
        <v>31</v>
      </c>
      <c r="E73" s="5" t="s">
        <v>20</v>
      </c>
      <c r="F73" s="4">
        <v>90</v>
      </c>
      <c r="G73" s="3">
        <v>1198</v>
      </c>
      <c r="H73" s="16">
        <v>7000</v>
      </c>
    </row>
    <row r="74" spans="1:8" ht="15" thickBot="1">
      <c r="A74" s="8">
        <v>43242</v>
      </c>
      <c r="B74" s="94"/>
      <c r="C74" s="7" t="s">
        <v>18</v>
      </c>
      <c r="D74" s="6" t="s">
        <v>29</v>
      </c>
      <c r="E74" s="5" t="s">
        <v>20</v>
      </c>
      <c r="F74" s="4">
        <v>32</v>
      </c>
      <c r="G74" s="3">
        <v>1198</v>
      </c>
      <c r="H74" s="16">
        <f>F74*G74</f>
        <v>38336</v>
      </c>
    </row>
    <row r="76" spans="1:8">
      <c r="A76" s="95" t="s">
        <v>49</v>
      </c>
      <c r="B76" s="95"/>
      <c r="C76" s="95"/>
      <c r="D76" s="95"/>
      <c r="E76" s="95"/>
      <c r="F76" s="95"/>
    </row>
    <row r="77" spans="1:8">
      <c r="A77" s="95"/>
      <c r="B77" s="95"/>
      <c r="C77" s="95"/>
      <c r="D77" s="95"/>
      <c r="E77" s="95"/>
      <c r="F77" s="95"/>
    </row>
    <row r="78" spans="1:8">
      <c r="A78" t="s">
        <v>49</v>
      </c>
      <c r="B78" t="s">
        <v>50</v>
      </c>
    </row>
    <row r="79" spans="1:8">
      <c r="A79" s="17">
        <v>500</v>
      </c>
      <c r="B79" s="92" t="str" cm="1">
        <f t="array" ref="B79">NumToWords(A79)</f>
        <v>Five Hundred</v>
      </c>
      <c r="C79" s="92"/>
      <c r="D79" s="92"/>
    </row>
    <row r="80" spans="1:8">
      <c r="A80" s="17">
        <v>1198</v>
      </c>
      <c r="B80" s="92" t="str" cm="1">
        <f t="array" ref="B80">NumToWords(A80)</f>
        <v>One Thousand One Hundred Ninety Eight</v>
      </c>
      <c r="C80" s="92"/>
      <c r="D80" s="92"/>
    </row>
    <row r="81" spans="1:4">
      <c r="A81" s="17">
        <v>225</v>
      </c>
      <c r="B81" s="92" t="str" cm="1">
        <f t="array" ref="B81">NumToWords(A81)</f>
        <v>Two Hundred Twenty Five</v>
      </c>
      <c r="C81" s="92"/>
      <c r="D81" s="92"/>
    </row>
    <row r="82" spans="1:4">
      <c r="A82" s="17">
        <v>1198</v>
      </c>
      <c r="B82" s="92" t="str" cm="1">
        <f t="array" ref="B82">NumToWords(A82)</f>
        <v>One Thousand One Hundred Ninety Eight</v>
      </c>
      <c r="C82" s="92"/>
      <c r="D82" s="92"/>
    </row>
    <row r="83" spans="1:4">
      <c r="A83" s="17">
        <v>500</v>
      </c>
      <c r="B83" s="92" t="str" cm="1">
        <f t="array" ref="B83">NumToWords(A83)</f>
        <v>Five Hundred</v>
      </c>
      <c r="C83" s="92"/>
      <c r="D83" s="92"/>
    </row>
    <row r="84" spans="1:4">
      <c r="A84" s="17">
        <v>1198</v>
      </c>
      <c r="B84" s="92" t="str" cm="1">
        <f t="array" ref="B84">NumToWords(A84)</f>
        <v>One Thousand One Hundred Ninety Eight</v>
      </c>
      <c r="C84" s="92"/>
      <c r="D84" s="92"/>
    </row>
    <row r="85" spans="1:4">
      <c r="A85" s="17">
        <v>1198</v>
      </c>
      <c r="B85" s="92" t="str" cm="1">
        <f t="array" ref="B85">NumToWords(A85)</f>
        <v>One Thousand One Hundred Ninety Eight</v>
      </c>
      <c r="C85" s="92"/>
      <c r="D85" s="92"/>
    </row>
    <row r="86" spans="1:4">
      <c r="A86" s="17">
        <v>1198</v>
      </c>
      <c r="B86" s="92" t="str" cm="1">
        <f t="array" ref="B86">NumToWords(A86)</f>
        <v>One Thousand One Hundred Ninety Eight</v>
      </c>
      <c r="C86" s="92"/>
      <c r="D86" s="92"/>
    </row>
  </sheetData>
  <mergeCells count="20">
    <mergeCell ref="B58:B60"/>
    <mergeCell ref="A1:D1"/>
    <mergeCell ref="A17:H17"/>
    <mergeCell ref="A47:I47"/>
    <mergeCell ref="A48:H48"/>
    <mergeCell ref="B52:B54"/>
    <mergeCell ref="B55:B57"/>
    <mergeCell ref="B84:D84"/>
    <mergeCell ref="B85:D85"/>
    <mergeCell ref="B86:D86"/>
    <mergeCell ref="A62:H62"/>
    <mergeCell ref="B66:B68"/>
    <mergeCell ref="B69:B71"/>
    <mergeCell ref="B72:B74"/>
    <mergeCell ref="A76:F77"/>
    <mergeCell ref="B79:D79"/>
    <mergeCell ref="B80:D80"/>
    <mergeCell ref="B81:D81"/>
    <mergeCell ref="B82:D82"/>
    <mergeCell ref="B83:D8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0BAEC-544E-4403-961E-CEE6A34AF65C}">
  <sheetPr codeName="Sheet2"/>
  <dimension ref="A1:H43"/>
  <sheetViews>
    <sheetView topLeftCell="A22" workbookViewId="0">
      <selection activeCell="C26" sqref="C26"/>
    </sheetView>
  </sheetViews>
  <sheetFormatPr defaultRowHeight="14.4"/>
  <cols>
    <col min="1" max="2" width="11.33203125" bestFit="1" customWidth="1"/>
    <col min="3" max="3" width="17.44140625" customWidth="1"/>
    <col min="4" max="4" width="9.88671875" bestFit="1" customWidth="1"/>
    <col min="5" max="5" width="15.5546875" bestFit="1" customWidth="1"/>
  </cols>
  <sheetData>
    <row r="1" spans="1:8" ht="28.8" customHeight="1">
      <c r="A1" s="100" t="s">
        <v>51</v>
      </c>
      <c r="B1" s="100"/>
      <c r="C1" s="100"/>
      <c r="D1" s="100"/>
      <c r="E1" s="100"/>
      <c r="F1" s="100"/>
      <c r="G1" s="100"/>
      <c r="H1" s="100"/>
    </row>
    <row r="2" spans="1:8">
      <c r="A2" s="100"/>
      <c r="B2" s="100"/>
      <c r="C2" s="100"/>
      <c r="D2" s="100"/>
      <c r="E2" s="100"/>
      <c r="F2" s="100"/>
      <c r="G2" s="100"/>
      <c r="H2" s="100"/>
    </row>
    <row r="3" spans="1:8">
      <c r="A3" s="100"/>
      <c r="B3" s="100"/>
      <c r="C3" s="100"/>
      <c r="D3" s="100"/>
      <c r="E3" s="100"/>
      <c r="F3" s="100"/>
      <c r="G3" s="100"/>
      <c r="H3" s="100"/>
    </row>
    <row r="5" spans="1:8">
      <c r="A5" s="18" t="s">
        <v>45</v>
      </c>
      <c r="C5" t="s">
        <v>52</v>
      </c>
      <c r="D5" t="s">
        <v>53</v>
      </c>
      <c r="E5" t="s">
        <v>54</v>
      </c>
    </row>
    <row r="6" spans="1:8">
      <c r="A6" s="8">
        <v>43106</v>
      </c>
      <c r="C6" s="19">
        <v>43106</v>
      </c>
      <c r="D6" s="20">
        <v>43106</v>
      </c>
      <c r="E6" s="21">
        <v>43106</v>
      </c>
    </row>
    <row r="7" spans="1:8">
      <c r="A7" s="8">
        <v>43123</v>
      </c>
      <c r="C7" s="19">
        <v>43123</v>
      </c>
      <c r="D7" s="20">
        <v>43123</v>
      </c>
      <c r="E7" s="21">
        <v>43123</v>
      </c>
    </row>
    <row r="8" spans="1:8">
      <c r="A8" s="8">
        <v>43140</v>
      </c>
      <c r="C8" s="19">
        <v>43140</v>
      </c>
      <c r="D8" s="20">
        <v>43140</v>
      </c>
      <c r="E8" s="21">
        <v>43140</v>
      </c>
    </row>
    <row r="9" spans="1:8">
      <c r="A9" s="8">
        <v>43157</v>
      </c>
      <c r="C9" s="19">
        <v>43157</v>
      </c>
      <c r="D9" s="20">
        <v>43157</v>
      </c>
      <c r="E9" s="21">
        <v>43157</v>
      </c>
    </row>
    <row r="10" spans="1:8">
      <c r="A10" s="8">
        <v>43174</v>
      </c>
      <c r="C10" s="19">
        <v>43174</v>
      </c>
      <c r="D10" s="20">
        <v>43174</v>
      </c>
      <c r="E10" s="21">
        <v>43174</v>
      </c>
    </row>
    <row r="11" spans="1:8">
      <c r="A11" s="8">
        <v>43191</v>
      </c>
      <c r="C11" s="19">
        <v>43191</v>
      </c>
      <c r="D11" s="20">
        <v>43191</v>
      </c>
      <c r="E11" s="21">
        <v>43191</v>
      </c>
    </row>
    <row r="12" spans="1:8">
      <c r="A12" s="8">
        <v>43208</v>
      </c>
      <c r="C12" s="19">
        <v>43208</v>
      </c>
      <c r="D12" s="20">
        <v>43208</v>
      </c>
      <c r="E12" s="21">
        <v>43208</v>
      </c>
    </row>
    <row r="13" spans="1:8">
      <c r="A13" s="8">
        <v>43225</v>
      </c>
      <c r="C13" s="19">
        <v>43225</v>
      </c>
      <c r="D13" s="20">
        <v>43225</v>
      </c>
      <c r="E13" s="21">
        <v>43225</v>
      </c>
    </row>
    <row r="14" spans="1:8">
      <c r="A14" s="8">
        <v>43242</v>
      </c>
      <c r="C14" s="19">
        <v>43242</v>
      </c>
      <c r="D14" s="20">
        <v>43242</v>
      </c>
      <c r="E14" s="21">
        <v>43242</v>
      </c>
    </row>
    <row r="17" spans="1:5" ht="15" thickBot="1">
      <c r="A17" s="101" t="s">
        <v>55</v>
      </c>
      <c r="B17" s="101"/>
      <c r="C17" s="101"/>
      <c r="D17" s="101"/>
      <c r="E17" s="101"/>
    </row>
    <row r="18" spans="1:5" ht="15.6" thickTop="1" thickBot="1">
      <c r="A18" s="101"/>
      <c r="B18" s="101"/>
      <c r="C18" s="101"/>
      <c r="D18" s="101"/>
      <c r="E18" s="101"/>
    </row>
    <row r="19" spans="1:5" ht="15" thickTop="1"/>
    <row r="20" spans="1:5">
      <c r="A20" t="s">
        <v>56</v>
      </c>
      <c r="B20" t="s">
        <v>57</v>
      </c>
    </row>
    <row r="21" spans="1:5">
      <c r="A21" s="8">
        <v>43106</v>
      </c>
      <c r="B21">
        <f ca="1">DATEDIF(A21,TODAY(),"y")</f>
        <v>6</v>
      </c>
    </row>
    <row r="22" spans="1:5">
      <c r="A22" s="8">
        <v>43123</v>
      </c>
      <c r="B22">
        <f t="shared" ref="B22:B26" ca="1" si="0">DATEDIF(A22,TODAY(),"y")</f>
        <v>6</v>
      </c>
    </row>
    <row r="23" spans="1:5">
      <c r="A23" s="8">
        <v>43140</v>
      </c>
      <c r="B23">
        <f t="shared" ca="1" si="0"/>
        <v>6</v>
      </c>
    </row>
    <row r="24" spans="1:5">
      <c r="A24" s="8">
        <v>43157</v>
      </c>
      <c r="B24">
        <f t="shared" ca="1" si="0"/>
        <v>6</v>
      </c>
    </row>
    <row r="25" spans="1:5">
      <c r="A25" s="8">
        <v>43174</v>
      </c>
      <c r="B25">
        <f t="shared" ca="1" si="0"/>
        <v>6</v>
      </c>
    </row>
    <row r="26" spans="1:5">
      <c r="A26" s="8">
        <v>43191</v>
      </c>
      <c r="B26">
        <f t="shared" ca="1" si="0"/>
        <v>6</v>
      </c>
    </row>
    <row r="27" spans="1:5">
      <c r="A27" s="19"/>
    </row>
    <row r="28" spans="1:5">
      <c r="A28" s="92" t="s">
        <v>59</v>
      </c>
      <c r="B28" s="92"/>
      <c r="C28" s="92"/>
      <c r="D28" s="92"/>
      <c r="E28" s="92"/>
    </row>
    <row r="29" spans="1:5">
      <c r="A29" s="92"/>
      <c r="B29" s="92"/>
      <c r="C29" s="92"/>
      <c r="D29" s="92"/>
      <c r="E29" s="92"/>
    </row>
    <row r="30" spans="1:5">
      <c r="A30" t="s">
        <v>58</v>
      </c>
      <c r="B30" t="s">
        <v>60</v>
      </c>
      <c r="C30" t="s">
        <v>61</v>
      </c>
    </row>
    <row r="31" spans="1:5">
      <c r="A31" s="22">
        <v>0.375</v>
      </c>
      <c r="B31" s="22">
        <v>0.41666666666666669</v>
      </c>
      <c r="C31" s="23">
        <f t="shared" ref="C31:C34" si="1">B31-A31</f>
        <v>4.1666666666666685E-2</v>
      </c>
    </row>
    <row r="32" spans="1:5">
      <c r="A32" s="22">
        <v>0.41666666666666669</v>
      </c>
      <c r="B32" s="22">
        <v>0.45833333333333298</v>
      </c>
      <c r="C32" s="23">
        <f t="shared" si="1"/>
        <v>4.1666666666666297E-2</v>
      </c>
    </row>
    <row r="33" spans="1:6">
      <c r="A33" s="22">
        <v>0.45833333333333331</v>
      </c>
      <c r="B33" s="22">
        <v>0.5</v>
      </c>
      <c r="C33" s="23">
        <f t="shared" si="1"/>
        <v>4.1666666666666685E-2</v>
      </c>
    </row>
    <row r="34" spans="1:6">
      <c r="A34" s="22">
        <v>0</v>
      </c>
      <c r="B34" s="22">
        <v>0.54166666666666663</v>
      </c>
      <c r="C34" s="23">
        <f t="shared" si="1"/>
        <v>0.54166666666666663</v>
      </c>
    </row>
    <row r="36" spans="1:6">
      <c r="A36" s="100" t="s">
        <v>67</v>
      </c>
      <c r="B36" s="92"/>
      <c r="C36" s="92"/>
      <c r="D36" s="92"/>
      <c r="E36" s="92"/>
      <c r="F36" s="92"/>
    </row>
    <row r="37" spans="1:6">
      <c r="A37" s="92"/>
      <c r="B37" s="92"/>
      <c r="C37" s="92"/>
      <c r="D37" s="92"/>
      <c r="E37" s="92"/>
      <c r="F37" s="92"/>
    </row>
    <row r="38" spans="1:6">
      <c r="A38" t="s">
        <v>62</v>
      </c>
      <c r="B38" t="s">
        <v>66</v>
      </c>
      <c r="C38" t="s">
        <v>68</v>
      </c>
    </row>
    <row r="39" spans="1:6" ht="57" customHeight="1">
      <c r="A39" t="s">
        <v>63</v>
      </c>
    </row>
    <row r="40" spans="1:6">
      <c r="A40" t="s">
        <v>64</v>
      </c>
    </row>
    <row r="41" spans="1:6">
      <c r="A41" t="s">
        <v>65</v>
      </c>
    </row>
    <row r="43" spans="1:6">
      <c r="A43" s="92"/>
      <c r="B43" s="92"/>
      <c r="C43" s="92"/>
      <c r="D43" s="92"/>
    </row>
  </sheetData>
  <mergeCells count="5">
    <mergeCell ref="A1:H3"/>
    <mergeCell ref="A17:E18"/>
    <mergeCell ref="A28:E29"/>
    <mergeCell ref="A36:F37"/>
    <mergeCell ref="A43:D43"/>
  </mergeCells>
  <pageMargins left="0.7" right="0.7" top="0.75" bottom="0.75" header="0.3" footer="0.3"/>
  <pageSetup orientation="portrait" r:id="rId1"/>
  <drawing r:id="rId2"/>
  <legacyDrawing r:id="rId3"/>
  <oleObjects>
    <mc:AlternateContent xmlns:mc="http://schemas.openxmlformats.org/markup-compatibility/2006">
      <mc:Choice Requires="x14">
        <oleObject progId="WPS.Docx.6" shapeId="2050" r:id="rId4">
          <objectPr defaultSize="0" r:id="rId5">
            <anchor moveWithCells="1">
              <from>
                <xdr:col>6</xdr:col>
                <xdr:colOff>7620</xdr:colOff>
                <xdr:row>38</xdr:row>
                <xdr:rowOff>289560</xdr:rowOff>
              </from>
              <to>
                <xdr:col>6</xdr:col>
                <xdr:colOff>15240</xdr:colOff>
                <xdr:row>38</xdr:row>
                <xdr:rowOff>571500</xdr:rowOff>
              </to>
            </anchor>
          </objectPr>
        </oleObject>
      </mc:Choice>
      <mc:Fallback>
        <oleObject progId="WPS.Docx.6" shapeId="2050" r:id="rId4"/>
      </mc:Fallback>
    </mc:AlternateContent>
    <mc:AlternateContent xmlns:mc="http://schemas.openxmlformats.org/markup-compatibility/2006">
      <mc:Choice Requires="x14">
        <oleObject progId="Packager Shell Object" shapeId="2051" r:id="rId6">
          <objectPr defaultSize="0" autoPict="0" r:id="rId7">
            <anchor moveWithCells="1">
              <from>
                <xdr:col>2</xdr:col>
                <xdr:colOff>0</xdr:colOff>
                <xdr:row>38</xdr:row>
                <xdr:rowOff>38100</xdr:rowOff>
              </from>
              <to>
                <xdr:col>2</xdr:col>
                <xdr:colOff>1188720</xdr:colOff>
                <xdr:row>38</xdr:row>
                <xdr:rowOff>518160</xdr:rowOff>
              </to>
            </anchor>
          </objectPr>
        </oleObject>
      </mc:Choice>
      <mc:Fallback>
        <oleObject progId="Packager Shell Object" shapeId="2051" r:id="rId6"/>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EFF37-3CAF-42E2-9C4B-7AB36555A6CF}">
  <sheetPr codeName="Sheet3"/>
  <dimension ref="A1:H12"/>
  <sheetViews>
    <sheetView view="pageLayout" zoomScaleNormal="100" workbookViewId="0">
      <selection activeCell="F6" sqref="F6"/>
    </sheetView>
  </sheetViews>
  <sheetFormatPr defaultRowHeight="14.4"/>
  <sheetData>
    <row r="1" spans="1:8">
      <c r="A1" s="92" t="s">
        <v>70</v>
      </c>
      <c r="B1" s="92"/>
      <c r="C1" s="92"/>
      <c r="D1" s="92"/>
      <c r="E1" s="92"/>
    </row>
    <row r="3" spans="1:8" ht="15" thickBot="1">
      <c r="A3" s="13" t="s">
        <v>69</v>
      </c>
      <c r="B3" s="13" t="s">
        <v>44</v>
      </c>
      <c r="C3" s="13" t="s">
        <v>43</v>
      </c>
      <c r="D3" s="13" t="s">
        <v>42</v>
      </c>
      <c r="E3" s="13" t="s">
        <v>41</v>
      </c>
      <c r="F3" s="13" t="s">
        <v>40</v>
      </c>
      <c r="G3" s="14" t="s">
        <v>39</v>
      </c>
      <c r="H3" s="13" t="s">
        <v>38</v>
      </c>
    </row>
    <row r="4" spans="1:8" ht="28.2" thickBot="1">
      <c r="A4" s="8">
        <v>43106</v>
      </c>
      <c r="B4" s="94" t="s">
        <v>23</v>
      </c>
      <c r="C4" s="9" t="s">
        <v>22</v>
      </c>
      <c r="D4" s="6" t="s">
        <v>21</v>
      </c>
      <c r="E4" s="5" t="s">
        <v>20</v>
      </c>
      <c r="F4" s="4">
        <v>95</v>
      </c>
      <c r="G4" s="3">
        <v>1198</v>
      </c>
      <c r="H4" s="16">
        <v>6000</v>
      </c>
    </row>
    <row r="5" spans="1:8" ht="15" thickBot="1">
      <c r="A5" s="8">
        <v>43123</v>
      </c>
      <c r="B5" s="94"/>
      <c r="C5" s="9" t="s">
        <v>28</v>
      </c>
      <c r="D5" s="6" t="s">
        <v>37</v>
      </c>
      <c r="E5" s="5" t="s">
        <v>24</v>
      </c>
      <c r="F5" s="4">
        <v>50</v>
      </c>
      <c r="G5" s="3">
        <v>500</v>
      </c>
      <c r="H5" s="16">
        <v>70000</v>
      </c>
    </row>
    <row r="6" spans="1:8" ht="15" thickBot="1">
      <c r="A6" s="8">
        <v>43140</v>
      </c>
      <c r="B6" s="94"/>
      <c r="C6" s="9" t="s">
        <v>28</v>
      </c>
      <c r="D6" s="6" t="s">
        <v>31</v>
      </c>
      <c r="E6" s="5" t="s">
        <v>20</v>
      </c>
      <c r="F6" s="4">
        <v>36</v>
      </c>
      <c r="G6" s="3">
        <v>1198</v>
      </c>
      <c r="H6" s="16">
        <f>F6*G6</f>
        <v>43128</v>
      </c>
    </row>
    <row r="7" spans="1:8" ht="15" thickBot="1">
      <c r="A7" s="8">
        <v>43157</v>
      </c>
      <c r="B7" s="94" t="s">
        <v>19</v>
      </c>
      <c r="C7" s="9" t="s">
        <v>34</v>
      </c>
      <c r="D7" s="6" t="s">
        <v>36</v>
      </c>
      <c r="E7" s="5" t="s">
        <v>35</v>
      </c>
      <c r="F7" s="4">
        <v>27</v>
      </c>
      <c r="G7" s="3">
        <v>225</v>
      </c>
      <c r="H7" s="16">
        <f>F7*G7</f>
        <v>6075</v>
      </c>
    </row>
    <row r="8" spans="1:8" ht="15" thickBot="1">
      <c r="A8" s="8">
        <v>43174</v>
      </c>
      <c r="B8" s="94"/>
      <c r="C8" s="9" t="s">
        <v>34</v>
      </c>
      <c r="D8" s="6" t="s">
        <v>33</v>
      </c>
      <c r="E8" s="5" t="s">
        <v>20</v>
      </c>
      <c r="F8" s="4">
        <v>56</v>
      </c>
      <c r="G8" s="3">
        <v>1198</v>
      </c>
      <c r="H8" s="16">
        <f>F8*G8</f>
        <v>67088</v>
      </c>
    </row>
    <row r="9" spans="1:8" ht="28.2" thickBot="1">
      <c r="A9" s="8">
        <v>43191</v>
      </c>
      <c r="B9" s="94"/>
      <c r="C9" s="9" t="s">
        <v>22</v>
      </c>
      <c r="D9" s="6" t="s">
        <v>21</v>
      </c>
      <c r="E9" s="5" t="s">
        <v>24</v>
      </c>
      <c r="F9" s="4">
        <v>60</v>
      </c>
      <c r="G9" s="3">
        <v>500</v>
      </c>
      <c r="H9" s="16">
        <f>F9*G9</f>
        <v>30000</v>
      </c>
    </row>
    <row r="10" spans="1:8" ht="15" thickBot="1">
      <c r="A10" s="8">
        <v>43208</v>
      </c>
      <c r="B10" s="94" t="s">
        <v>19</v>
      </c>
      <c r="C10" s="10" t="s">
        <v>22</v>
      </c>
      <c r="D10" s="6" t="s">
        <v>32</v>
      </c>
      <c r="E10" s="5" t="s">
        <v>20</v>
      </c>
      <c r="F10" s="4">
        <v>75</v>
      </c>
      <c r="G10" s="3">
        <v>1198</v>
      </c>
      <c r="H10" s="16">
        <f>F10*G10</f>
        <v>89850</v>
      </c>
    </row>
    <row r="11" spans="1:8" ht="15" thickBot="1">
      <c r="A11" s="8">
        <v>43225</v>
      </c>
      <c r="B11" s="94"/>
      <c r="C11" s="9" t="s">
        <v>28</v>
      </c>
      <c r="D11" s="6" t="s">
        <v>31</v>
      </c>
      <c r="E11" s="5" t="s">
        <v>20</v>
      </c>
      <c r="F11" s="4">
        <v>90</v>
      </c>
      <c r="G11" s="3">
        <v>1198</v>
      </c>
      <c r="H11" s="16">
        <v>7000</v>
      </c>
    </row>
    <row r="12" spans="1:8" ht="15" thickBot="1">
      <c r="A12" s="8">
        <v>43242</v>
      </c>
      <c r="B12" s="94"/>
      <c r="C12" s="7" t="s">
        <v>18</v>
      </c>
      <c r="D12" s="6" t="s">
        <v>29</v>
      </c>
      <c r="E12" s="5" t="s">
        <v>20</v>
      </c>
      <c r="F12" s="4">
        <v>32</v>
      </c>
      <c r="G12" s="3">
        <v>1198</v>
      </c>
      <c r="H12" s="16">
        <f>F12*G12</f>
        <v>38336</v>
      </c>
    </row>
  </sheetData>
  <mergeCells count="4">
    <mergeCell ref="A1:E1"/>
    <mergeCell ref="B4:B6"/>
    <mergeCell ref="B7:B9"/>
    <mergeCell ref="B10:B12"/>
  </mergeCells>
  <pageMargins left="0.7" right="0.7" top="0.75" bottom="0.75" header="0.3" footer="0.3"/>
  <pageSetup orientation="portrait" r:id="rId1"/>
  <headerFooter>
    <oddHeader>&amp;C&amp;G</oddHeader>
  </headerFooter>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8E348-CD65-4FB0-A7F5-D72581DAE3DF}">
  <sheetPr codeName="Sheet4"/>
  <dimension ref="A1:I48"/>
  <sheetViews>
    <sheetView workbookViewId="0">
      <selection activeCell="H38" sqref="H38:H47"/>
    </sheetView>
  </sheetViews>
  <sheetFormatPr defaultRowHeight="14.4"/>
  <cols>
    <col min="1" max="1" width="23.77734375" bestFit="1" customWidth="1"/>
    <col min="2" max="3" width="5" bestFit="1" customWidth="1"/>
    <col min="4" max="4" width="6" bestFit="1" customWidth="1"/>
    <col min="5" max="6" width="4" bestFit="1" customWidth="1"/>
    <col min="7" max="7" width="6" bestFit="1" customWidth="1"/>
    <col min="8" max="8" width="8.88671875" customWidth="1"/>
  </cols>
  <sheetData>
    <row r="1" spans="1:8">
      <c r="A1" s="102" t="s">
        <v>129</v>
      </c>
      <c r="B1" s="103"/>
      <c r="C1" s="103"/>
      <c r="D1" s="103"/>
      <c r="E1" s="103"/>
      <c r="F1" s="103"/>
      <c r="G1" s="103"/>
      <c r="H1" s="103"/>
    </row>
    <row r="2" spans="1:8">
      <c r="A2" s="103"/>
      <c r="B2" s="103"/>
      <c r="C2" s="103"/>
      <c r="D2" s="103"/>
      <c r="E2" s="103"/>
      <c r="F2" s="103"/>
      <c r="G2" s="103"/>
      <c r="H2" s="103"/>
    </row>
    <row r="3" spans="1:8">
      <c r="A3" s="103"/>
      <c r="B3" s="103"/>
      <c r="C3" s="103"/>
      <c r="D3" s="103"/>
      <c r="E3" s="103"/>
      <c r="F3" s="103"/>
      <c r="G3" s="103"/>
      <c r="H3" s="103"/>
    </row>
    <row r="4" spans="1:8">
      <c r="A4" t="s">
        <v>71</v>
      </c>
      <c r="B4">
        <v>2023</v>
      </c>
      <c r="C4" t="s">
        <v>72</v>
      </c>
      <c r="D4">
        <v>111.9</v>
      </c>
      <c r="E4">
        <v>10</v>
      </c>
      <c r="F4">
        <v>9</v>
      </c>
      <c r="G4">
        <v>8.6999999999999993</v>
      </c>
      <c r="H4">
        <v>8.6</v>
      </c>
    </row>
    <row r="5" spans="1:8">
      <c r="A5" t="s">
        <v>73</v>
      </c>
      <c r="B5">
        <v>2023</v>
      </c>
      <c r="C5" t="s">
        <v>74</v>
      </c>
      <c r="D5">
        <v>108.9</v>
      </c>
      <c r="E5">
        <v>9.6</v>
      </c>
      <c r="F5">
        <v>9.6</v>
      </c>
      <c r="G5">
        <v>8.8000000000000007</v>
      </c>
      <c r="H5">
        <v>6.4</v>
      </c>
    </row>
    <row r="6" spans="1:8">
      <c r="A6" t="s">
        <v>75</v>
      </c>
      <c r="B6">
        <v>2023</v>
      </c>
      <c r="C6" t="s">
        <v>76</v>
      </c>
      <c r="D6">
        <v>108.5</v>
      </c>
      <c r="E6">
        <v>9.6999999999999993</v>
      </c>
      <c r="F6">
        <v>10</v>
      </c>
      <c r="G6">
        <v>8.6</v>
      </c>
      <c r="H6">
        <v>6.5</v>
      </c>
    </row>
    <row r="7" spans="1:8">
      <c r="A7" t="s">
        <v>77</v>
      </c>
      <c r="B7">
        <v>2023</v>
      </c>
      <c r="C7" t="s">
        <v>78</v>
      </c>
      <c r="D7">
        <v>107.2</v>
      </c>
      <c r="E7">
        <v>9.6999999999999993</v>
      </c>
      <c r="F7">
        <v>9.8000000000000007</v>
      </c>
      <c r="G7">
        <v>9.4</v>
      </c>
      <c r="H7">
        <v>6.4</v>
      </c>
    </row>
    <row r="8" spans="1:8">
      <c r="A8" t="s">
        <v>79</v>
      </c>
      <c r="B8">
        <v>2023</v>
      </c>
      <c r="C8" t="s">
        <v>80</v>
      </c>
      <c r="D8">
        <v>107.1</v>
      </c>
      <c r="E8">
        <v>7.4</v>
      </c>
      <c r="F8">
        <v>9.1</v>
      </c>
      <c r="G8">
        <v>9.1</v>
      </c>
      <c r="H8">
        <v>8</v>
      </c>
    </row>
    <row r="9" spans="1:8">
      <c r="A9" t="s">
        <v>81</v>
      </c>
      <c r="B9">
        <v>2023</v>
      </c>
      <c r="C9" t="s">
        <v>82</v>
      </c>
      <c r="D9">
        <v>106.6</v>
      </c>
      <c r="E9">
        <v>9.1999999999999993</v>
      </c>
      <c r="F9">
        <v>8.6</v>
      </c>
      <c r="G9">
        <v>8.3000000000000007</v>
      </c>
      <c r="H9">
        <v>8.5</v>
      </c>
    </row>
    <row r="10" spans="1:8">
      <c r="A10" t="s">
        <v>83</v>
      </c>
      <c r="B10">
        <v>2023</v>
      </c>
      <c r="C10" t="s">
        <v>84</v>
      </c>
      <c r="D10">
        <v>106.2</v>
      </c>
      <c r="E10">
        <v>8.8000000000000007</v>
      </c>
      <c r="F10">
        <v>9.6</v>
      </c>
      <c r="G10">
        <v>9.3000000000000007</v>
      </c>
      <c r="H10">
        <v>7.5</v>
      </c>
    </row>
    <row r="11" spans="1:8">
      <c r="A11" t="s">
        <v>85</v>
      </c>
      <c r="B11">
        <v>2023</v>
      </c>
      <c r="C11" t="s">
        <v>86</v>
      </c>
      <c r="D11">
        <v>105.7</v>
      </c>
      <c r="E11">
        <v>9.3000000000000007</v>
      </c>
      <c r="F11">
        <v>9.5</v>
      </c>
      <c r="G11">
        <v>8.1</v>
      </c>
      <c r="H11">
        <v>6.2</v>
      </c>
    </row>
    <row r="12" spans="1:8">
      <c r="A12" t="s">
        <v>87</v>
      </c>
      <c r="B12">
        <v>2023</v>
      </c>
      <c r="C12" t="s">
        <v>88</v>
      </c>
      <c r="D12">
        <v>104.6</v>
      </c>
      <c r="E12">
        <v>9.5</v>
      </c>
      <c r="F12">
        <v>9</v>
      </c>
      <c r="G12">
        <v>8.1</v>
      </c>
      <c r="H12">
        <v>7.7</v>
      </c>
    </row>
    <row r="13" spans="1:8">
      <c r="A13" t="s">
        <v>89</v>
      </c>
      <c r="B13">
        <v>2023</v>
      </c>
      <c r="C13" t="s">
        <v>90</v>
      </c>
      <c r="D13">
        <v>102.9</v>
      </c>
      <c r="E13">
        <v>8.8000000000000007</v>
      </c>
      <c r="F13">
        <v>7.7</v>
      </c>
      <c r="G13">
        <v>5.5</v>
      </c>
      <c r="H13">
        <v>8.3000000000000007</v>
      </c>
    </row>
    <row r="14" spans="1:8">
      <c r="A14" t="s">
        <v>91</v>
      </c>
      <c r="B14">
        <v>2023</v>
      </c>
      <c r="C14" t="s">
        <v>92</v>
      </c>
      <c r="D14">
        <v>100.4</v>
      </c>
      <c r="E14">
        <v>9.8000000000000007</v>
      </c>
      <c r="F14">
        <v>9.5</v>
      </c>
      <c r="G14">
        <v>8.9</v>
      </c>
      <c r="H14">
        <v>6.2</v>
      </c>
    </row>
    <row r="15" spans="1:8">
      <c r="A15" t="s">
        <v>93</v>
      </c>
      <c r="B15">
        <v>2023</v>
      </c>
      <c r="C15" t="s">
        <v>94</v>
      </c>
      <c r="D15">
        <v>100.2</v>
      </c>
      <c r="E15">
        <v>7</v>
      </c>
      <c r="F15">
        <v>9.1999999999999993</v>
      </c>
      <c r="G15">
        <v>9.6999999999999993</v>
      </c>
      <c r="H15">
        <v>6.3</v>
      </c>
    </row>
    <row r="16" spans="1:8">
      <c r="A16" t="s">
        <v>95</v>
      </c>
      <c r="B16">
        <v>2023</v>
      </c>
      <c r="C16" t="s">
        <v>96</v>
      </c>
      <c r="D16">
        <v>99.5</v>
      </c>
      <c r="E16">
        <v>8.8000000000000007</v>
      </c>
      <c r="F16">
        <v>8.5</v>
      </c>
      <c r="G16">
        <v>8.5</v>
      </c>
      <c r="H16">
        <v>7.7</v>
      </c>
    </row>
    <row r="17" spans="1:8">
      <c r="A17" t="s">
        <v>97</v>
      </c>
      <c r="B17">
        <v>2023</v>
      </c>
      <c r="C17" t="s">
        <v>98</v>
      </c>
      <c r="D17">
        <v>98.5</v>
      </c>
      <c r="E17">
        <v>8.8000000000000007</v>
      </c>
      <c r="F17">
        <v>6.2</v>
      </c>
      <c r="G17">
        <v>9.4</v>
      </c>
      <c r="H17">
        <v>6.3</v>
      </c>
    </row>
    <row r="18" spans="1:8">
      <c r="A18" t="s">
        <v>99</v>
      </c>
      <c r="B18">
        <v>2023</v>
      </c>
      <c r="C18" t="s">
        <v>100</v>
      </c>
      <c r="D18">
        <v>98</v>
      </c>
      <c r="E18">
        <v>9.6</v>
      </c>
      <c r="F18">
        <v>6.4</v>
      </c>
      <c r="G18">
        <v>8.6</v>
      </c>
      <c r="H18">
        <v>6.7</v>
      </c>
    </row>
    <row r="19" spans="1:8">
      <c r="A19" t="s">
        <v>101</v>
      </c>
      <c r="B19">
        <v>2023</v>
      </c>
      <c r="C19" t="s">
        <v>102</v>
      </c>
      <c r="D19">
        <v>96.9</v>
      </c>
      <c r="E19">
        <v>8.6999999999999993</v>
      </c>
      <c r="F19">
        <v>7.6</v>
      </c>
      <c r="G19">
        <v>5.9</v>
      </c>
      <c r="H19">
        <v>7.1</v>
      </c>
    </row>
    <row r="20" spans="1:8">
      <c r="A20" t="s">
        <v>103</v>
      </c>
      <c r="B20">
        <v>2023</v>
      </c>
      <c r="C20" t="s">
        <v>104</v>
      </c>
      <c r="D20">
        <v>96.1</v>
      </c>
      <c r="E20">
        <v>6</v>
      </c>
      <c r="F20">
        <v>7.5</v>
      </c>
      <c r="G20">
        <v>7.3</v>
      </c>
      <c r="H20">
        <v>5</v>
      </c>
    </row>
    <row r="21" spans="1:8">
      <c r="A21" t="s">
        <v>105</v>
      </c>
      <c r="B21">
        <v>2023</v>
      </c>
      <c r="C21" t="s">
        <v>106</v>
      </c>
      <c r="D21">
        <v>95.9</v>
      </c>
      <c r="E21">
        <v>7.3</v>
      </c>
      <c r="F21">
        <v>10</v>
      </c>
      <c r="G21">
        <v>6.8</v>
      </c>
      <c r="H21">
        <v>8.9</v>
      </c>
    </row>
    <row r="22" spans="1:8">
      <c r="A22" t="s">
        <v>107</v>
      </c>
      <c r="B22">
        <v>2023</v>
      </c>
      <c r="C22" t="s">
        <v>108</v>
      </c>
      <c r="D22">
        <v>94.5</v>
      </c>
      <c r="E22">
        <v>7.7</v>
      </c>
      <c r="F22">
        <v>6.6</v>
      </c>
      <c r="G22">
        <v>8.6999999999999993</v>
      </c>
      <c r="H22">
        <v>8.6</v>
      </c>
    </row>
    <row r="23" spans="1:8">
      <c r="A23" t="s">
        <v>109</v>
      </c>
      <c r="B23">
        <v>2023</v>
      </c>
      <c r="C23" t="s">
        <v>110</v>
      </c>
      <c r="D23">
        <v>94.2</v>
      </c>
      <c r="E23">
        <v>8.6999999999999993</v>
      </c>
      <c r="F23">
        <v>8</v>
      </c>
      <c r="G23">
        <v>6.7</v>
      </c>
      <c r="H23">
        <v>5.2</v>
      </c>
    </row>
    <row r="24" spans="1:8">
      <c r="A24" t="s">
        <v>111</v>
      </c>
      <c r="B24">
        <v>2023</v>
      </c>
      <c r="C24" t="s">
        <v>112</v>
      </c>
      <c r="D24">
        <v>94</v>
      </c>
      <c r="E24">
        <v>8.3000000000000007</v>
      </c>
      <c r="F24">
        <v>8.1999999999999993</v>
      </c>
      <c r="G24">
        <v>5.8</v>
      </c>
      <c r="H24">
        <v>7</v>
      </c>
    </row>
    <row r="25" spans="1:8">
      <c r="A25" t="s">
        <v>113</v>
      </c>
      <c r="B25">
        <v>2023</v>
      </c>
      <c r="C25" t="s">
        <v>114</v>
      </c>
      <c r="D25">
        <v>94</v>
      </c>
      <c r="E25">
        <v>9.6</v>
      </c>
      <c r="F25">
        <v>7.9</v>
      </c>
      <c r="G25">
        <v>7.4</v>
      </c>
      <c r="H25">
        <v>7.1</v>
      </c>
    </row>
    <row r="26" spans="1:8">
      <c r="A26" t="s">
        <v>115</v>
      </c>
      <c r="B26">
        <v>2023</v>
      </c>
      <c r="C26" t="s">
        <v>116</v>
      </c>
      <c r="D26">
        <v>94</v>
      </c>
      <c r="E26">
        <v>9</v>
      </c>
      <c r="F26">
        <v>8.4</v>
      </c>
      <c r="G26">
        <v>8.1</v>
      </c>
      <c r="H26">
        <v>6.9</v>
      </c>
    </row>
    <row r="27" spans="1:8">
      <c r="A27" t="s">
        <v>117</v>
      </c>
      <c r="B27">
        <v>2023</v>
      </c>
      <c r="C27" t="s">
        <v>118</v>
      </c>
      <c r="D27">
        <v>93.4</v>
      </c>
      <c r="E27">
        <v>8.9</v>
      </c>
      <c r="F27">
        <v>7.9</v>
      </c>
      <c r="G27">
        <v>7.7</v>
      </c>
      <c r="H27">
        <v>6.6</v>
      </c>
    </row>
    <row r="28" spans="1:8">
      <c r="A28" t="s">
        <v>119</v>
      </c>
      <c r="B28">
        <v>2023</v>
      </c>
      <c r="C28" t="s">
        <v>120</v>
      </c>
      <c r="D28">
        <v>91.8</v>
      </c>
      <c r="E28">
        <v>5.8</v>
      </c>
      <c r="F28">
        <v>8.8000000000000007</v>
      </c>
      <c r="G28">
        <v>8.1</v>
      </c>
      <c r="H28">
        <v>6.5</v>
      </c>
    </row>
    <row r="29" spans="1:8">
      <c r="A29" t="s">
        <v>121</v>
      </c>
      <c r="B29">
        <v>2023</v>
      </c>
      <c r="C29" t="s">
        <v>122</v>
      </c>
      <c r="D29">
        <v>91.5</v>
      </c>
      <c r="E29">
        <v>9.1999999999999993</v>
      </c>
      <c r="F29">
        <v>8.9</v>
      </c>
      <c r="G29">
        <v>7.6</v>
      </c>
      <c r="H29">
        <v>6.1</v>
      </c>
    </row>
    <row r="30" spans="1:8">
      <c r="A30" t="s">
        <v>123</v>
      </c>
      <c r="B30">
        <v>2023</v>
      </c>
      <c r="C30" t="s">
        <v>124</v>
      </c>
      <c r="D30">
        <v>91.4</v>
      </c>
      <c r="E30">
        <v>8.1999999999999993</v>
      </c>
      <c r="F30">
        <v>7.7</v>
      </c>
      <c r="G30">
        <v>8</v>
      </c>
      <c r="H30">
        <v>6.1</v>
      </c>
    </row>
    <row r="31" spans="1:8">
      <c r="A31" t="s">
        <v>125</v>
      </c>
      <c r="B31">
        <v>2023</v>
      </c>
      <c r="C31" t="s">
        <v>126</v>
      </c>
      <c r="D31">
        <v>90.7</v>
      </c>
      <c r="E31">
        <v>8.5</v>
      </c>
      <c r="F31">
        <v>6.5</v>
      </c>
      <c r="G31">
        <v>8.8000000000000007</v>
      </c>
      <c r="H31">
        <v>6.2</v>
      </c>
    </row>
    <row r="32" spans="1:8">
      <c r="A32" t="s">
        <v>127</v>
      </c>
      <c r="B32">
        <v>2023</v>
      </c>
      <c r="C32" t="s">
        <v>128</v>
      </c>
      <c r="D32">
        <v>90.5</v>
      </c>
      <c r="E32">
        <v>6.5</v>
      </c>
      <c r="F32">
        <v>6.5</v>
      </c>
      <c r="G32">
        <v>6.4</v>
      </c>
      <c r="H32">
        <v>6.5</v>
      </c>
    </row>
    <row r="34" spans="1:9">
      <c r="A34" s="92" t="s">
        <v>130</v>
      </c>
      <c r="B34" s="92"/>
      <c r="C34" s="92"/>
      <c r="D34" s="92"/>
      <c r="E34" s="92"/>
      <c r="F34" s="92"/>
      <c r="G34" s="92"/>
      <c r="H34" s="92"/>
    </row>
    <row r="35" spans="1:9">
      <c r="A35" s="92"/>
      <c r="B35" s="92"/>
      <c r="C35" s="92"/>
      <c r="D35" s="92"/>
      <c r="E35" s="92"/>
      <c r="F35" s="92"/>
      <c r="G35" s="92"/>
      <c r="H35" s="92"/>
    </row>
    <row r="37" spans="1:9">
      <c r="H37" t="s">
        <v>131</v>
      </c>
    </row>
    <row r="38" spans="1:9" ht="15.6">
      <c r="A38" t="s">
        <v>109</v>
      </c>
      <c r="B38">
        <v>2023</v>
      </c>
      <c r="C38" t="s">
        <v>110</v>
      </c>
      <c r="D38">
        <v>94.2</v>
      </c>
      <c r="E38">
        <v>8.6999999999999993</v>
      </c>
      <c r="F38">
        <v>8</v>
      </c>
      <c r="G38" s="24">
        <v>12220</v>
      </c>
      <c r="H38" s="28" t="str">
        <f>"*"&amp;G38&amp;"*"</f>
        <v>*12220*</v>
      </c>
      <c r="I38" s="25"/>
    </row>
    <row r="39" spans="1:9" ht="15.6">
      <c r="A39" t="s">
        <v>111</v>
      </c>
      <c r="B39">
        <v>2023</v>
      </c>
      <c r="C39" t="s">
        <v>112</v>
      </c>
      <c r="D39">
        <v>94</v>
      </c>
      <c r="E39">
        <v>8.3000000000000007</v>
      </c>
      <c r="F39">
        <v>8.1999999999999993</v>
      </c>
      <c r="G39" s="24">
        <v>13000</v>
      </c>
      <c r="H39" s="28" t="str">
        <f t="shared" ref="H39:H47" si="0">"*"&amp;G39&amp;"*"</f>
        <v>*13000*</v>
      </c>
      <c r="I39" s="25"/>
    </row>
    <row r="40" spans="1:9" ht="15.6">
      <c r="A40" t="s">
        <v>113</v>
      </c>
      <c r="B40">
        <v>2023</v>
      </c>
      <c r="C40" t="s">
        <v>114</v>
      </c>
      <c r="D40">
        <v>94</v>
      </c>
      <c r="E40">
        <v>9.6</v>
      </c>
      <c r="F40">
        <v>7.9</v>
      </c>
      <c r="G40" s="24">
        <v>11002</v>
      </c>
      <c r="H40" s="28" t="str">
        <f t="shared" si="0"/>
        <v>*11002*</v>
      </c>
      <c r="I40" s="25"/>
    </row>
    <row r="41" spans="1:9" ht="15.6">
      <c r="A41" t="s">
        <v>115</v>
      </c>
      <c r="B41">
        <v>2023</v>
      </c>
      <c r="C41" t="s">
        <v>116</v>
      </c>
      <c r="D41">
        <v>94</v>
      </c>
      <c r="E41">
        <v>9</v>
      </c>
      <c r="F41">
        <v>8.4</v>
      </c>
      <c r="G41" s="24">
        <v>12000</v>
      </c>
      <c r="H41" s="28" t="str">
        <f t="shared" si="0"/>
        <v>*12000*</v>
      </c>
      <c r="I41" s="25"/>
    </row>
    <row r="42" spans="1:9" ht="15.6">
      <c r="A42" t="s">
        <v>117</v>
      </c>
      <c r="B42">
        <v>2023</v>
      </c>
      <c r="C42" t="s">
        <v>118</v>
      </c>
      <c r="D42">
        <v>93.4</v>
      </c>
      <c r="E42">
        <v>8.9</v>
      </c>
      <c r="F42">
        <v>7.9</v>
      </c>
      <c r="G42" s="24">
        <v>23000</v>
      </c>
      <c r="H42" s="28" t="str">
        <f t="shared" si="0"/>
        <v>*23000*</v>
      </c>
      <c r="I42" s="25"/>
    </row>
    <row r="43" spans="1:9" ht="15.6">
      <c r="A43" t="s">
        <v>119</v>
      </c>
      <c r="B43">
        <v>2023</v>
      </c>
      <c r="C43" t="s">
        <v>120</v>
      </c>
      <c r="D43">
        <v>91.8</v>
      </c>
      <c r="E43">
        <v>5.8</v>
      </c>
      <c r="F43">
        <v>8.8000000000000007</v>
      </c>
      <c r="G43" s="24">
        <v>12900</v>
      </c>
      <c r="H43" s="28" t="str">
        <f t="shared" si="0"/>
        <v>*12900*</v>
      </c>
      <c r="I43" s="25"/>
    </row>
    <row r="44" spans="1:9" ht="15.6">
      <c r="A44" t="s">
        <v>121</v>
      </c>
      <c r="B44">
        <v>2023</v>
      </c>
      <c r="C44" t="s">
        <v>122</v>
      </c>
      <c r="D44">
        <v>91.5</v>
      </c>
      <c r="E44">
        <v>9.1999999999999993</v>
      </c>
      <c r="F44">
        <v>8.9</v>
      </c>
      <c r="G44" s="24">
        <v>11200</v>
      </c>
      <c r="H44" s="28" t="str">
        <f t="shared" si="0"/>
        <v>*11200*</v>
      </c>
      <c r="I44" s="25"/>
    </row>
    <row r="45" spans="1:9" ht="15.6">
      <c r="A45" t="s">
        <v>123</v>
      </c>
      <c r="B45">
        <v>2023</v>
      </c>
      <c r="C45" t="s">
        <v>124</v>
      </c>
      <c r="D45">
        <v>91.4</v>
      </c>
      <c r="E45">
        <v>8.1999999999999993</v>
      </c>
      <c r="F45">
        <v>7.7</v>
      </c>
      <c r="G45" s="24">
        <v>22000</v>
      </c>
      <c r="H45" s="28" t="str">
        <f t="shared" si="0"/>
        <v>*22000*</v>
      </c>
      <c r="I45" s="25"/>
    </row>
    <row r="46" spans="1:9" ht="15.6">
      <c r="A46" t="s">
        <v>125</v>
      </c>
      <c r="B46">
        <v>2023</v>
      </c>
      <c r="C46" t="s">
        <v>126</v>
      </c>
      <c r="D46">
        <v>90.7</v>
      </c>
      <c r="E46">
        <v>8.5</v>
      </c>
      <c r="F46">
        <v>6.5</v>
      </c>
      <c r="G46" s="24">
        <v>14000</v>
      </c>
      <c r="H46" s="28" t="str">
        <f t="shared" si="0"/>
        <v>*14000*</v>
      </c>
      <c r="I46" s="25"/>
    </row>
    <row r="47" spans="1:9" ht="15.6">
      <c r="A47" t="s">
        <v>127</v>
      </c>
      <c r="B47">
        <v>2023</v>
      </c>
      <c r="C47" t="s">
        <v>128</v>
      </c>
      <c r="D47">
        <v>90.5</v>
      </c>
      <c r="E47">
        <v>6.5</v>
      </c>
      <c r="F47">
        <v>6.5</v>
      </c>
      <c r="G47" s="24">
        <v>11000</v>
      </c>
      <c r="H47" s="28" t="str">
        <f t="shared" si="0"/>
        <v>*11000*</v>
      </c>
      <c r="I47" s="25"/>
    </row>
    <row r="48" spans="1:9">
      <c r="G48" s="24"/>
    </row>
  </sheetData>
  <mergeCells count="2">
    <mergeCell ref="A1:H3"/>
    <mergeCell ref="A34:H3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9EC58-EBAD-4664-8025-F4F5825012D5}">
  <sheetPr codeName="Sheet5"/>
  <dimension ref="A1:S24"/>
  <sheetViews>
    <sheetView topLeftCell="A9" workbookViewId="0">
      <selection activeCell="D18" sqref="D18:D21"/>
    </sheetView>
  </sheetViews>
  <sheetFormatPr defaultRowHeight="14.4"/>
  <cols>
    <col min="1" max="1" width="15.5546875" customWidth="1"/>
    <col min="4" max="4" width="11.6640625" customWidth="1"/>
    <col min="14" max="14" width="11.88671875" customWidth="1"/>
  </cols>
  <sheetData>
    <row r="1" spans="1:19">
      <c r="A1" s="26" t="s">
        <v>132</v>
      </c>
      <c r="B1" s="26" t="s">
        <v>139</v>
      </c>
      <c r="C1" s="26" t="s">
        <v>140</v>
      </c>
      <c r="D1" s="26" t="s">
        <v>141</v>
      </c>
      <c r="L1" s="105" t="s">
        <v>155</v>
      </c>
      <c r="M1" s="106"/>
      <c r="N1" s="106"/>
      <c r="O1" s="106"/>
      <c r="P1" s="106"/>
      <c r="Q1" s="106"/>
      <c r="R1" s="106"/>
      <c r="S1" s="106"/>
    </row>
    <row r="2" spans="1:19">
      <c r="A2" t="s">
        <v>133</v>
      </c>
      <c r="B2">
        <v>112</v>
      </c>
      <c r="C2">
        <v>344</v>
      </c>
      <c r="D2" t="s">
        <v>143</v>
      </c>
      <c r="G2" t="s">
        <v>142</v>
      </c>
      <c r="L2" s="106"/>
      <c r="M2" s="106"/>
      <c r="N2" s="106"/>
      <c r="O2" s="106"/>
      <c r="P2" s="106"/>
      <c r="Q2" s="106"/>
      <c r="R2" s="106"/>
      <c r="S2" s="106"/>
    </row>
    <row r="3" spans="1:19">
      <c r="A3" t="s">
        <v>134</v>
      </c>
      <c r="B3">
        <v>178</v>
      </c>
      <c r="C3">
        <v>344</v>
      </c>
      <c r="D3" t="s">
        <v>144</v>
      </c>
    </row>
    <row r="4" spans="1:19">
      <c r="A4" t="s">
        <v>135</v>
      </c>
      <c r="B4">
        <v>182</v>
      </c>
      <c r="C4">
        <v>344</v>
      </c>
      <c r="D4" t="s">
        <v>145</v>
      </c>
      <c r="L4" t="s">
        <v>156</v>
      </c>
      <c r="M4" t="s">
        <v>157</v>
      </c>
      <c r="N4" t="s">
        <v>162</v>
      </c>
    </row>
    <row r="5" spans="1:19">
      <c r="A5" t="s">
        <v>136</v>
      </c>
      <c r="B5">
        <v>782</v>
      </c>
      <c r="C5">
        <v>344</v>
      </c>
      <c r="D5" t="s">
        <v>146</v>
      </c>
      <c r="L5" t="s">
        <v>158</v>
      </c>
      <c r="M5">
        <v>45.88</v>
      </c>
      <c r="N5">
        <f>ROUNDUP(M5,1)</f>
        <v>45.9</v>
      </c>
    </row>
    <row r="6" spans="1:19">
      <c r="A6" t="s">
        <v>137</v>
      </c>
      <c r="B6">
        <v>162</v>
      </c>
      <c r="C6">
        <v>344</v>
      </c>
      <c r="D6" t="s">
        <v>147</v>
      </c>
      <c r="L6" t="s">
        <v>159</v>
      </c>
      <c r="M6">
        <v>67.888000000000005</v>
      </c>
      <c r="N6">
        <f t="shared" ref="N6:N8" si="0">ROUNDUP(M6,1)</f>
        <v>67.899999999999991</v>
      </c>
    </row>
    <row r="7" spans="1:19">
      <c r="A7" t="s">
        <v>138</v>
      </c>
      <c r="B7">
        <v>152</v>
      </c>
      <c r="C7">
        <v>344</v>
      </c>
      <c r="D7" t="s">
        <v>148</v>
      </c>
      <c r="L7" t="s">
        <v>160</v>
      </c>
      <c r="M7">
        <v>34.677799999999998</v>
      </c>
      <c r="N7">
        <f t="shared" si="0"/>
        <v>34.700000000000003</v>
      </c>
    </row>
    <row r="8" spans="1:19">
      <c r="L8" t="s">
        <v>161</v>
      </c>
      <c r="M8">
        <v>456.78800000000001</v>
      </c>
      <c r="N8">
        <f t="shared" si="0"/>
        <v>456.8</v>
      </c>
    </row>
    <row r="9" spans="1:19">
      <c r="A9" s="104" t="s">
        <v>149</v>
      </c>
      <c r="B9" s="104"/>
      <c r="C9" s="104"/>
      <c r="D9" s="104"/>
    </row>
    <row r="10" spans="1:19">
      <c r="A10" s="104"/>
      <c r="B10" s="104"/>
      <c r="C10" s="104"/>
      <c r="D10" s="104"/>
    </row>
    <row r="11" spans="1:19">
      <c r="A11" s="27" t="s">
        <v>151</v>
      </c>
      <c r="L11" s="104" t="s">
        <v>163</v>
      </c>
      <c r="M11" s="104"/>
      <c r="N11" s="104"/>
      <c r="O11" s="104"/>
      <c r="P11" s="104"/>
      <c r="Q11" s="104"/>
      <c r="R11" s="104"/>
      <c r="S11" s="104"/>
    </row>
    <row r="12" spans="1:19">
      <c r="A12" s="27" t="s">
        <v>152</v>
      </c>
      <c r="C12" t="s">
        <v>150</v>
      </c>
      <c r="L12" s="104"/>
      <c r="M12" s="104"/>
      <c r="N12" s="104"/>
      <c r="O12" s="104"/>
      <c r="P12" s="104"/>
      <c r="Q12" s="104"/>
      <c r="R12" s="104"/>
      <c r="S12" s="104"/>
    </row>
    <row r="13" spans="1:19">
      <c r="A13" s="27" t="s">
        <v>153</v>
      </c>
    </row>
    <row r="14" spans="1:19">
      <c r="A14" s="27" t="s">
        <v>154</v>
      </c>
      <c r="L14" t="s">
        <v>164</v>
      </c>
      <c r="M14" t="s">
        <v>165</v>
      </c>
      <c r="N14" t="s">
        <v>166</v>
      </c>
      <c r="O14" t="s">
        <v>171</v>
      </c>
    </row>
    <row r="15" spans="1:19">
      <c r="L15">
        <v>1</v>
      </c>
      <c r="M15">
        <v>34</v>
      </c>
      <c r="N15">
        <f>M15-M22</f>
        <v>-41.400000000000006</v>
      </c>
      <c r="O15">
        <f>N15^2</f>
        <v>1713.9600000000005</v>
      </c>
    </row>
    <row r="16" spans="1:19">
      <c r="A16" s="92" t="s">
        <v>173</v>
      </c>
      <c r="B16" s="92"/>
      <c r="C16" s="92"/>
      <c r="D16" s="92"/>
      <c r="E16" s="92"/>
      <c r="L16">
        <v>2</v>
      </c>
      <c r="M16">
        <v>78</v>
      </c>
      <c r="N16">
        <f>M16-M22</f>
        <v>2.5999999999999943</v>
      </c>
      <c r="O16">
        <f t="shared" ref="O16:O19" si="1">N16^2</f>
        <v>6.7599999999999705</v>
      </c>
    </row>
    <row r="17" spans="1:15">
      <c r="A17" s="92"/>
      <c r="B17" s="92"/>
      <c r="C17" s="92"/>
      <c r="D17" s="92"/>
      <c r="E17" s="92"/>
      <c r="L17">
        <v>3</v>
      </c>
      <c r="M17">
        <v>89</v>
      </c>
      <c r="N17">
        <f>M17-M22</f>
        <v>13.599999999999994</v>
      </c>
      <c r="O17">
        <f t="shared" si="1"/>
        <v>184.95999999999984</v>
      </c>
    </row>
    <row r="18" spans="1:15">
      <c r="A18">
        <v>344</v>
      </c>
      <c r="B18">
        <v>456</v>
      </c>
      <c r="C18">
        <v>3444</v>
      </c>
      <c r="D18" s="29">
        <f>SUM(A18:C18)</f>
        <v>4244</v>
      </c>
      <c r="L18">
        <v>4</v>
      </c>
      <c r="M18">
        <v>77</v>
      </c>
      <c r="N18">
        <f>M18-M22</f>
        <v>1.5999999999999943</v>
      </c>
      <c r="O18">
        <f t="shared" si="1"/>
        <v>2.5599999999999818</v>
      </c>
    </row>
    <row r="19" spans="1:15">
      <c r="A19">
        <v>2345</v>
      </c>
      <c r="B19">
        <v>2344</v>
      </c>
      <c r="C19">
        <v>3333</v>
      </c>
      <c r="D19" s="29">
        <f>SUM(A19:C19)</f>
        <v>8022</v>
      </c>
      <c r="L19">
        <v>5</v>
      </c>
      <c r="M19">
        <v>99</v>
      </c>
      <c r="N19">
        <f>M19-M22</f>
        <v>23.599999999999994</v>
      </c>
      <c r="O19">
        <f t="shared" si="1"/>
        <v>556.9599999999997</v>
      </c>
    </row>
    <row r="20" spans="1:15">
      <c r="A20">
        <v>245</v>
      </c>
      <c r="B20">
        <v>445</v>
      </c>
      <c r="C20">
        <v>876</v>
      </c>
      <c r="D20" s="29">
        <f>SUM(A20:C20)</f>
        <v>1566</v>
      </c>
      <c r="K20" t="s">
        <v>167</v>
      </c>
      <c r="M20">
        <f>SUM(M15:M19)</f>
        <v>377</v>
      </c>
      <c r="N20">
        <f>SUM(N15:N19)</f>
        <v>-2.8421709430404007E-14</v>
      </c>
      <c r="O20">
        <f>SUM(O15:O19)</f>
        <v>2465.1999999999998</v>
      </c>
    </row>
    <row r="21" spans="1:15">
      <c r="A21">
        <v>3455</v>
      </c>
      <c r="B21">
        <v>3455</v>
      </c>
      <c r="C21">
        <v>455</v>
      </c>
      <c r="D21" s="29">
        <f>SUM(A21:C21)</f>
        <v>7365</v>
      </c>
      <c r="K21" t="s">
        <v>168</v>
      </c>
      <c r="M21">
        <f>COUNT(L15:L19)</f>
        <v>5</v>
      </c>
      <c r="N21">
        <f t="shared" ref="N21:O21" si="2">COUNT(M15:M19)</f>
        <v>5</v>
      </c>
      <c r="O21">
        <f t="shared" si="2"/>
        <v>5</v>
      </c>
    </row>
    <row r="22" spans="1:15">
      <c r="K22" s="29" t="s">
        <v>169</v>
      </c>
      <c r="M22">
        <f>AVERAGE(M15:M19)</f>
        <v>75.400000000000006</v>
      </c>
      <c r="N22">
        <f>AVERAGE(N15:N19)</f>
        <v>-5.6843418860808018E-15</v>
      </c>
      <c r="O22">
        <f>AVERAGE(O15:O19)</f>
        <v>493.03999999999996</v>
      </c>
    </row>
    <row r="23" spans="1:15">
      <c r="K23" t="s">
        <v>170</v>
      </c>
      <c r="O23">
        <f>O20/(O21-1)</f>
        <v>616.29999999999995</v>
      </c>
    </row>
    <row r="24" spans="1:15">
      <c r="K24" t="s">
        <v>172</v>
      </c>
      <c r="O24">
        <f>O23^0.5</f>
        <v>24.825390228554312</v>
      </c>
    </row>
  </sheetData>
  <mergeCells count="4">
    <mergeCell ref="A9:D10"/>
    <mergeCell ref="L1:S2"/>
    <mergeCell ref="L11:S12"/>
    <mergeCell ref="A16:E17"/>
  </mergeCells>
  <phoneticPr fontId="19" type="noConversion"/>
  <hyperlinks>
    <hyperlink ref="A11" r:id="rId1" xr:uid="{3DCA1148-6B04-441B-868A-4E6D131D3DEB}"/>
    <hyperlink ref="A12" r:id="rId2" xr:uid="{E1B038C4-1A35-438E-BE70-2FD042148B86}"/>
    <hyperlink ref="A13" r:id="rId3" tooltip="click here to open the file" xr:uid="{B1ED6D83-D9D3-4F29-8183-ED2A449FB1E4}"/>
    <hyperlink ref="A14" location="Sheet1!A1" display="go to page 1" xr:uid="{9EB04B6A-2883-4067-B29E-3C8CBB822C63}"/>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60856-A19E-47C8-BF0B-C22A8D1D12CC}">
  <sheetPr codeName="Sheet6"/>
  <dimension ref="A1:P131"/>
  <sheetViews>
    <sheetView topLeftCell="B111" workbookViewId="0">
      <selection activeCell="B118" sqref="B118:G126"/>
    </sheetView>
  </sheetViews>
  <sheetFormatPr defaultRowHeight="14.4"/>
  <cols>
    <col min="1" max="1" width="11.77734375" customWidth="1"/>
    <col min="2" max="2" width="11.6640625" customWidth="1"/>
    <col min="3" max="3" width="9" customWidth="1"/>
    <col min="5" max="5" width="13.44140625" bestFit="1" customWidth="1"/>
    <col min="6" max="7" width="13.6640625" bestFit="1" customWidth="1"/>
    <col min="8" max="8" width="22.88671875" customWidth="1"/>
    <col min="9" max="9" width="19.109375" customWidth="1"/>
  </cols>
  <sheetData>
    <row r="1" spans="1:9">
      <c r="A1" s="92" t="s">
        <v>227</v>
      </c>
      <c r="B1" s="92"/>
      <c r="C1" s="92"/>
      <c r="D1" s="92"/>
      <c r="E1" s="92"/>
      <c r="F1" s="92"/>
      <c r="G1" s="92"/>
    </row>
    <row r="2" spans="1:9">
      <c r="A2" s="92"/>
      <c r="B2" s="92"/>
      <c r="C2" s="92"/>
      <c r="D2" s="92"/>
      <c r="E2" s="92"/>
      <c r="F2" s="92"/>
      <c r="G2" s="92"/>
    </row>
    <row r="4" spans="1:9">
      <c r="A4" s="39" t="s">
        <v>174</v>
      </c>
      <c r="B4" s="40" t="s">
        <v>175</v>
      </c>
      <c r="C4" s="40" t="s">
        <v>176</v>
      </c>
      <c r="D4" s="40" t="s">
        <v>177</v>
      </c>
      <c r="E4" s="40" t="s">
        <v>178</v>
      </c>
      <c r="F4" s="40" t="s">
        <v>179</v>
      </c>
      <c r="G4" s="40" t="s">
        <v>180</v>
      </c>
      <c r="H4" s="40" t="s">
        <v>181</v>
      </c>
      <c r="I4" s="41" t="s">
        <v>182</v>
      </c>
    </row>
    <row r="5" spans="1:9">
      <c r="A5" s="30" t="s">
        <v>183</v>
      </c>
      <c r="B5" s="31" t="s">
        <v>184</v>
      </c>
      <c r="C5" s="31" t="s">
        <v>185</v>
      </c>
      <c r="D5" s="31">
        <v>35</v>
      </c>
      <c r="E5" s="32">
        <v>80000</v>
      </c>
      <c r="F5" s="33">
        <v>65000</v>
      </c>
      <c r="G5" s="33">
        <v>15000</v>
      </c>
      <c r="H5" s="34">
        <v>0.8125</v>
      </c>
      <c r="I5" s="38">
        <v>0.1875</v>
      </c>
    </row>
    <row r="6" spans="1:9">
      <c r="A6" s="30" t="s">
        <v>186</v>
      </c>
      <c r="B6" s="31" t="s">
        <v>187</v>
      </c>
      <c r="C6" s="31" t="s">
        <v>185</v>
      </c>
      <c r="D6" s="31">
        <v>35</v>
      </c>
      <c r="E6" s="35">
        <v>70000</v>
      </c>
      <c r="F6" s="36">
        <v>58000</v>
      </c>
      <c r="G6" s="33">
        <v>12000</v>
      </c>
      <c r="H6" s="34">
        <v>0.82857142857142863</v>
      </c>
      <c r="I6" s="38">
        <v>0.17142857142857143</v>
      </c>
    </row>
    <row r="7" spans="1:9">
      <c r="A7" s="30" t="s">
        <v>188</v>
      </c>
      <c r="B7" s="31" t="s">
        <v>189</v>
      </c>
      <c r="C7" s="31" t="s">
        <v>185</v>
      </c>
      <c r="D7" s="31">
        <v>36</v>
      </c>
      <c r="E7" s="35">
        <v>65000</v>
      </c>
      <c r="F7" s="36">
        <v>60000</v>
      </c>
      <c r="G7" s="33">
        <v>5000</v>
      </c>
      <c r="H7" s="34">
        <v>0.92307692307692313</v>
      </c>
      <c r="I7" s="38">
        <v>7.6923076923076927E-2</v>
      </c>
    </row>
    <row r="8" spans="1:9">
      <c r="A8" s="30" t="s">
        <v>190</v>
      </c>
      <c r="B8" s="31" t="s">
        <v>191</v>
      </c>
      <c r="C8" s="31" t="s">
        <v>185</v>
      </c>
      <c r="D8" s="31">
        <v>42</v>
      </c>
      <c r="E8" s="32">
        <v>62000</v>
      </c>
      <c r="F8" s="33">
        <v>50000</v>
      </c>
      <c r="G8" s="33">
        <v>12000</v>
      </c>
      <c r="H8" s="34">
        <v>0.80645161290322576</v>
      </c>
      <c r="I8" s="38">
        <v>0.19354838709677419</v>
      </c>
    </row>
    <row r="9" spans="1:9">
      <c r="A9" s="30" t="s">
        <v>192</v>
      </c>
      <c r="B9" s="31" t="s">
        <v>193</v>
      </c>
      <c r="C9" s="31" t="s">
        <v>194</v>
      </c>
      <c r="D9" s="31">
        <v>29</v>
      </c>
      <c r="E9" s="32">
        <v>62000</v>
      </c>
      <c r="F9" s="33">
        <v>57000</v>
      </c>
      <c r="G9" s="33">
        <v>5000</v>
      </c>
      <c r="H9" s="34">
        <v>0.91935483870967738</v>
      </c>
      <c r="I9" s="38">
        <v>8.0645161290322578E-2</v>
      </c>
    </row>
    <row r="10" spans="1:9">
      <c r="A10" s="30" t="s">
        <v>195</v>
      </c>
      <c r="B10" s="31" t="s">
        <v>196</v>
      </c>
      <c r="C10" s="31" t="s">
        <v>194</v>
      </c>
      <c r="D10" s="31">
        <v>42</v>
      </c>
      <c r="E10" s="35">
        <v>62000</v>
      </c>
      <c r="F10" s="36">
        <v>59000</v>
      </c>
      <c r="G10" s="33">
        <v>3000</v>
      </c>
      <c r="H10" s="34">
        <v>0.95161290322580649</v>
      </c>
      <c r="I10" s="38">
        <v>4.8387096774193547E-2</v>
      </c>
    </row>
    <row r="11" spans="1:9">
      <c r="A11" s="30" t="s">
        <v>197</v>
      </c>
      <c r="B11" s="31" t="s">
        <v>198</v>
      </c>
      <c r="C11" s="31" t="s">
        <v>185</v>
      </c>
      <c r="D11" s="31">
        <v>42</v>
      </c>
      <c r="E11" s="35">
        <v>52500</v>
      </c>
      <c r="F11" s="36">
        <v>47000</v>
      </c>
      <c r="G11" s="33">
        <v>5500</v>
      </c>
      <c r="H11" s="34">
        <v>0.89523809523809528</v>
      </c>
      <c r="I11" s="38">
        <v>0.10476190476190476</v>
      </c>
    </row>
    <row r="12" spans="1:9">
      <c r="A12" s="30" t="s">
        <v>199</v>
      </c>
      <c r="B12" s="31" t="s">
        <v>200</v>
      </c>
      <c r="C12" s="31" t="s">
        <v>194</v>
      </c>
      <c r="D12" s="31">
        <v>52</v>
      </c>
      <c r="E12" s="32">
        <v>52100</v>
      </c>
      <c r="F12" s="33">
        <v>46000</v>
      </c>
      <c r="G12" s="33">
        <v>6100</v>
      </c>
      <c r="H12" s="34">
        <v>0.88291746641074853</v>
      </c>
      <c r="I12" s="38">
        <v>0.11708253358925144</v>
      </c>
    </row>
    <row r="13" spans="1:9">
      <c r="A13" s="30" t="s">
        <v>201</v>
      </c>
      <c r="B13" s="31" t="s">
        <v>202</v>
      </c>
      <c r="C13" s="31" t="s">
        <v>185</v>
      </c>
      <c r="D13" s="31">
        <v>28</v>
      </c>
      <c r="E13" s="32">
        <v>52000</v>
      </c>
      <c r="F13" s="33">
        <v>46000</v>
      </c>
      <c r="G13" s="33">
        <v>6000</v>
      </c>
      <c r="H13" s="34">
        <v>0.88461538461538458</v>
      </c>
      <c r="I13" s="38">
        <v>0.11538461538461539</v>
      </c>
    </row>
    <row r="14" spans="1:9">
      <c r="A14" s="30" t="s">
        <v>203</v>
      </c>
      <c r="B14" s="31" t="s">
        <v>204</v>
      </c>
      <c r="C14" s="31" t="s">
        <v>185</v>
      </c>
      <c r="D14" s="31">
        <v>35</v>
      </c>
      <c r="E14" s="35">
        <v>52000</v>
      </c>
      <c r="F14" s="36">
        <v>40000</v>
      </c>
      <c r="G14" s="33">
        <v>12000</v>
      </c>
      <c r="H14" s="34">
        <v>0.76923076923076927</v>
      </c>
      <c r="I14" s="38">
        <v>0.23076923076923078</v>
      </c>
    </row>
    <row r="15" spans="1:9">
      <c r="A15" s="30" t="s">
        <v>205</v>
      </c>
      <c r="B15" s="31" t="s">
        <v>184</v>
      </c>
      <c r="C15" s="31" t="s">
        <v>194</v>
      </c>
      <c r="D15" s="31">
        <v>35</v>
      </c>
      <c r="E15" s="35">
        <v>52000</v>
      </c>
      <c r="F15" s="36">
        <v>47000</v>
      </c>
      <c r="G15" s="33">
        <v>5000</v>
      </c>
      <c r="H15" s="34">
        <v>0.90384615384615385</v>
      </c>
      <c r="I15" s="38">
        <v>9.6153846153846159E-2</v>
      </c>
    </row>
    <row r="16" spans="1:9">
      <c r="A16" s="30" t="s">
        <v>206</v>
      </c>
      <c r="B16" s="31" t="s">
        <v>207</v>
      </c>
      <c r="C16" s="31" t="s">
        <v>194</v>
      </c>
      <c r="D16" s="31">
        <v>28</v>
      </c>
      <c r="E16" s="35">
        <v>51000</v>
      </c>
      <c r="F16" s="36">
        <v>49000</v>
      </c>
      <c r="G16" s="33">
        <v>2000</v>
      </c>
      <c r="H16" s="34">
        <v>0.96078431372549022</v>
      </c>
      <c r="I16" s="38">
        <v>3.9215686274509803E-2</v>
      </c>
    </row>
    <row r="17" spans="1:9">
      <c r="A17" s="30" t="s">
        <v>208</v>
      </c>
      <c r="B17" s="31" t="s">
        <v>209</v>
      </c>
      <c r="C17" s="31" t="s">
        <v>194</v>
      </c>
      <c r="D17" s="31">
        <v>36</v>
      </c>
      <c r="E17" s="35">
        <v>51000</v>
      </c>
      <c r="F17" s="36">
        <v>50000</v>
      </c>
      <c r="G17" s="33">
        <v>1000</v>
      </c>
      <c r="H17" s="34">
        <v>0.98039215686274506</v>
      </c>
      <c r="I17" s="38">
        <v>1.9607843137254902E-2</v>
      </c>
    </row>
    <row r="18" spans="1:9">
      <c r="A18" s="30" t="s">
        <v>210</v>
      </c>
      <c r="B18" s="31" t="s">
        <v>204</v>
      </c>
      <c r="C18" s="31" t="s">
        <v>194</v>
      </c>
      <c r="D18" s="31">
        <v>45</v>
      </c>
      <c r="E18" s="32">
        <v>50500</v>
      </c>
      <c r="F18" s="33">
        <v>40000</v>
      </c>
      <c r="G18" s="33">
        <v>10500</v>
      </c>
      <c r="H18" s="34">
        <v>0.79207920792079212</v>
      </c>
      <c r="I18" s="38">
        <v>0.20792079207920791</v>
      </c>
    </row>
    <row r="19" spans="1:9">
      <c r="A19" s="30" t="s">
        <v>211</v>
      </c>
      <c r="B19" s="31" t="s">
        <v>212</v>
      </c>
      <c r="C19" s="31" t="s">
        <v>185</v>
      </c>
      <c r="D19" s="31">
        <v>40</v>
      </c>
      <c r="E19" s="35">
        <v>45200</v>
      </c>
      <c r="F19" s="36">
        <v>40000</v>
      </c>
      <c r="G19" s="33">
        <v>5200</v>
      </c>
      <c r="H19" s="34">
        <v>0.88495575221238942</v>
      </c>
      <c r="I19" s="38">
        <v>0.11504424778761062</v>
      </c>
    </row>
    <row r="20" spans="1:9">
      <c r="A20" s="30" t="s">
        <v>213</v>
      </c>
      <c r="B20" s="31" t="s">
        <v>191</v>
      </c>
      <c r="C20" s="31" t="s">
        <v>185</v>
      </c>
      <c r="D20" s="31">
        <v>50</v>
      </c>
      <c r="E20" s="32">
        <v>45000</v>
      </c>
      <c r="F20" s="33">
        <v>40000</v>
      </c>
      <c r="G20" s="33">
        <v>5000</v>
      </c>
      <c r="H20" s="34">
        <v>0.88888888888888884</v>
      </c>
      <c r="I20" s="38">
        <v>0.1111111111111111</v>
      </c>
    </row>
    <row r="21" spans="1:9">
      <c r="A21" s="30" t="s">
        <v>214</v>
      </c>
      <c r="B21" s="31" t="s">
        <v>215</v>
      </c>
      <c r="C21" s="31" t="s">
        <v>194</v>
      </c>
      <c r="D21" s="31">
        <v>44</v>
      </c>
      <c r="E21" s="32">
        <v>42000</v>
      </c>
      <c r="F21" s="33">
        <v>38000</v>
      </c>
      <c r="G21" s="33">
        <v>4000</v>
      </c>
      <c r="H21" s="34">
        <v>0.90476190476190477</v>
      </c>
      <c r="I21" s="38">
        <v>9.5238095238095233E-2</v>
      </c>
    </row>
    <row r="22" spans="1:9">
      <c r="A22" s="30" t="s">
        <v>216</v>
      </c>
      <c r="B22" s="31" t="s">
        <v>217</v>
      </c>
      <c r="C22" s="31" t="s">
        <v>194</v>
      </c>
      <c r="D22" s="31">
        <v>28</v>
      </c>
      <c r="E22" s="35">
        <v>42000</v>
      </c>
      <c r="F22" s="36">
        <v>38000</v>
      </c>
      <c r="G22" s="33">
        <v>4000</v>
      </c>
      <c r="H22" s="34">
        <v>0.90476190476190477</v>
      </c>
      <c r="I22" s="38">
        <v>9.5238095238095233E-2</v>
      </c>
    </row>
    <row r="23" spans="1:9">
      <c r="A23" s="30" t="s">
        <v>218</v>
      </c>
      <c r="B23" s="31" t="s">
        <v>196</v>
      </c>
      <c r="C23" s="31" t="s">
        <v>194</v>
      </c>
      <c r="D23" s="31">
        <v>29</v>
      </c>
      <c r="E23" s="32">
        <v>41000</v>
      </c>
      <c r="F23" s="33">
        <v>35000</v>
      </c>
      <c r="G23" s="33">
        <v>6000</v>
      </c>
      <c r="H23" s="34">
        <v>0.85365853658536583</v>
      </c>
      <c r="I23" s="38">
        <v>0.14634146341463414</v>
      </c>
    </row>
    <row r="24" spans="1:9">
      <c r="A24" s="30" t="s">
        <v>219</v>
      </c>
      <c r="B24" s="31" t="s">
        <v>220</v>
      </c>
      <c r="C24" s="31" t="s">
        <v>185</v>
      </c>
      <c r="D24" s="31">
        <v>26</v>
      </c>
      <c r="E24" s="35">
        <v>40000</v>
      </c>
      <c r="F24" s="36">
        <v>35000</v>
      </c>
      <c r="G24" s="33">
        <v>5000</v>
      </c>
      <c r="H24" s="34">
        <v>0.875</v>
      </c>
      <c r="I24" s="38">
        <v>0.125</v>
      </c>
    </row>
    <row r="25" spans="1:9">
      <c r="A25" s="30" t="s">
        <v>221</v>
      </c>
      <c r="B25" s="31" t="s">
        <v>222</v>
      </c>
      <c r="C25" s="31" t="s">
        <v>194</v>
      </c>
      <c r="D25" s="31">
        <v>35</v>
      </c>
      <c r="E25" s="32">
        <v>36000</v>
      </c>
      <c r="F25" s="33">
        <v>32000</v>
      </c>
      <c r="G25" s="33">
        <v>4000</v>
      </c>
      <c r="H25" s="34">
        <v>0.88888888888888884</v>
      </c>
      <c r="I25" s="38">
        <v>0.1111111111111111</v>
      </c>
    </row>
    <row r="26" spans="1:9">
      <c r="A26" s="30" t="s">
        <v>223</v>
      </c>
      <c r="B26" s="31" t="s">
        <v>220</v>
      </c>
      <c r="C26" s="31" t="s">
        <v>194</v>
      </c>
      <c r="D26" s="31">
        <v>36</v>
      </c>
      <c r="E26" s="32">
        <v>35500</v>
      </c>
      <c r="F26" s="33">
        <v>30000</v>
      </c>
      <c r="G26" s="33">
        <v>5500</v>
      </c>
      <c r="H26" s="34">
        <v>0.84507042253521125</v>
      </c>
      <c r="I26" s="38">
        <v>0.15492957746478872</v>
      </c>
    </row>
    <row r="27" spans="1:9">
      <c r="A27" s="30" t="s">
        <v>224</v>
      </c>
      <c r="B27" s="31" t="s">
        <v>225</v>
      </c>
      <c r="C27" s="31" t="s">
        <v>194</v>
      </c>
      <c r="D27" s="31">
        <v>35</v>
      </c>
      <c r="E27" s="37">
        <v>35000</v>
      </c>
      <c r="F27" s="33">
        <v>25000</v>
      </c>
      <c r="G27" s="33">
        <v>10000</v>
      </c>
      <c r="H27" s="34">
        <v>0.7142857142857143</v>
      </c>
      <c r="I27" s="38">
        <v>0.2857142857142857</v>
      </c>
    </row>
    <row r="28" spans="1:9">
      <c r="A28" s="42" t="s">
        <v>226</v>
      </c>
      <c r="B28" s="43" t="s">
        <v>217</v>
      </c>
      <c r="C28" s="43" t="s">
        <v>194</v>
      </c>
      <c r="D28" s="43">
        <v>42</v>
      </c>
      <c r="E28" s="44">
        <v>35000</v>
      </c>
      <c r="F28" s="45">
        <v>22000</v>
      </c>
      <c r="G28" s="45">
        <v>13000</v>
      </c>
      <c r="H28" s="46">
        <v>0.62857142857142856</v>
      </c>
      <c r="I28" s="47">
        <v>0.37142857142857144</v>
      </c>
    </row>
    <row r="29" spans="1:9">
      <c r="A29" s="92" t="s">
        <v>228</v>
      </c>
      <c r="B29" s="92"/>
      <c r="C29" s="92"/>
      <c r="D29" s="92"/>
    </row>
    <row r="30" spans="1:9">
      <c r="A30" s="107"/>
      <c r="B30" s="107"/>
      <c r="C30" s="107"/>
      <c r="D30" s="107"/>
    </row>
    <row r="31" spans="1:9" ht="43.2">
      <c r="A31" s="48" t="s">
        <v>229</v>
      </c>
      <c r="B31" s="48" t="s">
        <v>175</v>
      </c>
      <c r="C31" s="48" t="s">
        <v>176</v>
      </c>
      <c r="D31" s="48" t="s">
        <v>177</v>
      </c>
      <c r="E31" s="48" t="s">
        <v>178</v>
      </c>
      <c r="F31" s="48" t="s">
        <v>179</v>
      </c>
      <c r="G31" s="48" t="s">
        <v>180</v>
      </c>
      <c r="H31" s="48" t="s">
        <v>181</v>
      </c>
      <c r="I31" s="48" t="s">
        <v>182</v>
      </c>
    </row>
    <row r="32" spans="1:9">
      <c r="A32" s="31" t="s">
        <v>183</v>
      </c>
      <c r="B32" s="31" t="s">
        <v>184</v>
      </c>
      <c r="C32" s="31" t="s">
        <v>185</v>
      </c>
      <c r="D32" s="31">
        <v>35</v>
      </c>
      <c r="E32" s="32">
        <v>80000</v>
      </c>
      <c r="F32" s="33">
        <v>65000</v>
      </c>
      <c r="G32" s="33">
        <v>15000</v>
      </c>
      <c r="H32" s="34">
        <v>0.8125</v>
      </c>
      <c r="I32" s="49">
        <v>0.1875</v>
      </c>
    </row>
    <row r="33" spans="1:9">
      <c r="A33" s="31" t="s">
        <v>186</v>
      </c>
      <c r="B33" s="31" t="s">
        <v>187</v>
      </c>
      <c r="C33" s="31" t="s">
        <v>185</v>
      </c>
      <c r="D33" s="31">
        <v>35</v>
      </c>
      <c r="E33" s="35">
        <v>70000</v>
      </c>
      <c r="F33" s="36">
        <v>58000</v>
      </c>
      <c r="G33" s="33">
        <v>12000</v>
      </c>
      <c r="H33" s="34">
        <v>0.82857142857142863</v>
      </c>
      <c r="I33" s="49">
        <v>0.17142857142857143</v>
      </c>
    </row>
    <row r="34" spans="1:9">
      <c r="A34" s="31" t="s">
        <v>188</v>
      </c>
      <c r="B34" s="31" t="s">
        <v>189</v>
      </c>
      <c r="C34" s="31" t="s">
        <v>185</v>
      </c>
      <c r="D34" s="31">
        <v>36</v>
      </c>
      <c r="E34" s="35">
        <v>65000</v>
      </c>
      <c r="F34" s="36">
        <v>60000</v>
      </c>
      <c r="G34" s="33">
        <v>5000</v>
      </c>
      <c r="H34" s="34">
        <v>0.92307692307692313</v>
      </c>
      <c r="I34" s="49">
        <v>7.6923076923076927E-2</v>
      </c>
    </row>
    <row r="35" spans="1:9">
      <c r="A35" s="31" t="s">
        <v>190</v>
      </c>
      <c r="B35" s="31" t="s">
        <v>191</v>
      </c>
      <c r="C35" s="31" t="s">
        <v>185</v>
      </c>
      <c r="D35" s="31">
        <v>42</v>
      </c>
      <c r="E35" s="32">
        <v>62000</v>
      </c>
      <c r="F35" s="33">
        <v>50000</v>
      </c>
      <c r="G35" s="33">
        <v>12000</v>
      </c>
      <c r="H35" s="34">
        <v>0.80645161290322576</v>
      </c>
      <c r="I35" s="49">
        <v>0.19354838709677419</v>
      </c>
    </row>
    <row r="36" spans="1:9">
      <c r="A36" s="31" t="s">
        <v>192</v>
      </c>
      <c r="B36" s="31" t="s">
        <v>193</v>
      </c>
      <c r="C36" s="31" t="s">
        <v>194</v>
      </c>
      <c r="D36" s="31">
        <v>29</v>
      </c>
      <c r="E36" s="32">
        <v>62000</v>
      </c>
      <c r="F36" s="33">
        <v>57000</v>
      </c>
      <c r="G36" s="33">
        <v>5000</v>
      </c>
      <c r="H36" s="34">
        <v>0.91935483870967738</v>
      </c>
      <c r="I36" s="49">
        <v>8.0645161290322578E-2</v>
      </c>
    </row>
    <row r="37" spans="1:9">
      <c r="A37" s="31" t="s">
        <v>195</v>
      </c>
      <c r="B37" s="31" t="s">
        <v>196</v>
      </c>
      <c r="C37" s="31" t="s">
        <v>194</v>
      </c>
      <c r="D37" s="31">
        <v>42</v>
      </c>
      <c r="E37" s="35">
        <v>62000</v>
      </c>
      <c r="F37" s="36">
        <v>59000</v>
      </c>
      <c r="G37" s="33">
        <v>3000</v>
      </c>
      <c r="H37" s="34">
        <v>0.95161290322580649</v>
      </c>
      <c r="I37" s="49">
        <v>4.8387096774193547E-2</v>
      </c>
    </row>
    <row r="38" spans="1:9">
      <c r="A38" s="31" t="s">
        <v>197</v>
      </c>
      <c r="B38" s="31" t="s">
        <v>198</v>
      </c>
      <c r="C38" s="31" t="s">
        <v>185</v>
      </c>
      <c r="D38" s="31">
        <v>42</v>
      </c>
      <c r="E38" s="35">
        <v>52500</v>
      </c>
      <c r="F38" s="36">
        <v>47000</v>
      </c>
      <c r="G38" s="33">
        <v>5500</v>
      </c>
      <c r="H38" s="34">
        <v>0.89523809523809528</v>
      </c>
      <c r="I38" s="49">
        <v>0.10476190476190476</v>
      </c>
    </row>
    <row r="39" spans="1:9">
      <c r="A39" s="31" t="s">
        <v>199</v>
      </c>
      <c r="B39" s="31" t="s">
        <v>200</v>
      </c>
      <c r="C39" s="31" t="s">
        <v>194</v>
      </c>
      <c r="D39" s="31">
        <v>52</v>
      </c>
      <c r="E39" s="32">
        <v>52100</v>
      </c>
      <c r="F39" s="33">
        <v>46000</v>
      </c>
      <c r="G39" s="33">
        <v>6100</v>
      </c>
      <c r="H39" s="34">
        <v>0.88291746641074853</v>
      </c>
      <c r="I39" s="49">
        <v>0.11708253358925144</v>
      </c>
    </row>
    <row r="40" spans="1:9">
      <c r="A40" s="31" t="s">
        <v>201</v>
      </c>
      <c r="B40" s="31" t="s">
        <v>202</v>
      </c>
      <c r="C40" s="31" t="s">
        <v>185</v>
      </c>
      <c r="D40" s="31">
        <v>28</v>
      </c>
      <c r="E40" s="32">
        <v>52000</v>
      </c>
      <c r="F40" s="33">
        <v>46000</v>
      </c>
      <c r="G40" s="33">
        <v>6000</v>
      </c>
      <c r="H40" s="34">
        <v>0.88461538461538458</v>
      </c>
      <c r="I40" s="49">
        <v>0.11538461538461539</v>
      </c>
    </row>
    <row r="41" spans="1:9">
      <c r="A41" s="31" t="s">
        <v>203</v>
      </c>
      <c r="B41" s="31" t="s">
        <v>204</v>
      </c>
      <c r="C41" s="31" t="s">
        <v>185</v>
      </c>
      <c r="D41" s="31">
        <v>35</v>
      </c>
      <c r="E41" s="35">
        <v>52000</v>
      </c>
      <c r="F41" s="36">
        <v>40000</v>
      </c>
      <c r="G41" s="33">
        <v>12000</v>
      </c>
      <c r="H41" s="34">
        <v>0.76923076923076927</v>
      </c>
      <c r="I41" s="49">
        <v>0.23076923076923078</v>
      </c>
    </row>
    <row r="42" spans="1:9">
      <c r="A42" s="31" t="s">
        <v>205</v>
      </c>
      <c r="B42" s="31" t="s">
        <v>184</v>
      </c>
      <c r="C42" s="31" t="s">
        <v>194</v>
      </c>
      <c r="D42" s="31">
        <v>35</v>
      </c>
      <c r="E42" s="35">
        <v>52000</v>
      </c>
      <c r="F42" s="36">
        <v>47000</v>
      </c>
      <c r="G42" s="33">
        <v>5000</v>
      </c>
      <c r="H42" s="34">
        <v>0.90384615384615385</v>
      </c>
      <c r="I42" s="49">
        <v>9.6153846153846159E-2</v>
      </c>
    </row>
    <row r="43" spans="1:9">
      <c r="A43" s="31" t="s">
        <v>206</v>
      </c>
      <c r="B43" s="31" t="s">
        <v>207</v>
      </c>
      <c r="C43" s="31" t="s">
        <v>194</v>
      </c>
      <c r="D43" s="31">
        <v>28</v>
      </c>
      <c r="E43" s="35">
        <v>51000</v>
      </c>
      <c r="F43" s="36">
        <v>49000</v>
      </c>
      <c r="G43" s="33">
        <v>2000</v>
      </c>
      <c r="H43" s="34">
        <v>0.96078431372549022</v>
      </c>
      <c r="I43" s="49">
        <v>3.9215686274509803E-2</v>
      </c>
    </row>
    <row r="44" spans="1:9">
      <c r="A44" s="31" t="s">
        <v>208</v>
      </c>
      <c r="B44" s="31" t="s">
        <v>209</v>
      </c>
      <c r="C44" s="31" t="s">
        <v>194</v>
      </c>
      <c r="D44" s="31">
        <v>36</v>
      </c>
      <c r="E44" s="35">
        <v>51000</v>
      </c>
      <c r="F44" s="36">
        <v>50000</v>
      </c>
      <c r="G44" s="33">
        <v>1000</v>
      </c>
      <c r="H44" s="34">
        <v>0.98039215686274506</v>
      </c>
      <c r="I44" s="49">
        <v>1.9607843137254902E-2</v>
      </c>
    </row>
    <row r="45" spans="1:9">
      <c r="A45" s="31" t="s">
        <v>210</v>
      </c>
      <c r="B45" s="31" t="s">
        <v>204</v>
      </c>
      <c r="C45" s="31" t="s">
        <v>194</v>
      </c>
      <c r="D45" s="31">
        <v>45</v>
      </c>
      <c r="E45" s="32">
        <v>50500</v>
      </c>
      <c r="F45" s="33">
        <v>40000</v>
      </c>
      <c r="G45" s="33">
        <v>10500</v>
      </c>
      <c r="H45" s="34">
        <v>0.79207920792079212</v>
      </c>
      <c r="I45" s="49">
        <v>0.20792079207920791</v>
      </c>
    </row>
    <row r="46" spans="1:9">
      <c r="A46" s="31" t="s">
        <v>211</v>
      </c>
      <c r="B46" s="31" t="s">
        <v>212</v>
      </c>
      <c r="C46" s="31" t="s">
        <v>185</v>
      </c>
      <c r="D46" s="31">
        <v>40</v>
      </c>
      <c r="E46" s="35">
        <v>45200</v>
      </c>
      <c r="F46" s="36">
        <v>40000</v>
      </c>
      <c r="G46" s="33">
        <v>5200</v>
      </c>
      <c r="H46" s="34">
        <v>0.88495575221238942</v>
      </c>
      <c r="I46" s="49">
        <v>0.11504424778761062</v>
      </c>
    </row>
    <row r="47" spans="1:9">
      <c r="A47" s="31" t="s">
        <v>213</v>
      </c>
      <c r="B47" s="31" t="s">
        <v>191</v>
      </c>
      <c r="C47" s="31" t="s">
        <v>185</v>
      </c>
      <c r="D47" s="31">
        <v>50</v>
      </c>
      <c r="E47" s="32">
        <v>45000</v>
      </c>
      <c r="F47" s="33">
        <v>40000</v>
      </c>
      <c r="G47" s="33">
        <v>5000</v>
      </c>
      <c r="H47" s="34">
        <v>0.88888888888888884</v>
      </c>
      <c r="I47" s="49">
        <v>0.1111111111111111</v>
      </c>
    </row>
    <row r="48" spans="1:9">
      <c r="A48" s="31" t="s">
        <v>214</v>
      </c>
      <c r="B48" s="31" t="s">
        <v>215</v>
      </c>
      <c r="C48" s="31" t="s">
        <v>194</v>
      </c>
      <c r="D48" s="31">
        <v>44</v>
      </c>
      <c r="E48" s="32">
        <v>42000</v>
      </c>
      <c r="F48" s="33">
        <v>38000</v>
      </c>
      <c r="G48" s="33">
        <v>4000</v>
      </c>
      <c r="H48" s="34">
        <v>0.90476190476190477</v>
      </c>
      <c r="I48" s="49">
        <v>9.5238095238095233E-2</v>
      </c>
    </row>
    <row r="49" spans="1:10">
      <c r="A49" s="31" t="s">
        <v>216</v>
      </c>
      <c r="B49" s="31" t="s">
        <v>217</v>
      </c>
      <c r="C49" s="31" t="s">
        <v>194</v>
      </c>
      <c r="D49" s="31">
        <v>28</v>
      </c>
      <c r="E49" s="35">
        <v>42000</v>
      </c>
      <c r="F49" s="36">
        <v>38000</v>
      </c>
      <c r="G49" s="33">
        <v>4000</v>
      </c>
      <c r="H49" s="34">
        <v>0.90476190476190477</v>
      </c>
      <c r="I49" s="49">
        <v>9.5238095238095233E-2</v>
      </c>
    </row>
    <row r="50" spans="1:10">
      <c r="A50" s="31" t="s">
        <v>218</v>
      </c>
      <c r="B50" s="31" t="s">
        <v>196</v>
      </c>
      <c r="C50" s="31" t="s">
        <v>194</v>
      </c>
      <c r="D50" s="31">
        <v>29</v>
      </c>
      <c r="E50" s="32">
        <v>41000</v>
      </c>
      <c r="F50" s="33">
        <v>35000</v>
      </c>
      <c r="G50" s="33">
        <v>6000</v>
      </c>
      <c r="H50" s="34">
        <v>0.85365853658536583</v>
      </c>
      <c r="I50" s="49">
        <v>0.14634146341463414</v>
      </c>
    </row>
    <row r="51" spans="1:10">
      <c r="A51" s="31" t="s">
        <v>219</v>
      </c>
      <c r="B51" s="31" t="s">
        <v>220</v>
      </c>
      <c r="C51" s="31" t="s">
        <v>185</v>
      </c>
      <c r="D51" s="31">
        <v>26</v>
      </c>
      <c r="E51" s="35">
        <v>40000</v>
      </c>
      <c r="F51" s="36">
        <v>35000</v>
      </c>
      <c r="G51" s="33">
        <v>5000</v>
      </c>
      <c r="H51" s="34">
        <v>0.875</v>
      </c>
      <c r="I51" s="49">
        <v>0.125</v>
      </c>
    </row>
    <row r="52" spans="1:10">
      <c r="A52" s="31" t="s">
        <v>221</v>
      </c>
      <c r="B52" s="31" t="s">
        <v>222</v>
      </c>
      <c r="C52" s="31" t="s">
        <v>194</v>
      </c>
      <c r="D52" s="31">
        <v>35</v>
      </c>
      <c r="E52" s="32">
        <v>36000</v>
      </c>
      <c r="F52" s="33">
        <v>32000</v>
      </c>
      <c r="G52" s="33">
        <v>4000</v>
      </c>
      <c r="H52" s="34">
        <v>0.88888888888888884</v>
      </c>
      <c r="I52" s="49">
        <v>0.1111111111111111</v>
      </c>
    </row>
    <row r="53" spans="1:10">
      <c r="A53" s="31" t="s">
        <v>223</v>
      </c>
      <c r="B53" s="31" t="s">
        <v>220</v>
      </c>
      <c r="C53" s="31" t="s">
        <v>194</v>
      </c>
      <c r="D53" s="31">
        <v>36</v>
      </c>
      <c r="E53" s="32">
        <v>35500</v>
      </c>
      <c r="F53" s="33">
        <v>30000</v>
      </c>
      <c r="G53" s="33">
        <v>5500</v>
      </c>
      <c r="H53" s="34">
        <v>0.84507042253521125</v>
      </c>
      <c r="I53" s="49">
        <v>0.15492957746478872</v>
      </c>
    </row>
    <row r="54" spans="1:10">
      <c r="A54" s="31" t="s">
        <v>224</v>
      </c>
      <c r="B54" s="31" t="s">
        <v>225</v>
      </c>
      <c r="C54" s="31" t="s">
        <v>194</v>
      </c>
      <c r="D54" s="31">
        <v>35</v>
      </c>
      <c r="E54" s="37">
        <v>35000</v>
      </c>
      <c r="F54" s="33">
        <v>25000</v>
      </c>
      <c r="G54" s="33">
        <v>10000</v>
      </c>
      <c r="H54" s="34">
        <v>0.7142857142857143</v>
      </c>
      <c r="I54" s="49">
        <v>0.2857142857142857</v>
      </c>
    </row>
    <row r="55" spans="1:10">
      <c r="A55" s="31" t="s">
        <v>226</v>
      </c>
      <c r="B55" s="31" t="s">
        <v>217</v>
      </c>
      <c r="C55" s="31" t="s">
        <v>194</v>
      </c>
      <c r="D55" s="31">
        <v>42</v>
      </c>
      <c r="E55" s="32">
        <v>35000</v>
      </c>
      <c r="F55" s="33">
        <v>22000</v>
      </c>
      <c r="G55" s="33">
        <v>13000</v>
      </c>
      <c r="H55" s="34">
        <v>0.62857142857142856</v>
      </c>
      <c r="I55" s="49">
        <v>0.37142857142857144</v>
      </c>
    </row>
    <row r="58" spans="1:10">
      <c r="A58" s="92" t="s">
        <v>230</v>
      </c>
      <c r="B58" s="92"/>
      <c r="C58" s="92"/>
      <c r="D58" s="92"/>
      <c r="E58" s="92"/>
      <c r="F58" s="92"/>
      <c r="G58" s="92"/>
      <c r="H58" s="92"/>
      <c r="I58" s="92"/>
    </row>
    <row r="59" spans="1:10">
      <c r="A59" s="92"/>
      <c r="B59" s="92"/>
      <c r="C59" s="92"/>
      <c r="D59" s="92"/>
      <c r="E59" s="92"/>
      <c r="F59" s="92"/>
      <c r="G59" s="92"/>
      <c r="H59" s="92"/>
      <c r="I59" s="92"/>
    </row>
    <row r="60" spans="1:10">
      <c r="A60" s="92"/>
      <c r="B60" s="92"/>
      <c r="C60" s="92"/>
      <c r="D60" s="92"/>
      <c r="E60" s="92"/>
      <c r="F60" s="92"/>
      <c r="G60" s="92"/>
      <c r="H60" s="92"/>
      <c r="I60" s="92"/>
    </row>
    <row r="63" spans="1:10">
      <c r="A63" s="39" t="s">
        <v>174</v>
      </c>
      <c r="B63" s="40" t="s">
        <v>175</v>
      </c>
      <c r="C63" s="40" t="s">
        <v>176</v>
      </c>
      <c r="D63" s="40" t="s">
        <v>177</v>
      </c>
      <c r="E63" s="40" t="s">
        <v>178</v>
      </c>
      <c r="F63" s="40" t="s">
        <v>179</v>
      </c>
      <c r="G63" s="40" t="s">
        <v>180</v>
      </c>
      <c r="H63" s="40" t="s">
        <v>181</v>
      </c>
      <c r="I63" s="41" t="s">
        <v>182</v>
      </c>
      <c r="J63" s="40" t="s">
        <v>235</v>
      </c>
    </row>
    <row r="64" spans="1:10">
      <c r="A64" s="30" t="s">
        <v>183</v>
      </c>
      <c r="B64" s="31" t="s">
        <v>184</v>
      </c>
      <c r="C64" s="31" t="s">
        <v>185</v>
      </c>
      <c r="D64" s="31">
        <v>35</v>
      </c>
      <c r="E64" s="32">
        <v>80000</v>
      </c>
      <c r="F64" s="33">
        <v>65000</v>
      </c>
      <c r="G64" s="33">
        <v>15000</v>
      </c>
      <c r="H64" s="34">
        <v>0.8125</v>
      </c>
      <c r="I64" s="38">
        <v>0.1875</v>
      </c>
    </row>
    <row r="65" spans="1:10">
      <c r="A65" s="30" t="s">
        <v>186</v>
      </c>
      <c r="B65" s="31" t="s">
        <v>187</v>
      </c>
      <c r="C65" s="31" t="s">
        <v>185</v>
      </c>
      <c r="D65" s="31">
        <v>35</v>
      </c>
      <c r="E65" s="35">
        <v>70000</v>
      </c>
      <c r="F65" s="36">
        <v>58000</v>
      </c>
      <c r="G65" s="33">
        <v>12000</v>
      </c>
      <c r="H65" s="34">
        <v>0.82857142857142863</v>
      </c>
      <c r="I65" s="38">
        <v>0.17142857142857143</v>
      </c>
    </row>
    <row r="66" spans="1:10">
      <c r="A66" s="30" t="s">
        <v>188</v>
      </c>
      <c r="B66" s="31" t="s">
        <v>189</v>
      </c>
      <c r="C66" s="31" t="s">
        <v>185</v>
      </c>
      <c r="D66" s="31">
        <v>36</v>
      </c>
      <c r="E66" s="35">
        <v>65000</v>
      </c>
      <c r="F66" s="36">
        <v>60000</v>
      </c>
      <c r="G66" s="33">
        <v>5000</v>
      </c>
      <c r="H66" s="34">
        <v>0.92307692307692313</v>
      </c>
      <c r="I66" s="38">
        <v>7.6923076923076927E-2</v>
      </c>
    </row>
    <row r="67" spans="1:10">
      <c r="A67" s="30" t="s">
        <v>190</v>
      </c>
      <c r="B67" s="31" t="s">
        <v>191</v>
      </c>
      <c r="C67" s="31" t="s">
        <v>185</v>
      </c>
      <c r="D67" s="31">
        <v>42</v>
      </c>
      <c r="E67" s="32">
        <v>62000</v>
      </c>
      <c r="F67" s="33">
        <v>50000</v>
      </c>
      <c r="G67" s="33">
        <v>12000</v>
      </c>
      <c r="H67" s="34">
        <v>0.80645161290322576</v>
      </c>
      <c r="I67" s="38">
        <v>0.19354838709677419</v>
      </c>
    </row>
    <row r="68" spans="1:10">
      <c r="A68" s="30" t="s">
        <v>192</v>
      </c>
      <c r="B68" s="31" t="s">
        <v>193</v>
      </c>
      <c r="C68" s="31" t="s">
        <v>194</v>
      </c>
      <c r="D68" s="31">
        <v>29</v>
      </c>
      <c r="E68" s="32">
        <v>62000</v>
      </c>
      <c r="F68" s="33">
        <v>57000</v>
      </c>
      <c r="G68" s="33">
        <v>5000</v>
      </c>
      <c r="H68" s="34">
        <v>0.91935483870967738</v>
      </c>
      <c r="I68" s="38">
        <v>8.0645161290322578E-2</v>
      </c>
    </row>
    <row r="69" spans="1:10">
      <c r="A69" s="30" t="s">
        <v>195</v>
      </c>
      <c r="B69" s="31" t="s">
        <v>196</v>
      </c>
      <c r="C69" s="31" t="s">
        <v>194</v>
      </c>
      <c r="D69" s="31">
        <v>42</v>
      </c>
      <c r="E69" s="35">
        <v>62000</v>
      </c>
      <c r="F69" s="36">
        <v>59000</v>
      </c>
      <c r="G69" s="33">
        <v>3000</v>
      </c>
      <c r="H69" s="34">
        <v>0.95161290322580649</v>
      </c>
      <c r="I69" s="38">
        <v>4.8387096774193547E-2</v>
      </c>
    </row>
    <row r="70" spans="1:10">
      <c r="A70" s="30" t="s">
        <v>197</v>
      </c>
      <c r="B70" s="31" t="s">
        <v>198</v>
      </c>
      <c r="C70" s="31" t="s">
        <v>185</v>
      </c>
      <c r="D70" s="31">
        <v>42</v>
      </c>
      <c r="E70" s="35">
        <v>52500</v>
      </c>
      <c r="F70" s="36">
        <v>47000</v>
      </c>
      <c r="G70" s="33">
        <v>5500</v>
      </c>
      <c r="H70" s="34">
        <v>0.89523809523809528</v>
      </c>
      <c r="I70" s="38">
        <v>0.10476190476190476</v>
      </c>
    </row>
    <row r="71" spans="1:10">
      <c r="A71" s="30" t="s">
        <v>199</v>
      </c>
      <c r="B71" s="31" t="s">
        <v>200</v>
      </c>
      <c r="C71" s="31" t="s">
        <v>194</v>
      </c>
      <c r="D71" s="31">
        <v>52</v>
      </c>
      <c r="E71" s="32">
        <v>52100</v>
      </c>
      <c r="F71" s="33">
        <v>46000</v>
      </c>
      <c r="G71" s="33">
        <v>6100</v>
      </c>
      <c r="H71" s="34">
        <v>0.88291746641074853</v>
      </c>
      <c r="I71" s="38">
        <v>0.11708253358925144</v>
      </c>
    </row>
    <row r="72" spans="1:10">
      <c r="A72" s="30" t="s">
        <v>201</v>
      </c>
      <c r="B72" s="31" t="s">
        <v>202</v>
      </c>
      <c r="C72" s="31" t="s">
        <v>185</v>
      </c>
      <c r="D72" s="31">
        <v>28</v>
      </c>
      <c r="E72" s="32">
        <v>52000</v>
      </c>
      <c r="F72" s="33">
        <v>46000</v>
      </c>
      <c r="G72" s="33">
        <v>6000</v>
      </c>
      <c r="H72" s="34">
        <v>0.88461538461538458</v>
      </c>
      <c r="I72" s="38">
        <v>0.11538461538461539</v>
      </c>
    </row>
    <row r="73" spans="1:10">
      <c r="A73" s="30" t="s">
        <v>203</v>
      </c>
      <c r="B73" s="31" t="s">
        <v>204</v>
      </c>
      <c r="C73" s="31" t="s">
        <v>185</v>
      </c>
      <c r="D73" s="31">
        <v>35</v>
      </c>
      <c r="E73" s="35">
        <v>52000</v>
      </c>
      <c r="F73" s="36">
        <v>40000</v>
      </c>
      <c r="G73" s="33">
        <v>12000</v>
      </c>
      <c r="H73" s="34">
        <v>0.76923076923076927</v>
      </c>
      <c r="I73" s="38">
        <v>0.23076923076923078</v>
      </c>
    </row>
    <row r="74" spans="1:10">
      <c r="A74" s="30" t="s">
        <v>205</v>
      </c>
      <c r="B74" s="31" t="s">
        <v>184</v>
      </c>
      <c r="C74" s="31" t="s">
        <v>194</v>
      </c>
      <c r="D74" s="31">
        <v>35</v>
      </c>
      <c r="E74" s="35">
        <v>52000</v>
      </c>
      <c r="F74" s="36">
        <v>47000</v>
      </c>
      <c r="G74" s="33">
        <v>5000</v>
      </c>
      <c r="H74" s="34">
        <v>0.90384615384615385</v>
      </c>
      <c r="I74" s="38">
        <v>9.6153846153846159E-2</v>
      </c>
    </row>
    <row r="75" spans="1:10">
      <c r="A75" s="30" t="s">
        <v>206</v>
      </c>
      <c r="B75" s="31" t="s">
        <v>207</v>
      </c>
      <c r="C75" s="31" t="s">
        <v>194</v>
      </c>
      <c r="D75" s="31">
        <v>28</v>
      </c>
      <c r="E75" s="35">
        <v>51000</v>
      </c>
      <c r="F75" s="36">
        <v>49000</v>
      </c>
      <c r="G75" s="33">
        <v>2000</v>
      </c>
      <c r="H75" s="34">
        <v>0.96078431372549022</v>
      </c>
      <c r="I75" s="38">
        <v>3.9215686274509803E-2</v>
      </c>
    </row>
    <row r="76" spans="1:10">
      <c r="A76" s="30" t="s">
        <v>208</v>
      </c>
      <c r="B76" s="31" t="s">
        <v>209</v>
      </c>
      <c r="C76" s="31" t="s">
        <v>194</v>
      </c>
      <c r="D76" s="31">
        <v>36</v>
      </c>
      <c r="E76" s="35">
        <v>51000</v>
      </c>
      <c r="F76" s="36">
        <v>50000</v>
      </c>
      <c r="G76" s="33">
        <v>1000</v>
      </c>
      <c r="H76" s="34">
        <v>0.98039215686274506</v>
      </c>
      <c r="I76" s="38">
        <v>1.9607843137254902E-2</v>
      </c>
    </row>
    <row r="77" spans="1:10">
      <c r="A77" s="30" t="s">
        <v>210</v>
      </c>
      <c r="B77" s="31" t="s">
        <v>204</v>
      </c>
      <c r="C77" s="31" t="s">
        <v>194</v>
      </c>
      <c r="D77" s="31">
        <v>45</v>
      </c>
      <c r="E77" s="32">
        <v>50500</v>
      </c>
      <c r="F77" s="33">
        <v>40000</v>
      </c>
      <c r="G77" s="33">
        <v>10500</v>
      </c>
      <c r="H77" s="34">
        <v>0.79207920792079212</v>
      </c>
      <c r="I77" s="38">
        <v>0.20792079207920791</v>
      </c>
    </row>
    <row r="78" spans="1:10">
      <c r="A78" s="30" t="s">
        <v>211</v>
      </c>
      <c r="B78" s="31" t="s">
        <v>212</v>
      </c>
      <c r="C78" s="31" t="s">
        <v>185</v>
      </c>
      <c r="D78" s="31">
        <v>40</v>
      </c>
      <c r="E78" s="35">
        <v>45200</v>
      </c>
      <c r="F78" s="36">
        <v>40000</v>
      </c>
      <c r="G78" s="33">
        <v>5200</v>
      </c>
      <c r="H78" s="34">
        <v>0.88495575221238942</v>
      </c>
      <c r="I78" s="38">
        <v>0.11504424778761062</v>
      </c>
    </row>
    <row r="79" spans="1:10">
      <c r="A79" s="30" t="s">
        <v>213</v>
      </c>
      <c r="B79" s="31" t="s">
        <v>191</v>
      </c>
      <c r="C79" s="31" t="s">
        <v>185</v>
      </c>
      <c r="D79" s="31">
        <v>50</v>
      </c>
      <c r="E79" s="32">
        <v>45000</v>
      </c>
      <c r="F79" s="33">
        <v>40000</v>
      </c>
      <c r="G79" s="33">
        <v>5000</v>
      </c>
      <c r="H79" s="34">
        <v>0.88888888888888884</v>
      </c>
      <c r="I79" s="38">
        <v>0.1111111111111111</v>
      </c>
    </row>
    <row r="80" spans="1:10">
      <c r="A80" s="30" t="s">
        <v>214</v>
      </c>
      <c r="B80" s="31" t="s">
        <v>215</v>
      </c>
      <c r="C80" s="31" t="s">
        <v>194</v>
      </c>
      <c r="D80" s="31">
        <v>44</v>
      </c>
      <c r="E80" s="32">
        <v>42000</v>
      </c>
      <c r="F80" s="33">
        <v>38000</v>
      </c>
      <c r="G80" s="33">
        <v>4000</v>
      </c>
      <c r="H80" s="34">
        <v>0.90476190476190477</v>
      </c>
      <c r="I80" s="38">
        <v>9.5238095238095233E-2</v>
      </c>
      <c r="J80" t="s">
        <v>234</v>
      </c>
    </row>
    <row r="81" spans="1:16">
      <c r="A81" s="30" t="s">
        <v>216</v>
      </c>
      <c r="B81" s="31" t="s">
        <v>217</v>
      </c>
      <c r="C81" s="31" t="s">
        <v>194</v>
      </c>
      <c r="D81" s="31">
        <v>28</v>
      </c>
      <c r="E81" s="35">
        <v>42000</v>
      </c>
      <c r="F81" s="36">
        <v>38000</v>
      </c>
      <c r="G81" s="33">
        <v>4000</v>
      </c>
      <c r="H81" s="34">
        <v>0.90476190476190477</v>
      </c>
      <c r="I81" s="38">
        <v>9.5238095238095233E-2</v>
      </c>
    </row>
    <row r="82" spans="1:16">
      <c r="A82" s="30" t="s">
        <v>218</v>
      </c>
      <c r="B82" s="31" t="s">
        <v>196</v>
      </c>
      <c r="C82" s="31" t="s">
        <v>194</v>
      </c>
      <c r="D82" s="31">
        <v>29</v>
      </c>
      <c r="E82" s="32">
        <v>41000</v>
      </c>
      <c r="F82" s="33">
        <v>35000</v>
      </c>
      <c r="G82" s="33">
        <v>6000</v>
      </c>
      <c r="H82" s="34">
        <v>0.85365853658536583</v>
      </c>
      <c r="I82" s="38">
        <v>0.14634146341463414</v>
      </c>
    </row>
    <row r="83" spans="1:16">
      <c r="A83" s="30" t="s">
        <v>219</v>
      </c>
      <c r="B83" s="31" t="s">
        <v>220</v>
      </c>
      <c r="C83" s="31" t="s">
        <v>185</v>
      </c>
      <c r="D83" s="31">
        <v>26</v>
      </c>
      <c r="E83" s="35">
        <v>40000</v>
      </c>
      <c r="F83" s="36">
        <v>35000</v>
      </c>
      <c r="G83" s="33">
        <v>5000</v>
      </c>
      <c r="H83" s="34">
        <v>0.875</v>
      </c>
      <c r="I83" s="38">
        <v>0.125</v>
      </c>
    </row>
    <row r="84" spans="1:16">
      <c r="A84" s="30" t="s">
        <v>221</v>
      </c>
      <c r="B84" s="31" t="s">
        <v>222</v>
      </c>
      <c r="C84" s="31" t="s">
        <v>194</v>
      </c>
      <c r="D84" s="31">
        <v>35</v>
      </c>
      <c r="E84" s="32">
        <v>36000</v>
      </c>
      <c r="F84" s="33">
        <v>32000</v>
      </c>
      <c r="G84" s="33">
        <v>4000</v>
      </c>
      <c r="H84" s="34">
        <v>0.88888888888888884</v>
      </c>
      <c r="I84" s="38">
        <v>0.1111111111111111</v>
      </c>
    </row>
    <row r="85" spans="1:16">
      <c r="A85" s="30" t="s">
        <v>223</v>
      </c>
      <c r="B85" s="31" t="s">
        <v>220</v>
      </c>
      <c r="C85" s="31" t="s">
        <v>194</v>
      </c>
      <c r="D85" s="31">
        <v>36</v>
      </c>
      <c r="E85" s="32">
        <v>35500</v>
      </c>
      <c r="F85" s="33">
        <v>30000</v>
      </c>
      <c r="G85" s="33">
        <v>5500</v>
      </c>
      <c r="H85" s="34">
        <v>0.84507042253521125</v>
      </c>
      <c r="I85" s="38">
        <v>0.15492957746478872</v>
      </c>
    </row>
    <row r="86" spans="1:16">
      <c r="A86" s="30" t="s">
        <v>224</v>
      </c>
      <c r="B86" s="31" t="s">
        <v>225</v>
      </c>
      <c r="C86" s="31" t="s">
        <v>194</v>
      </c>
      <c r="D86" s="31">
        <v>35</v>
      </c>
      <c r="E86" s="37">
        <v>35000</v>
      </c>
      <c r="F86" s="33">
        <v>25000</v>
      </c>
      <c r="G86" s="33">
        <v>10000</v>
      </c>
      <c r="H86" s="34">
        <v>0.7142857142857143</v>
      </c>
      <c r="I86" s="38">
        <v>0.2857142857142857</v>
      </c>
    </row>
    <row r="87" spans="1:16">
      <c r="A87" s="42" t="s">
        <v>226</v>
      </c>
      <c r="B87" s="43" t="s">
        <v>217</v>
      </c>
      <c r="C87" s="43" t="s">
        <v>194</v>
      </c>
      <c r="D87" s="43">
        <v>42</v>
      </c>
      <c r="E87" s="44">
        <v>35000</v>
      </c>
      <c r="F87" s="45">
        <v>22000</v>
      </c>
      <c r="G87" s="45">
        <v>13000</v>
      </c>
      <c r="H87" s="46">
        <v>0.62857142857142856</v>
      </c>
      <c r="I87" s="47">
        <v>0.37142857142857144</v>
      </c>
    </row>
    <row r="88" spans="1:16">
      <c r="A88" s="42" t="s">
        <v>231</v>
      </c>
      <c r="B88" s="43" t="s">
        <v>232</v>
      </c>
      <c r="C88" s="43" t="s">
        <v>233</v>
      </c>
      <c r="D88" s="43">
        <v>100</v>
      </c>
      <c r="E88" s="44"/>
      <c r="F88" s="45"/>
      <c r="G88" s="45"/>
      <c r="H88" s="46"/>
      <c r="I88" s="47"/>
    </row>
    <row r="91" spans="1:16">
      <c r="M91" s="92" t="s">
        <v>245</v>
      </c>
      <c r="N91" s="92"/>
      <c r="O91" s="92"/>
      <c r="P91" s="92"/>
    </row>
    <row r="92" spans="1:16">
      <c r="B92" s="48" t="s">
        <v>236</v>
      </c>
      <c r="C92" s="48" t="s">
        <v>176</v>
      </c>
      <c r="D92" s="48" t="s">
        <v>177</v>
      </c>
      <c r="E92" s="48" t="s">
        <v>178</v>
      </c>
      <c r="F92" s="48" t="s">
        <v>179</v>
      </c>
      <c r="G92" s="48" t="s">
        <v>180</v>
      </c>
      <c r="H92" s="48" t="s">
        <v>181</v>
      </c>
      <c r="I92" s="48" t="s">
        <v>182</v>
      </c>
      <c r="J92" s="50" t="s">
        <v>237</v>
      </c>
    </row>
    <row r="93" spans="1:16">
      <c r="B93" s="31" t="s">
        <v>184</v>
      </c>
      <c r="C93" s="31" t="s">
        <v>185</v>
      </c>
      <c r="D93" s="31">
        <v>35</v>
      </c>
      <c r="E93" s="32">
        <v>80000</v>
      </c>
      <c r="F93" s="33">
        <v>65000</v>
      </c>
      <c r="G93" s="33">
        <v>15000</v>
      </c>
      <c r="H93" s="34">
        <v>0.8125</v>
      </c>
      <c r="I93" s="49">
        <v>0.1875</v>
      </c>
      <c r="J93" t="s">
        <v>239</v>
      </c>
      <c r="N93" t="s">
        <v>238</v>
      </c>
    </row>
    <row r="94" spans="1:16">
      <c r="B94" s="31" t="s">
        <v>187</v>
      </c>
      <c r="C94" s="31" t="s">
        <v>185</v>
      </c>
      <c r="D94" s="31">
        <v>35</v>
      </c>
      <c r="E94" s="35">
        <v>70000</v>
      </c>
      <c r="F94" s="36">
        <v>58000</v>
      </c>
      <c r="G94" s="33">
        <v>12000</v>
      </c>
      <c r="H94" s="34">
        <v>0.82857142857142863</v>
      </c>
      <c r="I94" s="49">
        <v>0.17142857142857143</v>
      </c>
      <c r="J94" t="s">
        <v>240</v>
      </c>
      <c r="N94" t="s">
        <v>239</v>
      </c>
    </row>
    <row r="95" spans="1:16">
      <c r="B95" s="31" t="s">
        <v>189</v>
      </c>
      <c r="C95" s="31" t="s">
        <v>185</v>
      </c>
      <c r="D95" s="31">
        <v>36</v>
      </c>
      <c r="E95" s="35">
        <v>65000</v>
      </c>
      <c r="F95" s="36">
        <v>60000</v>
      </c>
      <c r="G95" s="33">
        <v>5000</v>
      </c>
      <c r="H95" s="34">
        <v>0.92307692307692313</v>
      </c>
      <c r="I95" s="49">
        <v>7.6923076923076927E-2</v>
      </c>
      <c r="J95" t="s">
        <v>240</v>
      </c>
      <c r="N95" t="s">
        <v>240</v>
      </c>
    </row>
    <row r="96" spans="1:16">
      <c r="B96" s="31" t="s">
        <v>191</v>
      </c>
      <c r="C96" s="31" t="s">
        <v>185</v>
      </c>
      <c r="D96" s="31">
        <v>42</v>
      </c>
      <c r="E96" s="32">
        <v>62000</v>
      </c>
      <c r="F96" s="33">
        <v>50000</v>
      </c>
      <c r="G96" s="33">
        <v>12000</v>
      </c>
      <c r="H96" s="34">
        <v>0.80645161290322576</v>
      </c>
      <c r="I96" s="49">
        <v>0.19354838709677419</v>
      </c>
      <c r="N96" t="s">
        <v>241</v>
      </c>
    </row>
    <row r="97" spans="2:14">
      <c r="B97" s="31" t="s">
        <v>193</v>
      </c>
      <c r="C97" s="31" t="s">
        <v>194</v>
      </c>
      <c r="D97" s="31">
        <v>29</v>
      </c>
      <c r="E97" s="32">
        <v>62000</v>
      </c>
      <c r="F97" s="33">
        <v>57000</v>
      </c>
      <c r="G97" s="33">
        <v>5000</v>
      </c>
      <c r="H97" s="34">
        <v>0.91935483870967738</v>
      </c>
      <c r="I97" s="49">
        <v>8.0645161290322578E-2</v>
      </c>
      <c r="N97" t="s">
        <v>242</v>
      </c>
    </row>
    <row r="98" spans="2:14">
      <c r="B98" s="31" t="s">
        <v>196</v>
      </c>
      <c r="C98" s="31" t="s">
        <v>194</v>
      </c>
      <c r="D98" s="31">
        <v>42</v>
      </c>
      <c r="E98" s="35">
        <v>62000</v>
      </c>
      <c r="F98" s="36">
        <v>59000</v>
      </c>
      <c r="G98" s="33">
        <v>3000</v>
      </c>
      <c r="H98" s="34">
        <v>0.95161290322580649</v>
      </c>
      <c r="I98" s="49">
        <v>4.8387096774193547E-2</v>
      </c>
      <c r="N98" t="s">
        <v>243</v>
      </c>
    </row>
    <row r="99" spans="2:14">
      <c r="B99" s="31" t="s">
        <v>198</v>
      </c>
      <c r="C99" s="31" t="s">
        <v>185</v>
      </c>
      <c r="D99" s="31">
        <v>42</v>
      </c>
      <c r="E99" s="35">
        <v>52500</v>
      </c>
      <c r="F99" s="36">
        <v>47000</v>
      </c>
      <c r="G99" s="33">
        <v>5500</v>
      </c>
      <c r="H99" s="34">
        <v>0.89523809523809528</v>
      </c>
      <c r="I99" s="49">
        <v>0.10476190476190476</v>
      </c>
      <c r="N99" t="s">
        <v>244</v>
      </c>
    </row>
    <row r="100" spans="2:14">
      <c r="B100" s="31" t="s">
        <v>200</v>
      </c>
      <c r="C100" s="31" t="s">
        <v>194</v>
      </c>
      <c r="D100" s="31">
        <v>52</v>
      </c>
      <c r="E100" s="32">
        <v>52100</v>
      </c>
      <c r="F100" s="33">
        <v>46000</v>
      </c>
      <c r="G100" s="33">
        <v>6100</v>
      </c>
      <c r="H100" s="34">
        <v>0.88291746641074853</v>
      </c>
      <c r="I100" s="49">
        <v>0.11708253358925144</v>
      </c>
    </row>
    <row r="101" spans="2:14">
      <c r="B101" s="31" t="s">
        <v>202</v>
      </c>
      <c r="C101" s="31" t="s">
        <v>185</v>
      </c>
      <c r="D101" s="31">
        <v>28</v>
      </c>
      <c r="E101" s="32">
        <v>52000</v>
      </c>
      <c r="F101" s="33">
        <v>46000</v>
      </c>
      <c r="G101" s="33">
        <v>6000</v>
      </c>
      <c r="H101" s="34">
        <v>0.88461538461538458</v>
      </c>
      <c r="I101" s="49">
        <v>0.11538461538461539</v>
      </c>
    </row>
    <row r="102" spans="2:14">
      <c r="B102" s="31" t="s">
        <v>204</v>
      </c>
      <c r="C102" s="31" t="s">
        <v>185</v>
      </c>
      <c r="D102" s="31">
        <v>35</v>
      </c>
      <c r="E102" s="35">
        <v>52000</v>
      </c>
      <c r="F102" s="36">
        <v>40000</v>
      </c>
      <c r="G102" s="33">
        <v>12000</v>
      </c>
      <c r="H102" s="34">
        <v>0.76923076923076927</v>
      </c>
      <c r="I102" s="49">
        <v>0.23076923076923078</v>
      </c>
    </row>
    <row r="103" spans="2:14">
      <c r="B103" s="31" t="s">
        <v>184</v>
      </c>
      <c r="C103" s="31" t="s">
        <v>194</v>
      </c>
      <c r="D103" s="31">
        <v>35</v>
      </c>
      <c r="E103" s="35">
        <v>52000</v>
      </c>
      <c r="F103" s="36">
        <v>47000</v>
      </c>
      <c r="G103" s="33">
        <v>5000</v>
      </c>
      <c r="H103" s="34">
        <v>0.90384615384615385</v>
      </c>
      <c r="I103" s="49">
        <v>9.6153846153846159E-2</v>
      </c>
    </row>
    <row r="104" spans="2:14">
      <c r="B104" s="31" t="s">
        <v>207</v>
      </c>
      <c r="C104" s="31" t="s">
        <v>194</v>
      </c>
      <c r="D104" s="31">
        <v>28</v>
      </c>
      <c r="E104" s="35">
        <v>51000</v>
      </c>
      <c r="F104" s="36">
        <v>49000</v>
      </c>
      <c r="G104" s="33">
        <v>2000</v>
      </c>
      <c r="H104" s="34">
        <v>0.96078431372549022</v>
      </c>
      <c r="I104" s="49">
        <v>3.9215686274509803E-2</v>
      </c>
    </row>
    <row r="105" spans="2:14">
      <c r="B105" s="31" t="s">
        <v>209</v>
      </c>
      <c r="C105" s="31" t="s">
        <v>194</v>
      </c>
      <c r="D105" s="31">
        <v>36</v>
      </c>
      <c r="E105" s="35">
        <v>51000</v>
      </c>
      <c r="F105" s="36">
        <v>50000</v>
      </c>
      <c r="G105" s="33">
        <v>1000</v>
      </c>
      <c r="H105" s="34">
        <v>0.98039215686274506</v>
      </c>
      <c r="I105" s="49">
        <v>1.9607843137254902E-2</v>
      </c>
    </row>
    <row r="106" spans="2:14">
      <c r="B106" s="31" t="s">
        <v>204</v>
      </c>
      <c r="C106" s="31" t="s">
        <v>194</v>
      </c>
      <c r="D106" s="31">
        <v>45</v>
      </c>
      <c r="E106" s="32">
        <v>50500</v>
      </c>
      <c r="F106" s="33">
        <v>40000</v>
      </c>
      <c r="G106" s="33">
        <v>10500</v>
      </c>
      <c r="H106" s="34">
        <v>0.79207920792079212</v>
      </c>
      <c r="I106" s="49">
        <v>0.20792079207920791</v>
      </c>
    </row>
    <row r="107" spans="2:14">
      <c r="B107" s="31" t="s">
        <v>212</v>
      </c>
      <c r="C107" s="31" t="s">
        <v>185</v>
      </c>
      <c r="D107" s="31">
        <v>40</v>
      </c>
      <c r="E107" s="35">
        <v>45200</v>
      </c>
      <c r="F107" s="36">
        <v>40000</v>
      </c>
      <c r="G107" s="33">
        <v>5200</v>
      </c>
      <c r="H107" s="34">
        <v>0.88495575221238942</v>
      </c>
      <c r="I107" s="49">
        <v>0.11504424778761062</v>
      </c>
    </row>
    <row r="108" spans="2:14">
      <c r="B108" s="31" t="s">
        <v>191</v>
      </c>
      <c r="C108" s="31" t="s">
        <v>185</v>
      </c>
      <c r="D108" s="31">
        <v>50</v>
      </c>
      <c r="E108" s="32">
        <v>45000</v>
      </c>
      <c r="F108" s="33">
        <v>40000</v>
      </c>
      <c r="G108" s="33">
        <v>5000</v>
      </c>
      <c r="H108" s="34">
        <v>0.88888888888888884</v>
      </c>
      <c r="I108" s="49">
        <v>0.1111111111111111</v>
      </c>
    </row>
    <row r="115" spans="2:9">
      <c r="B115" s="92" t="s">
        <v>246</v>
      </c>
      <c r="C115" s="92"/>
      <c r="D115" s="92"/>
      <c r="E115" s="92"/>
    </row>
    <row r="118" spans="2:9" ht="28.8">
      <c r="B118" s="48" t="s">
        <v>236</v>
      </c>
      <c r="C118" s="48" t="s">
        <v>176</v>
      </c>
      <c r="D118" s="48" t="s">
        <v>177</v>
      </c>
      <c r="E118" s="48" t="s">
        <v>181</v>
      </c>
      <c r="F118" s="48" t="s">
        <v>182</v>
      </c>
      <c r="G118" s="50" t="s">
        <v>237</v>
      </c>
    </row>
    <row r="119" spans="2:9">
      <c r="B119" s="31" t="s">
        <v>184</v>
      </c>
      <c r="C119" s="31" t="s">
        <v>185</v>
      </c>
      <c r="D119" s="31">
        <v>35</v>
      </c>
      <c r="E119" s="34">
        <v>0.8125</v>
      </c>
      <c r="F119" s="49">
        <v>0.1875</v>
      </c>
      <c r="G119" t="s">
        <v>238</v>
      </c>
    </row>
    <row r="120" spans="2:9">
      <c r="B120" s="31" t="s">
        <v>187</v>
      </c>
      <c r="C120" s="31" t="s">
        <v>185</v>
      </c>
      <c r="D120" s="31">
        <v>35</v>
      </c>
      <c r="E120" s="34">
        <v>0.82857142857142863</v>
      </c>
      <c r="F120" s="49">
        <v>0.17142857142857143</v>
      </c>
      <c r="G120" t="s">
        <v>240</v>
      </c>
    </row>
    <row r="121" spans="2:9">
      <c r="B121" s="31" t="s">
        <v>189</v>
      </c>
      <c r="C121" s="31" t="s">
        <v>185</v>
      </c>
      <c r="D121" s="31">
        <v>36</v>
      </c>
      <c r="E121" s="34">
        <v>0.92307692307692313</v>
      </c>
      <c r="F121" s="49">
        <v>7.6923076923076927E-2</v>
      </c>
      <c r="G121" t="s">
        <v>239</v>
      </c>
      <c r="I121" t="s">
        <v>247</v>
      </c>
    </row>
    <row r="122" spans="2:9">
      <c r="B122" s="31" t="s">
        <v>191</v>
      </c>
      <c r="C122" s="31" t="s">
        <v>185</v>
      </c>
      <c r="D122" s="31">
        <v>42</v>
      </c>
      <c r="E122" s="34">
        <v>0.80645161290322576</v>
      </c>
      <c r="F122" s="49">
        <v>0.19354838709677419</v>
      </c>
      <c r="G122" t="s">
        <v>239</v>
      </c>
    </row>
    <row r="123" spans="2:9">
      <c r="B123" s="31" t="s">
        <v>193</v>
      </c>
      <c r="C123" s="31" t="s">
        <v>194</v>
      </c>
      <c r="D123" s="31">
        <v>29</v>
      </c>
      <c r="E123" s="34">
        <v>0.91935483870967738</v>
      </c>
      <c r="F123" s="49">
        <v>8.0645161290322578E-2</v>
      </c>
      <c r="G123" t="s">
        <v>240</v>
      </c>
    </row>
    <row r="124" spans="2:9">
      <c r="B124" s="31" t="s">
        <v>196</v>
      </c>
      <c r="C124" s="31" t="s">
        <v>194</v>
      </c>
      <c r="D124" s="31">
        <v>42</v>
      </c>
      <c r="E124" s="34">
        <v>0.95161290322580649</v>
      </c>
      <c r="F124" s="49">
        <v>4.8387096774193547E-2</v>
      </c>
      <c r="G124" t="s">
        <v>244</v>
      </c>
    </row>
    <row r="125" spans="2:9">
      <c r="B125" s="31" t="s">
        <v>198</v>
      </c>
      <c r="C125" s="31" t="s">
        <v>185</v>
      </c>
      <c r="D125" s="31">
        <v>42</v>
      </c>
      <c r="E125" s="34">
        <v>0.89523809523809528</v>
      </c>
      <c r="F125" s="49">
        <v>0.10476190476190476</v>
      </c>
      <c r="G125" t="s">
        <v>243</v>
      </c>
    </row>
    <row r="126" spans="2:9">
      <c r="B126" s="31" t="s">
        <v>200</v>
      </c>
      <c r="C126" s="31" t="s">
        <v>194</v>
      </c>
      <c r="D126" s="31">
        <v>52</v>
      </c>
      <c r="E126" s="34">
        <v>0.88291746641074853</v>
      </c>
      <c r="F126" s="49">
        <v>0.11708253358925144</v>
      </c>
      <c r="G126" t="s">
        <v>240</v>
      </c>
    </row>
    <row r="127" spans="2:9">
      <c r="B127" s="31" t="s">
        <v>202</v>
      </c>
      <c r="C127" s="31" t="s">
        <v>185</v>
      </c>
      <c r="D127" s="31">
        <v>28</v>
      </c>
      <c r="E127" s="34">
        <v>0.88461538461538458</v>
      </c>
      <c r="F127" s="49">
        <v>0.11538461538461539</v>
      </c>
      <c r="G127" t="s">
        <v>241</v>
      </c>
    </row>
    <row r="128" spans="2:9">
      <c r="B128" s="31" t="s">
        <v>204</v>
      </c>
      <c r="C128" s="31" t="s">
        <v>185</v>
      </c>
      <c r="D128" s="31">
        <v>35</v>
      </c>
      <c r="E128" s="34">
        <v>0.76923076923076927</v>
      </c>
      <c r="F128" s="49">
        <v>0.23076923076923078</v>
      </c>
      <c r="G128" t="s">
        <v>241</v>
      </c>
    </row>
    <row r="129" spans="2:7">
      <c r="B129" s="31" t="s">
        <v>184</v>
      </c>
      <c r="C129" s="31" t="s">
        <v>194</v>
      </c>
      <c r="D129" s="31">
        <v>35</v>
      </c>
      <c r="E129" s="34">
        <v>0.90384615384615385</v>
      </c>
      <c r="F129" s="49">
        <v>9.6153846153846159E-2</v>
      </c>
      <c r="G129" t="s">
        <v>244</v>
      </c>
    </row>
    <row r="130" spans="2:7">
      <c r="B130" s="31" t="s">
        <v>207</v>
      </c>
      <c r="C130" s="31" t="s">
        <v>194</v>
      </c>
      <c r="D130" s="31">
        <v>28</v>
      </c>
      <c r="E130" s="34">
        <v>0.96078431372549022</v>
      </c>
      <c r="F130" s="49">
        <v>3.9215686274509803E-2</v>
      </c>
      <c r="G130" t="s">
        <v>239</v>
      </c>
    </row>
    <row r="131" spans="2:7">
      <c r="B131" s="31" t="s">
        <v>209</v>
      </c>
      <c r="C131" s="31" t="s">
        <v>194</v>
      </c>
      <c r="D131" s="31">
        <v>36</v>
      </c>
      <c r="E131" s="34">
        <v>0.98039215686274506</v>
      </c>
      <c r="F131" s="49">
        <v>1.9607843137254902E-2</v>
      </c>
      <c r="G131" t="s">
        <v>240</v>
      </c>
    </row>
  </sheetData>
  <autoFilter ref="A31:I53" xr:uid="{83060856-A19E-47C8-BF0B-C22A8D1D12CC}"/>
  <mergeCells count="5">
    <mergeCell ref="A1:G2"/>
    <mergeCell ref="A29:D30"/>
    <mergeCell ref="A58:I60"/>
    <mergeCell ref="M91:P91"/>
    <mergeCell ref="B115:E115"/>
  </mergeCells>
  <dataValidations count="4">
    <dataValidation type="whole" allowBlank="1" showInputMessage="1" showErrorMessage="1" sqref="D63 D88" xr:uid="{1FFCF1EF-9646-4A08-9956-BF0F4B400068}">
      <formula1>20</formula1>
      <formula2>100</formula2>
    </dataValidation>
    <dataValidation type="whole" allowBlank="1" showInputMessage="1" showErrorMessage="1" promptTitle="age range 20 to 100" prompt="enter age between 20 to 100_x000a_" sqref="D64:D87" xr:uid="{66FD6646-998F-46A7-91CF-840AF7BCFC51}">
      <formula1>20</formula1>
      <formula2>100</formula2>
    </dataValidation>
    <dataValidation type="list" allowBlank="1" showInputMessage="1" showErrorMessage="1" sqref="J93:J108" xr:uid="{460DAFD2-8FE3-43A5-9B15-5BA1FC017B64}">
      <formula1>$N$93:$N$99</formula1>
    </dataValidation>
    <dataValidation type="list" errorStyle="warning" allowBlank="1" showInputMessage="1" showErrorMessage="1" errorTitle="valid role enter" promptTitle="select from abve roles" prompt="choose any one of the roles" sqref="J92" xr:uid="{2627C295-2354-45EB-9038-B8941D996008}">
      <formula1>$N$93:$N$99</formula1>
    </dataValidation>
  </dataValidations>
  <pageMargins left="0.7" right="0.7" top="0.75" bottom="0.75" header="0.3" footer="0.3"/>
  <drawing r:id="rId1"/>
  <tableParts count="2">
    <tablePart r:id="rId2"/>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6619FA79-5317-4E8A-A190-3F61CA26ABB8}">
          <x14:formula1>
            <xm:f>Sheet6!$M$10:$M$16</xm:f>
          </x14:formula1>
          <xm:sqref>G118:G131</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2E2FA-8416-41B1-865B-A47E24DCE957}">
  <sheetPr codeName="Sheet7"/>
  <dimension ref="A1:T14"/>
  <sheetViews>
    <sheetView workbookViewId="0">
      <selection activeCell="I10" sqref="A1:I10"/>
    </sheetView>
  </sheetViews>
  <sheetFormatPr defaultRowHeight="14.4"/>
  <cols>
    <col min="1" max="3" width="8.88671875" style="52"/>
    <col min="4" max="4" width="13.44140625" style="52" bestFit="1" customWidth="1"/>
    <col min="5" max="6" width="13.6640625" style="52" bestFit="1" customWidth="1"/>
    <col min="7" max="8" width="8.88671875" style="52"/>
    <col min="9" max="9" width="13.6640625" customWidth="1"/>
    <col min="10" max="16384" width="8.88671875" style="52"/>
  </cols>
  <sheetData>
    <row r="1" spans="1:20" ht="57.6">
      <c r="A1" s="51" t="s">
        <v>236</v>
      </c>
      <c r="B1" s="51" t="s">
        <v>176</v>
      </c>
      <c r="C1" s="51" t="s">
        <v>177</v>
      </c>
      <c r="D1" s="48" t="s">
        <v>249</v>
      </c>
      <c r="E1" s="51" t="s">
        <v>179</v>
      </c>
      <c r="F1" s="51" t="s">
        <v>180</v>
      </c>
      <c r="G1" s="51" t="s">
        <v>181</v>
      </c>
      <c r="H1" s="51" t="s">
        <v>182</v>
      </c>
      <c r="I1" s="50" t="s">
        <v>237</v>
      </c>
      <c r="K1" s="108" t="s">
        <v>250</v>
      </c>
      <c r="L1" s="108"/>
      <c r="M1" s="108"/>
      <c r="N1" s="108"/>
      <c r="O1" s="108"/>
      <c r="P1" s="108"/>
      <c r="Q1" s="108"/>
      <c r="R1" s="108"/>
      <c r="S1" s="108"/>
      <c r="T1" s="108"/>
    </row>
    <row r="2" spans="1:20">
      <c r="A2" s="53" t="s">
        <v>184</v>
      </c>
      <c r="B2" s="53" t="s">
        <v>185</v>
      </c>
      <c r="C2" s="53">
        <v>35</v>
      </c>
      <c r="D2" s="32">
        <v>80000</v>
      </c>
      <c r="E2" s="54">
        <v>65000</v>
      </c>
      <c r="F2" s="54">
        <v>15000</v>
      </c>
      <c r="G2" s="55">
        <v>0.8125</v>
      </c>
      <c r="H2" s="56">
        <v>0.1875</v>
      </c>
      <c r="I2" t="s">
        <v>239</v>
      </c>
    </row>
    <row r="3" spans="1:20">
      <c r="A3" s="53" t="s">
        <v>187</v>
      </c>
      <c r="B3" s="53" t="s">
        <v>185</v>
      </c>
      <c r="C3" s="53">
        <v>35</v>
      </c>
      <c r="D3" s="58">
        <v>70000</v>
      </c>
      <c r="E3" s="57">
        <v>58000</v>
      </c>
      <c r="F3" s="54">
        <v>12000</v>
      </c>
      <c r="G3" s="55">
        <v>0.82857142857142863</v>
      </c>
      <c r="H3" s="56">
        <v>0.17142857142857143</v>
      </c>
      <c r="I3" t="s">
        <v>240</v>
      </c>
      <c r="M3" s="108" t="s">
        <v>248</v>
      </c>
      <c r="N3" s="108"/>
      <c r="O3" s="108"/>
      <c r="P3" s="108"/>
      <c r="Q3" s="108"/>
    </row>
    <row r="4" spans="1:20">
      <c r="A4" s="53" t="s">
        <v>189</v>
      </c>
      <c r="B4" s="53" t="s">
        <v>185</v>
      </c>
      <c r="C4" s="53">
        <v>36</v>
      </c>
      <c r="D4" s="58">
        <v>65000</v>
      </c>
      <c r="E4" s="57">
        <v>60000</v>
      </c>
      <c r="F4" s="54">
        <v>5000</v>
      </c>
      <c r="G4" s="55">
        <v>0.92307692307692313</v>
      </c>
      <c r="H4" s="56">
        <v>7.6923076923076927E-2</v>
      </c>
      <c r="I4" t="s">
        <v>240</v>
      </c>
    </row>
    <row r="5" spans="1:20">
      <c r="A5" s="53" t="s">
        <v>191</v>
      </c>
      <c r="B5" s="53" t="s">
        <v>185</v>
      </c>
      <c r="C5" s="53">
        <v>42</v>
      </c>
      <c r="D5" s="32">
        <v>62000</v>
      </c>
      <c r="E5" s="54">
        <v>50000</v>
      </c>
      <c r="F5" s="54">
        <v>12000</v>
      </c>
      <c r="G5" s="55">
        <v>0.80645161290322576</v>
      </c>
      <c r="H5" s="56">
        <v>0.19354838709677419</v>
      </c>
      <c r="I5" t="s">
        <v>239</v>
      </c>
    </row>
    <row r="6" spans="1:20">
      <c r="A6" s="53" t="s">
        <v>193</v>
      </c>
      <c r="B6" s="53" t="s">
        <v>194</v>
      </c>
      <c r="C6" s="53">
        <v>29</v>
      </c>
      <c r="D6" s="32">
        <v>62000</v>
      </c>
      <c r="E6" s="54">
        <v>57000</v>
      </c>
      <c r="F6" s="54">
        <v>5000</v>
      </c>
      <c r="G6" s="55">
        <v>0.91935483870967738</v>
      </c>
      <c r="H6" s="56">
        <v>8.0645161290322578E-2</v>
      </c>
      <c r="I6" t="s">
        <v>240</v>
      </c>
    </row>
    <row r="7" spans="1:20">
      <c r="A7" s="53" t="s">
        <v>196</v>
      </c>
      <c r="B7" s="53" t="s">
        <v>194</v>
      </c>
      <c r="C7" s="53">
        <v>42</v>
      </c>
      <c r="D7" s="58">
        <v>62000</v>
      </c>
      <c r="E7" s="57">
        <v>59000</v>
      </c>
      <c r="F7" s="54">
        <v>3000</v>
      </c>
      <c r="G7" s="55">
        <v>0.95161290322580649</v>
      </c>
      <c r="H7" s="56">
        <v>4.8387096774193547E-2</v>
      </c>
      <c r="I7" t="s">
        <v>244</v>
      </c>
    </row>
    <row r="8" spans="1:20">
      <c r="A8" s="53" t="s">
        <v>198</v>
      </c>
      <c r="B8" s="53" t="s">
        <v>185</v>
      </c>
      <c r="C8" s="53">
        <v>42</v>
      </c>
      <c r="D8" s="58">
        <v>52500</v>
      </c>
      <c r="E8" s="57">
        <v>47000</v>
      </c>
      <c r="F8" s="54">
        <v>5500</v>
      </c>
      <c r="G8" s="55">
        <v>0.89523809523809506</v>
      </c>
      <c r="H8" s="56">
        <v>0.10476190476190476</v>
      </c>
      <c r="I8" t="s">
        <v>243</v>
      </c>
    </row>
    <row r="9" spans="1:20">
      <c r="A9" s="53" t="s">
        <v>200</v>
      </c>
      <c r="B9" s="53" t="s">
        <v>194</v>
      </c>
      <c r="C9" s="53">
        <v>52</v>
      </c>
      <c r="D9" s="32">
        <v>52100</v>
      </c>
      <c r="E9" s="54">
        <v>46000</v>
      </c>
      <c r="F9" s="54">
        <v>6100</v>
      </c>
      <c r="G9" s="55">
        <v>0.88291746641074853</v>
      </c>
      <c r="H9" s="56">
        <v>0.11708253358925144</v>
      </c>
      <c r="I9" t="s">
        <v>240</v>
      </c>
    </row>
    <row r="10" spans="1:20">
      <c r="A10" s="53" t="s">
        <v>202</v>
      </c>
      <c r="B10" s="53" t="s">
        <v>185</v>
      </c>
      <c r="C10" s="53">
        <v>28</v>
      </c>
      <c r="D10" s="32">
        <v>52000</v>
      </c>
      <c r="E10" s="54">
        <v>46000</v>
      </c>
      <c r="F10" s="54">
        <v>6000</v>
      </c>
      <c r="G10" s="55">
        <v>0.88461538461538458</v>
      </c>
      <c r="H10" s="56">
        <v>0.11538461538461539</v>
      </c>
      <c r="I10" t="s">
        <v>241</v>
      </c>
    </row>
    <row r="11" spans="1:20">
      <c r="A11" s="53" t="s">
        <v>204</v>
      </c>
      <c r="B11" s="53" t="s">
        <v>185</v>
      </c>
      <c r="C11" s="53">
        <v>35</v>
      </c>
      <c r="D11" s="58">
        <v>52000</v>
      </c>
      <c r="E11" s="57">
        <v>40000</v>
      </c>
      <c r="F11" s="54">
        <v>12000</v>
      </c>
      <c r="G11" s="55">
        <v>0.76923076923076927</v>
      </c>
      <c r="H11" s="56">
        <v>0.23076923076923078</v>
      </c>
      <c r="I11" t="s">
        <v>241</v>
      </c>
    </row>
    <row r="12" spans="1:20">
      <c r="A12" s="53" t="s">
        <v>184</v>
      </c>
      <c r="B12" s="53" t="s">
        <v>194</v>
      </c>
      <c r="C12" s="53">
        <v>35</v>
      </c>
      <c r="D12" s="58">
        <v>52000</v>
      </c>
      <c r="E12" s="57">
        <v>47000</v>
      </c>
      <c r="F12" s="54">
        <v>5000</v>
      </c>
      <c r="G12" s="55">
        <v>0.90384615384615385</v>
      </c>
      <c r="H12" s="56">
        <v>9.6153846153846159E-2</v>
      </c>
      <c r="I12" t="s">
        <v>244</v>
      </c>
    </row>
    <row r="13" spans="1:20">
      <c r="A13" s="53" t="s">
        <v>207</v>
      </c>
      <c r="B13" s="53" t="s">
        <v>194</v>
      </c>
      <c r="C13" s="53">
        <v>28</v>
      </c>
      <c r="D13" s="58">
        <v>51000</v>
      </c>
      <c r="E13" s="57">
        <v>49000</v>
      </c>
      <c r="F13" s="54">
        <v>2000</v>
      </c>
      <c r="G13" s="55">
        <v>0.96078431372549022</v>
      </c>
      <c r="H13" s="56">
        <v>3.9215686274509803E-2</v>
      </c>
      <c r="I13" t="s">
        <v>239</v>
      </c>
    </row>
    <row r="14" spans="1:20">
      <c r="A14" s="53" t="s">
        <v>209</v>
      </c>
      <c r="B14" s="53" t="s">
        <v>194</v>
      </c>
      <c r="C14" s="53">
        <v>36</v>
      </c>
      <c r="D14" s="58">
        <v>51000</v>
      </c>
      <c r="E14" s="57">
        <v>50000</v>
      </c>
      <c r="F14" s="54">
        <v>1000</v>
      </c>
      <c r="G14" s="55">
        <v>0.98039215686274506</v>
      </c>
      <c r="H14" s="56">
        <v>1.9607843137254902E-2</v>
      </c>
      <c r="I14" t="s">
        <v>240</v>
      </c>
    </row>
  </sheetData>
  <sheetProtection algorithmName="SHA-512" hashValue="/kgzl2R0BsddiMJHIy13q2D4Y1+X+So2c7WvtVgMgqVcl8PPKYL3Wa0KVCJ0P7r9ucfl4eV5gaGpQ0eUm0hDug==" saltValue="/dLvTB/Nf8bJeDbR+W40GQ==" spinCount="100000" sheet="1" objects="1" scenarios="1"/>
  <mergeCells count="2">
    <mergeCell ref="K1:T1"/>
    <mergeCell ref="M3:Q3"/>
  </mergeCells>
  <dataValidations count="2">
    <dataValidation type="list" errorStyle="warning" allowBlank="1" showInputMessage="1" showErrorMessage="1" errorTitle="valid role enter" promptTitle="select from abve roles" prompt="choose any one of the roles" sqref="I1" xr:uid="{C0C4043B-FBAF-4788-A58D-1278A2B333D9}">
      <formula1>$N$93:$N$99</formula1>
    </dataValidation>
    <dataValidation type="list" allowBlank="1" showInputMessage="1" showErrorMessage="1" sqref="I2:I4" xr:uid="{F1275A33-2D4D-46FE-AE7C-659AC0D23118}">
      <formula1>$N$93:$N$99</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E3C7CAA-F172-4907-978D-E20F64FD8FE5}">
          <x14:formula1>
            <xm:f>Sheet6!$M$10:$M$16</xm:f>
          </x14:formula1>
          <xm:sqref>I5:I14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D130D-E3CD-43D5-B11F-E7F5A5EAFBCA}">
  <sheetPr codeName="Sheet8"/>
  <dimension ref="A1:L79"/>
  <sheetViews>
    <sheetView topLeftCell="A66" workbookViewId="0">
      <selection activeCell="I77" sqref="B69:I77"/>
    </sheetView>
  </sheetViews>
  <sheetFormatPr defaultRowHeight="14.4"/>
  <cols>
    <col min="3" max="3" width="9" customWidth="1"/>
    <col min="5" max="6" width="13.6640625" bestFit="1" customWidth="1"/>
    <col min="7" max="7" width="12.6640625" customWidth="1"/>
    <col min="8" max="8" width="6.109375" customWidth="1"/>
    <col min="9" max="9" width="14.44140625" customWidth="1"/>
    <col min="10" max="10" width="16.21875" customWidth="1"/>
  </cols>
  <sheetData>
    <row r="1" spans="1:7">
      <c r="B1" s="92" t="s">
        <v>251</v>
      </c>
      <c r="C1" s="92"/>
      <c r="D1" s="92"/>
      <c r="E1" s="92"/>
      <c r="F1" s="92"/>
      <c r="G1" s="92"/>
    </row>
    <row r="2" spans="1:7">
      <c r="B2" s="92"/>
      <c r="C2" s="92"/>
      <c r="D2" s="92"/>
      <c r="E2" s="92"/>
      <c r="F2" s="92"/>
      <c r="G2" s="92"/>
    </row>
    <row r="3" spans="1:7">
      <c r="B3" s="92"/>
      <c r="C3" s="92"/>
      <c r="D3" s="92"/>
      <c r="E3" s="92"/>
      <c r="F3" s="92"/>
      <c r="G3" s="92"/>
    </row>
    <row r="7" spans="1:7" ht="57.6">
      <c r="A7" s="48" t="s">
        <v>236</v>
      </c>
      <c r="B7" s="48" t="s">
        <v>176</v>
      </c>
      <c r="C7" s="48" t="s">
        <v>177</v>
      </c>
      <c r="D7" s="48" t="s">
        <v>181</v>
      </c>
      <c r="E7" s="48" t="s">
        <v>182</v>
      </c>
    </row>
    <row r="8" spans="1:7">
      <c r="A8" s="31" t="s">
        <v>184</v>
      </c>
      <c r="B8" s="31" t="s">
        <v>185</v>
      </c>
      <c r="C8" s="31">
        <v>35</v>
      </c>
      <c r="D8" s="34">
        <v>0.8125</v>
      </c>
      <c r="E8" s="49">
        <v>0.1875</v>
      </c>
    </row>
    <row r="9" spans="1:7">
      <c r="A9" s="31" t="s">
        <v>187</v>
      </c>
      <c r="B9" s="31" t="s">
        <v>185</v>
      </c>
      <c r="C9" s="31">
        <v>35</v>
      </c>
      <c r="D9" s="34">
        <v>0.82857142857142863</v>
      </c>
      <c r="E9" s="49">
        <v>0.17142857142857143</v>
      </c>
    </row>
    <row r="10" spans="1:7">
      <c r="A10" s="31" t="s">
        <v>189</v>
      </c>
      <c r="B10" s="31" t="s">
        <v>185</v>
      </c>
      <c r="C10" s="31">
        <v>36</v>
      </c>
      <c r="D10" s="34">
        <v>0.92307692307692313</v>
      </c>
      <c r="E10" s="49">
        <v>7.6923076923076927E-2</v>
      </c>
    </row>
    <row r="11" spans="1:7">
      <c r="A11" s="31" t="s">
        <v>191</v>
      </c>
      <c r="B11" s="31" t="s">
        <v>185</v>
      </c>
      <c r="C11" s="31">
        <v>42</v>
      </c>
      <c r="D11" s="34">
        <v>0.80645161290322576</v>
      </c>
      <c r="E11" s="49">
        <v>0.19354838709677419</v>
      </c>
    </row>
    <row r="12" spans="1:7">
      <c r="A12" s="31" t="s">
        <v>193</v>
      </c>
      <c r="B12" s="31" t="s">
        <v>194</v>
      </c>
      <c r="C12" s="31">
        <v>29</v>
      </c>
      <c r="D12" s="34">
        <v>0.91935483870967738</v>
      </c>
      <c r="E12" s="49">
        <v>8.0645161290322578E-2</v>
      </c>
    </row>
    <row r="13" spans="1:7">
      <c r="A13" s="31" t="s">
        <v>196</v>
      </c>
      <c r="B13" s="31" t="s">
        <v>194</v>
      </c>
      <c r="C13" s="31">
        <v>42</v>
      </c>
      <c r="D13" s="34">
        <v>0.95161290322580649</v>
      </c>
      <c r="E13" s="49">
        <v>4.8387096774193547E-2</v>
      </c>
    </row>
    <row r="14" spans="1:7">
      <c r="A14" s="31" t="s">
        <v>198</v>
      </c>
      <c r="B14" s="31" t="s">
        <v>185</v>
      </c>
      <c r="C14" s="31">
        <v>42</v>
      </c>
      <c r="D14" s="34">
        <v>0.89523809523809528</v>
      </c>
      <c r="E14" s="49">
        <v>0.10476190476190476</v>
      </c>
    </row>
    <row r="15" spans="1:7">
      <c r="A15" s="31" t="s">
        <v>200</v>
      </c>
      <c r="B15" s="31" t="s">
        <v>194</v>
      </c>
      <c r="C15" s="31">
        <v>52</v>
      </c>
      <c r="D15" s="34">
        <v>0.88291746641074853</v>
      </c>
      <c r="E15" s="49">
        <v>0.11708253358925144</v>
      </c>
    </row>
    <row r="16" spans="1:7">
      <c r="A16" s="31" t="s">
        <v>202</v>
      </c>
      <c r="B16" s="31" t="s">
        <v>185</v>
      </c>
      <c r="C16" s="31">
        <v>28</v>
      </c>
      <c r="D16" s="34">
        <v>0.88461538461538458</v>
      </c>
      <c r="E16" s="49">
        <v>0.11538461538461539</v>
      </c>
    </row>
    <row r="17" spans="1:12">
      <c r="A17" s="31" t="s">
        <v>204</v>
      </c>
      <c r="B17" s="31" t="s">
        <v>185</v>
      </c>
      <c r="C17" s="31">
        <v>35</v>
      </c>
      <c r="D17" s="34">
        <v>0.76923076923076927</v>
      </c>
      <c r="E17" s="49">
        <v>0.23076923076923078</v>
      </c>
    </row>
    <row r="18" spans="1:12">
      <c r="A18" s="31" t="s">
        <v>184</v>
      </c>
      <c r="B18" s="31" t="s">
        <v>194</v>
      </c>
      <c r="C18" s="31">
        <v>35</v>
      </c>
      <c r="D18" s="34">
        <v>0.90384615384615385</v>
      </c>
      <c r="E18" s="49">
        <v>9.6153846153846159E-2</v>
      </c>
    </row>
    <row r="19" spans="1:12">
      <c r="A19" s="31" t="s">
        <v>207</v>
      </c>
      <c r="B19" s="31" t="s">
        <v>194</v>
      </c>
      <c r="C19" s="31">
        <v>28</v>
      </c>
      <c r="D19" s="34">
        <v>0.96078431372549022</v>
      </c>
      <c r="E19" s="49">
        <v>3.9215686274509803E-2</v>
      </c>
    </row>
    <row r="20" spans="1:12">
      <c r="A20" s="31" t="s">
        <v>209</v>
      </c>
      <c r="B20" s="31" t="s">
        <v>194</v>
      </c>
      <c r="C20" s="31">
        <v>36</v>
      </c>
      <c r="D20" s="34">
        <v>0.98039215686274506</v>
      </c>
      <c r="E20" s="49">
        <v>1.9607843137254902E-2</v>
      </c>
    </row>
    <row r="22" spans="1:12">
      <c r="B22" s="92" t="s">
        <v>252</v>
      </c>
      <c r="C22" s="92"/>
      <c r="D22" s="92"/>
      <c r="E22" s="92"/>
      <c r="F22" s="92"/>
    </row>
    <row r="23" spans="1:12">
      <c r="B23" s="92"/>
      <c r="C23" s="92"/>
      <c r="D23" s="92"/>
      <c r="E23" s="92"/>
      <c r="F23" s="92"/>
    </row>
    <row r="26" spans="1:12" ht="28.8">
      <c r="B26" s="48" t="s">
        <v>236</v>
      </c>
      <c r="C26" s="48" t="s">
        <v>176</v>
      </c>
      <c r="D26" s="48" t="s">
        <v>177</v>
      </c>
      <c r="E26" s="48" t="s">
        <v>181</v>
      </c>
      <c r="F26" s="48" t="s">
        <v>182</v>
      </c>
      <c r="G26" s="50" t="s">
        <v>237</v>
      </c>
    </row>
    <row r="27" spans="1:12">
      <c r="B27" s="31" t="s">
        <v>184</v>
      </c>
      <c r="C27" s="31" t="s">
        <v>185</v>
      </c>
      <c r="D27" s="31">
        <v>35</v>
      </c>
      <c r="E27" s="34">
        <v>0.8125</v>
      </c>
      <c r="F27" s="49">
        <v>0.1875</v>
      </c>
      <c r="G27" s="29" t="s">
        <v>238</v>
      </c>
      <c r="K27" s="29" t="s">
        <v>238</v>
      </c>
      <c r="L27" t="e" cm="1">
        <f t="array" aca="1" ref="L27" ca="1">CountColorCells(G27:G34, K27)</f>
        <v>#NAME?</v>
      </c>
    </row>
    <row r="28" spans="1:12">
      <c r="B28" s="31" t="s">
        <v>187</v>
      </c>
      <c r="C28" s="31" t="s">
        <v>185</v>
      </c>
      <c r="D28" s="31">
        <v>35</v>
      </c>
      <c r="E28" s="34">
        <v>0.82857142857142863</v>
      </c>
      <c r="F28" s="49">
        <v>0.17142857142857143</v>
      </c>
      <c r="G28" s="59" t="s">
        <v>240</v>
      </c>
      <c r="K28" s="59" t="s">
        <v>240</v>
      </c>
      <c r="L28" t="e" cm="1">
        <f t="array" aca="1" ref="L28" ca="1">CountColorCells(G28:G35, K28)</f>
        <v>#NAME?</v>
      </c>
    </row>
    <row r="29" spans="1:12">
      <c r="B29" s="31" t="s">
        <v>189</v>
      </c>
      <c r="C29" s="31" t="s">
        <v>185</v>
      </c>
      <c r="D29" s="31">
        <v>36</v>
      </c>
      <c r="E29" s="34">
        <v>0.92307692307692313</v>
      </c>
      <c r="F29" s="49">
        <v>7.6923076923076927E-2</v>
      </c>
      <c r="G29" s="60" t="s">
        <v>239</v>
      </c>
      <c r="K29" s="60" t="s">
        <v>239</v>
      </c>
      <c r="L29" t="e" cm="1">
        <f t="array" aca="1" ref="L29" ca="1">CountColorCells(G29:G36, K29)</f>
        <v>#NAME?</v>
      </c>
    </row>
    <row r="30" spans="1:12">
      <c r="B30" s="31" t="s">
        <v>191</v>
      </c>
      <c r="C30" s="31" t="s">
        <v>185</v>
      </c>
      <c r="D30" s="31">
        <v>42</v>
      </c>
      <c r="E30" s="34">
        <v>0.80645161290322576</v>
      </c>
      <c r="F30" s="49">
        <v>0.19354838709677419</v>
      </c>
      <c r="G30" s="60" t="s">
        <v>239</v>
      </c>
      <c r="K30" s="62" t="s">
        <v>244</v>
      </c>
      <c r="L30" t="e" cm="1">
        <f t="array" aca="1" ref="L30" ca="1">CountColorCells(G30:G37, K30)</f>
        <v>#NAME?</v>
      </c>
    </row>
    <row r="31" spans="1:12">
      <c r="B31" s="31" t="s">
        <v>193</v>
      </c>
      <c r="C31" s="31" t="s">
        <v>194</v>
      </c>
      <c r="D31" s="31">
        <v>29</v>
      </c>
      <c r="E31" s="34">
        <v>0.91935483870967738</v>
      </c>
      <c r="F31" s="49">
        <v>8.0645161290322578E-2</v>
      </c>
      <c r="G31" s="59" t="s">
        <v>240</v>
      </c>
      <c r="K31" s="61" t="s">
        <v>243</v>
      </c>
      <c r="L31" t="e" cm="1">
        <f t="array" aca="1" ref="L31" ca="1">CountColorCells(G31:G38, K31)</f>
        <v>#NAME?</v>
      </c>
    </row>
    <row r="32" spans="1:12">
      <c r="B32" s="31" t="s">
        <v>196</v>
      </c>
      <c r="C32" s="31" t="s">
        <v>194</v>
      </c>
      <c r="D32" s="31">
        <v>42</v>
      </c>
      <c r="E32" s="34">
        <v>0.95161290322580649</v>
      </c>
      <c r="F32" s="49">
        <v>4.8387096774193547E-2</v>
      </c>
      <c r="G32" s="62" t="s">
        <v>244</v>
      </c>
    </row>
    <row r="33" spans="2:8">
      <c r="B33" s="31" t="s">
        <v>198</v>
      </c>
      <c r="C33" s="31" t="s">
        <v>185</v>
      </c>
      <c r="D33" s="31">
        <v>42</v>
      </c>
      <c r="E33" s="34">
        <v>0.89523809523809528</v>
      </c>
      <c r="F33" s="49">
        <v>0.10476190476190476</v>
      </c>
      <c r="G33" s="61" t="s">
        <v>243</v>
      </c>
    </row>
    <row r="34" spans="2:8">
      <c r="B34" s="31" t="s">
        <v>200</v>
      </c>
      <c r="C34" s="31" t="s">
        <v>194</v>
      </c>
      <c r="D34" s="31">
        <v>52</v>
      </c>
      <c r="E34" s="34">
        <v>0.88291746641074853</v>
      </c>
      <c r="F34" s="49">
        <v>0.11708253358925144</v>
      </c>
      <c r="G34" s="59" t="s">
        <v>240</v>
      </c>
    </row>
    <row r="38" spans="2:8">
      <c r="B38" s="92" t="s">
        <v>253</v>
      </c>
      <c r="C38" s="92"/>
      <c r="D38" s="92"/>
      <c r="E38" s="92"/>
      <c r="F38" s="92"/>
      <c r="G38" s="92"/>
      <c r="H38" s="92"/>
    </row>
    <row r="42" spans="2:8">
      <c r="B42" s="51" t="s">
        <v>236</v>
      </c>
      <c r="C42" s="51" t="s">
        <v>176</v>
      </c>
      <c r="D42" s="51" t="s">
        <v>177</v>
      </c>
      <c r="E42" s="48" t="s">
        <v>249</v>
      </c>
      <c r="F42" s="51" t="s">
        <v>179</v>
      </c>
      <c r="G42" s="51" t="s">
        <v>180</v>
      </c>
    </row>
    <row r="43" spans="2:8">
      <c r="B43" s="53" t="s">
        <v>189</v>
      </c>
      <c r="C43" s="53" t="s">
        <v>185</v>
      </c>
      <c r="D43" s="53">
        <v>36</v>
      </c>
      <c r="E43" s="58">
        <v>65000</v>
      </c>
      <c r="F43" s="57">
        <v>60000</v>
      </c>
      <c r="G43" s="54">
        <v>5000</v>
      </c>
    </row>
    <row r="44" spans="2:8">
      <c r="B44" s="53" t="s">
        <v>191</v>
      </c>
      <c r="C44" s="53" t="s">
        <v>185</v>
      </c>
      <c r="D44" s="53">
        <v>42</v>
      </c>
      <c r="E44" s="32">
        <v>62000</v>
      </c>
      <c r="F44" s="54">
        <v>50000</v>
      </c>
      <c r="G44" s="54" t="s">
        <v>254</v>
      </c>
    </row>
    <row r="45" spans="2:8">
      <c r="B45" s="53" t="s">
        <v>193</v>
      </c>
      <c r="C45" s="53" t="s">
        <v>194</v>
      </c>
      <c r="D45" s="53">
        <v>29</v>
      </c>
      <c r="E45" s="32">
        <v>62000</v>
      </c>
      <c r="F45" s="54">
        <v>57000</v>
      </c>
      <c r="G45" s="54">
        <v>5000</v>
      </c>
    </row>
    <row r="46" spans="2:8">
      <c r="B46" s="53" t="s">
        <v>196</v>
      </c>
      <c r="C46" s="53" t="s">
        <v>194</v>
      </c>
      <c r="D46" s="53">
        <v>42</v>
      </c>
      <c r="E46" s="58">
        <v>62000</v>
      </c>
      <c r="F46" s="57">
        <v>59000</v>
      </c>
      <c r="G46" s="54">
        <v>3000</v>
      </c>
    </row>
    <row r="47" spans="2:8">
      <c r="B47" s="53" t="s">
        <v>198</v>
      </c>
      <c r="C47" s="53" t="s">
        <v>185</v>
      </c>
      <c r="D47" s="53">
        <v>42</v>
      </c>
      <c r="E47" s="58">
        <v>52500</v>
      </c>
      <c r="F47" s="57">
        <v>47000</v>
      </c>
      <c r="G47" s="54">
        <v>5500</v>
      </c>
    </row>
    <row r="48" spans="2:8">
      <c r="B48" s="53" t="s">
        <v>200</v>
      </c>
      <c r="C48" s="53" t="s">
        <v>194</v>
      </c>
      <c r="D48" s="53">
        <v>52</v>
      </c>
      <c r="E48" s="32">
        <v>52100</v>
      </c>
      <c r="F48" s="54">
        <v>46000</v>
      </c>
      <c r="G48" s="54">
        <v>6100</v>
      </c>
    </row>
    <row r="49" spans="2:10">
      <c r="B49" s="31"/>
      <c r="C49" s="31"/>
      <c r="D49" s="31"/>
      <c r="E49" s="31"/>
      <c r="F49" s="31"/>
      <c r="G49" s="31"/>
    </row>
    <row r="51" spans="2:10">
      <c r="B51" s="92" t="s">
        <v>257</v>
      </c>
      <c r="C51" s="92"/>
      <c r="D51" s="92"/>
      <c r="E51" s="92"/>
      <c r="F51" s="92"/>
      <c r="G51" s="92"/>
    </row>
    <row r="52" spans="2:10">
      <c r="B52" s="92"/>
      <c r="C52" s="92"/>
      <c r="D52" s="92"/>
      <c r="E52" s="92"/>
      <c r="F52" s="92"/>
      <c r="G52" s="92"/>
    </row>
    <row r="53" spans="2:10">
      <c r="B53" s="92"/>
      <c r="C53" s="92"/>
      <c r="D53" s="92"/>
      <c r="E53" s="92"/>
      <c r="F53" s="92"/>
      <c r="G53" s="92"/>
    </row>
    <row r="57" spans="2:10" ht="77.400000000000006" customHeight="1">
      <c r="B57" s="66" t="s">
        <v>236</v>
      </c>
      <c r="C57" s="67" t="s">
        <v>176</v>
      </c>
      <c r="D57" s="67" t="s">
        <v>177</v>
      </c>
      <c r="E57" s="40" t="s">
        <v>249</v>
      </c>
      <c r="F57" s="67" t="s">
        <v>179</v>
      </c>
      <c r="G57" s="68" t="s">
        <v>180</v>
      </c>
      <c r="I57" s="63" t="s">
        <v>255</v>
      </c>
      <c r="J57" s="63" t="s">
        <v>256</v>
      </c>
    </row>
    <row r="58" spans="2:10">
      <c r="B58" s="64" t="s">
        <v>189</v>
      </c>
      <c r="C58" s="53" t="s">
        <v>185</v>
      </c>
      <c r="D58" s="53">
        <v>36</v>
      </c>
      <c r="E58" s="58">
        <v>65000</v>
      </c>
      <c r="F58" s="57">
        <v>60000</v>
      </c>
      <c r="G58" s="65">
        <v>5000</v>
      </c>
      <c r="I58">
        <f>SUMIFS(Table3[salary],Table3[Gender],Table3[[#This Row],[Gender]])</f>
        <v>179500</v>
      </c>
      <c r="J58">
        <f>SUMIFS(Table3[[#All],[salary]],Table3[[#All],[Gender]],C60)</f>
        <v>176100</v>
      </c>
    </row>
    <row r="59" spans="2:10">
      <c r="B59" s="64" t="s">
        <v>191</v>
      </c>
      <c r="C59" s="53" t="s">
        <v>185</v>
      </c>
      <c r="D59" s="53">
        <v>42</v>
      </c>
      <c r="E59" s="32">
        <v>62000</v>
      </c>
      <c r="F59" s="54">
        <v>50000</v>
      </c>
      <c r="G59" s="65" t="s">
        <v>254</v>
      </c>
    </row>
    <row r="60" spans="2:10">
      <c r="B60" s="64" t="s">
        <v>193</v>
      </c>
      <c r="C60" s="53" t="s">
        <v>194</v>
      </c>
      <c r="D60" s="53">
        <v>29</v>
      </c>
      <c r="E60" s="32">
        <v>62000</v>
      </c>
      <c r="F60" s="54">
        <v>57000</v>
      </c>
      <c r="G60" s="65">
        <v>5000</v>
      </c>
    </row>
    <row r="61" spans="2:10">
      <c r="B61" s="64" t="s">
        <v>196</v>
      </c>
      <c r="C61" s="53" t="s">
        <v>194</v>
      </c>
      <c r="D61" s="53">
        <v>42</v>
      </c>
      <c r="E61" s="58">
        <v>62000</v>
      </c>
      <c r="F61" s="57">
        <v>59000</v>
      </c>
      <c r="G61" s="65">
        <v>3000</v>
      </c>
    </row>
    <row r="62" spans="2:10">
      <c r="B62" s="64" t="s">
        <v>198</v>
      </c>
      <c r="C62" s="53" t="s">
        <v>185</v>
      </c>
      <c r="D62" s="53">
        <v>42</v>
      </c>
      <c r="E62" s="58">
        <v>52500</v>
      </c>
      <c r="F62" s="57">
        <v>47000</v>
      </c>
      <c r="G62" s="65">
        <v>5500</v>
      </c>
    </row>
    <row r="63" spans="2:10">
      <c r="B63" s="69" t="s">
        <v>200</v>
      </c>
      <c r="C63" s="70" t="s">
        <v>194</v>
      </c>
      <c r="D63" s="70">
        <v>52</v>
      </c>
      <c r="E63" s="44">
        <v>52100</v>
      </c>
      <c r="F63" s="71">
        <v>46000</v>
      </c>
      <c r="G63" s="72">
        <v>6100</v>
      </c>
    </row>
    <row r="69" spans="2:9" ht="57.6">
      <c r="B69" s="51" t="s">
        <v>236</v>
      </c>
      <c r="C69" s="51" t="s">
        <v>176</v>
      </c>
      <c r="D69" s="51" t="s">
        <v>177</v>
      </c>
      <c r="E69" s="48" t="s">
        <v>249</v>
      </c>
      <c r="F69" s="51" t="s">
        <v>179</v>
      </c>
      <c r="G69" s="51" t="s">
        <v>180</v>
      </c>
      <c r="H69" s="51" t="s">
        <v>181</v>
      </c>
      <c r="I69" s="51" t="s">
        <v>182</v>
      </c>
    </row>
    <row r="70" spans="2:9">
      <c r="B70" s="53" t="s">
        <v>184</v>
      </c>
      <c r="C70" s="53" t="s">
        <v>185</v>
      </c>
      <c r="D70" s="53">
        <v>35</v>
      </c>
      <c r="E70" s="32">
        <v>80000</v>
      </c>
      <c r="F70" s="54">
        <v>65000</v>
      </c>
      <c r="G70" s="54">
        <v>15000</v>
      </c>
      <c r="H70" s="55">
        <v>0.8125</v>
      </c>
      <c r="I70" s="56">
        <v>0.1875</v>
      </c>
    </row>
    <row r="71" spans="2:9">
      <c r="B71" s="53" t="s">
        <v>187</v>
      </c>
      <c r="C71" s="53" t="s">
        <v>185</v>
      </c>
      <c r="D71" s="53">
        <v>35</v>
      </c>
      <c r="E71" s="58">
        <v>70000</v>
      </c>
      <c r="F71" s="57">
        <v>58000</v>
      </c>
      <c r="G71" s="54">
        <v>12000</v>
      </c>
      <c r="H71" s="55">
        <v>0.82857142857142863</v>
      </c>
      <c r="I71" s="56">
        <v>0.17142857142857143</v>
      </c>
    </row>
    <row r="72" spans="2:9">
      <c r="B72" s="53" t="s">
        <v>189</v>
      </c>
      <c r="C72" s="53" t="s">
        <v>185</v>
      </c>
      <c r="D72" s="53">
        <v>36</v>
      </c>
      <c r="E72" s="58">
        <v>65000</v>
      </c>
      <c r="F72" s="57">
        <v>60000</v>
      </c>
      <c r="G72" s="54">
        <v>5000</v>
      </c>
      <c r="H72" s="55">
        <v>0.92307692307692313</v>
      </c>
      <c r="I72" s="56">
        <v>7.6923076923076927E-2</v>
      </c>
    </row>
    <row r="73" spans="2:9">
      <c r="B73" s="53" t="s">
        <v>191</v>
      </c>
      <c r="C73" s="53" t="s">
        <v>185</v>
      </c>
      <c r="D73" s="53">
        <v>42</v>
      </c>
      <c r="E73" s="32">
        <v>62000</v>
      </c>
      <c r="F73" s="54">
        <v>50000</v>
      </c>
      <c r="G73" s="54">
        <v>12000</v>
      </c>
      <c r="H73" s="55">
        <v>0.80645161290322576</v>
      </c>
      <c r="I73" s="56">
        <v>0.19354838709677419</v>
      </c>
    </row>
    <row r="74" spans="2:9">
      <c r="B74" s="53" t="s">
        <v>193</v>
      </c>
      <c r="C74" s="53" t="s">
        <v>194</v>
      </c>
      <c r="D74" s="53">
        <v>29</v>
      </c>
      <c r="E74" s="32">
        <v>62000</v>
      </c>
      <c r="F74" s="54">
        <v>57000</v>
      </c>
      <c r="G74" s="54">
        <v>5000</v>
      </c>
      <c r="H74" s="55">
        <v>0.91935483870967738</v>
      </c>
      <c r="I74" s="56">
        <v>8.0645161290322578E-2</v>
      </c>
    </row>
    <row r="75" spans="2:9">
      <c r="B75" s="53" t="s">
        <v>196</v>
      </c>
      <c r="C75" s="53" t="s">
        <v>194</v>
      </c>
      <c r="D75" s="53">
        <v>42</v>
      </c>
      <c r="E75" s="58">
        <v>62000</v>
      </c>
      <c r="F75" s="57">
        <v>59000</v>
      </c>
      <c r="G75" s="54">
        <v>3000</v>
      </c>
      <c r="H75" s="55">
        <v>0.95161290322580649</v>
      </c>
      <c r="I75" s="56">
        <v>4.8387096774193547E-2</v>
      </c>
    </row>
    <row r="76" spans="2:9">
      <c r="B76" s="53" t="s">
        <v>198</v>
      </c>
      <c r="C76" s="53" t="s">
        <v>185</v>
      </c>
      <c r="D76" s="53">
        <v>42</v>
      </c>
      <c r="E76" s="58">
        <v>52500</v>
      </c>
      <c r="F76" s="57">
        <v>47000</v>
      </c>
      <c r="G76" s="54">
        <v>5500</v>
      </c>
      <c r="H76" s="55">
        <v>0.89523809523809506</v>
      </c>
      <c r="I76" s="56">
        <v>0.10476190476190476</v>
      </c>
    </row>
    <row r="77" spans="2:9">
      <c r="B77" s="53" t="s">
        <v>200</v>
      </c>
      <c r="C77" s="53" t="s">
        <v>194</v>
      </c>
      <c r="D77" s="53">
        <v>52</v>
      </c>
      <c r="E77" s="32">
        <v>52100</v>
      </c>
      <c r="F77" s="54">
        <v>46000</v>
      </c>
      <c r="G77" s="54">
        <v>6100</v>
      </c>
      <c r="H77" s="55">
        <v>0.88291746641074853</v>
      </c>
      <c r="I77" s="56">
        <v>0.11708253358925144</v>
      </c>
    </row>
    <row r="78" spans="2:9">
      <c r="B78" s="53" t="s">
        <v>202</v>
      </c>
      <c r="C78" s="53" t="s">
        <v>185</v>
      </c>
      <c r="D78" s="53">
        <v>28</v>
      </c>
      <c r="E78" s="32">
        <v>52000</v>
      </c>
      <c r="F78" s="54">
        <v>46000</v>
      </c>
      <c r="G78" s="54">
        <v>6000</v>
      </c>
      <c r="H78" s="55">
        <v>0.88461538461538458</v>
      </c>
      <c r="I78" s="56">
        <v>0.11538461538461539</v>
      </c>
    </row>
    <row r="79" spans="2:9">
      <c r="B79" s="53" t="s">
        <v>204</v>
      </c>
      <c r="C79" s="53" t="s">
        <v>185</v>
      </c>
      <c r="D79" s="53">
        <v>35</v>
      </c>
      <c r="E79" s="58">
        <v>52000</v>
      </c>
      <c r="F79" s="57">
        <v>40000</v>
      </c>
      <c r="G79" s="54">
        <v>12000</v>
      </c>
      <c r="H79" s="55">
        <v>0.76923076923076927</v>
      </c>
      <c r="I79" s="56">
        <v>0.23076923076923078</v>
      </c>
    </row>
  </sheetData>
  <mergeCells count="4">
    <mergeCell ref="B51:G53"/>
    <mergeCell ref="B1:G3"/>
    <mergeCell ref="B22:F23"/>
    <mergeCell ref="B38:H38"/>
  </mergeCells>
  <conditionalFormatting sqref="B7:B20">
    <cfRule type="containsText" dxfId="8" priority="5" operator="containsText" text="female">
      <formula>NOT(ISERROR(SEARCH("female",B7)))</formula>
    </cfRule>
  </conditionalFormatting>
  <conditionalFormatting sqref="B8:B20">
    <cfRule type="iconSet" priority="2">
      <iconSet iconSet="3Flags">
        <cfvo type="percent" val="0"/>
        <cfvo type="percent" val="33"/>
        <cfvo type="percent" val="67"/>
      </iconSet>
    </cfRule>
  </conditionalFormatting>
  <conditionalFormatting sqref="D8:D20">
    <cfRule type="cellIs" dxfId="7" priority="9" operator="equal">
      <formula>0.8748</formula>
    </cfRule>
  </conditionalFormatting>
  <conditionalFormatting sqref="E8">
    <cfRule type="cellIs" dxfId="6" priority="11" operator="greaterThan">
      <formula>0.19</formula>
    </cfRule>
    <cfRule type="cellIs" dxfId="5" priority="12" operator="greaterThan">
      <formula>0.2</formula>
    </cfRule>
    <cfRule type="cellIs" dxfId="4" priority="13" operator="greaterThan">
      <formula>20</formula>
    </cfRule>
  </conditionalFormatting>
  <conditionalFormatting sqref="E8:E20">
    <cfRule type="iconSet" priority="1">
      <iconSet iconSet="3Symbols">
        <cfvo type="percent" val="0"/>
        <cfvo type="percent" val="33"/>
        <cfvo type="percent" val="67"/>
      </iconSet>
    </cfRule>
    <cfRule type="cellIs" dxfId="3" priority="6" operator="lessThan">
      <formula>0.13</formula>
    </cfRule>
    <cfRule type="cellIs" dxfId="2" priority="7" operator="lessThan">
      <formula>0.01</formula>
    </cfRule>
    <cfRule type="cellIs" dxfId="1" priority="8" operator="lessThan">
      <formula>0.13</formula>
    </cfRule>
  </conditionalFormatting>
  <conditionalFormatting sqref="E8:F21">
    <cfRule type="cellIs" dxfId="0" priority="10" operator="greaterThan">
      <formula>0.13</formula>
    </cfRule>
  </conditionalFormatting>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r:uid="{8441B802-6350-438A-9DB3-C904E5630995}">
          <x14:formula1>
            <xm:f>Sheet6!$M$10:$M$16</xm:f>
          </x14:formula1>
          <xm:sqref>G26:G34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40AC6-3CF5-45E6-80AF-3D4583690CF4}">
  <dimension ref="A1:H2"/>
  <sheetViews>
    <sheetView workbookViewId="0">
      <selection sqref="A1:H2"/>
    </sheetView>
  </sheetViews>
  <sheetFormatPr defaultRowHeight="14.4"/>
  <cols>
    <col min="2" max="2" width="9" customWidth="1"/>
    <col min="5" max="5" width="13" customWidth="1"/>
    <col min="6" max="6" width="9.21875" customWidth="1"/>
    <col min="7" max="7" width="22.88671875" customWidth="1"/>
    <col min="8" max="8" width="19.109375" customWidth="1"/>
  </cols>
  <sheetData>
    <row r="1" spans="1:8">
      <c r="A1" t="s">
        <v>236</v>
      </c>
      <c r="B1" t="s">
        <v>176</v>
      </c>
      <c r="C1" t="s">
        <v>177</v>
      </c>
      <c r="D1" t="s">
        <v>249</v>
      </c>
      <c r="E1" t="s">
        <v>179</v>
      </c>
      <c r="F1" t="s">
        <v>180</v>
      </c>
      <c r="G1" t="s">
        <v>181</v>
      </c>
      <c r="H1" t="s">
        <v>182</v>
      </c>
    </row>
    <row r="2" spans="1:8">
      <c r="A2" t="s">
        <v>198</v>
      </c>
      <c r="B2" t="s">
        <v>185</v>
      </c>
      <c r="C2">
        <v>42</v>
      </c>
      <c r="D2">
        <v>52500</v>
      </c>
      <c r="E2">
        <v>47000</v>
      </c>
      <c r="F2">
        <v>5500</v>
      </c>
      <c r="G2">
        <v>0.89523809523809506</v>
      </c>
      <c r="H2">
        <v>0.10476190476190476</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1918D-54DC-4915-B114-2397847A9D0E}">
  <dimension ref="A1:H2"/>
  <sheetViews>
    <sheetView workbookViewId="0">
      <selection activeCell="M12" sqref="M12"/>
    </sheetView>
  </sheetViews>
  <sheetFormatPr defaultRowHeight="14.4"/>
  <cols>
    <col min="2" max="2" width="9" customWidth="1"/>
    <col min="5" max="5" width="13" customWidth="1"/>
    <col min="6" max="6" width="9.21875" customWidth="1"/>
    <col min="7" max="7" width="22.88671875" customWidth="1"/>
    <col min="8" max="8" width="19.109375" customWidth="1"/>
  </cols>
  <sheetData>
    <row r="1" spans="1:8">
      <c r="A1" t="s">
        <v>236</v>
      </c>
      <c r="B1" t="s">
        <v>176</v>
      </c>
      <c r="C1" t="s">
        <v>177</v>
      </c>
      <c r="D1" t="s">
        <v>249</v>
      </c>
      <c r="E1" t="s">
        <v>179</v>
      </c>
      <c r="F1" t="s">
        <v>180</v>
      </c>
      <c r="G1" t="s">
        <v>181</v>
      </c>
      <c r="H1" t="s">
        <v>182</v>
      </c>
    </row>
    <row r="2" spans="1:8">
      <c r="A2" t="s">
        <v>187</v>
      </c>
      <c r="B2" t="s">
        <v>185</v>
      </c>
      <c r="C2">
        <v>35</v>
      </c>
      <c r="D2">
        <v>70000</v>
      </c>
      <c r="E2">
        <v>58000</v>
      </c>
      <c r="F2">
        <v>12000</v>
      </c>
      <c r="G2">
        <v>0.82857142857142863</v>
      </c>
      <c r="H2">
        <v>0.17142857142857143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0B3DF-9CFA-490C-B30C-09BAA38A272A}">
  <dimension ref="A1:H2"/>
  <sheetViews>
    <sheetView workbookViewId="0">
      <selection activeCell="C9" sqref="C9"/>
    </sheetView>
  </sheetViews>
  <sheetFormatPr defaultRowHeight="14.4"/>
  <cols>
    <col min="2" max="2" width="9" customWidth="1"/>
    <col min="5" max="5" width="13" customWidth="1"/>
    <col min="6" max="6" width="9.21875" customWidth="1"/>
    <col min="7" max="7" width="22.88671875" customWidth="1"/>
    <col min="8" max="8" width="19.109375" customWidth="1"/>
  </cols>
  <sheetData>
    <row r="1" spans="1:8">
      <c r="A1" t="s">
        <v>236</v>
      </c>
      <c r="B1" t="s">
        <v>176</v>
      </c>
      <c r="C1" t="s">
        <v>177</v>
      </c>
      <c r="D1" t="s">
        <v>249</v>
      </c>
      <c r="E1" t="s">
        <v>179</v>
      </c>
      <c r="F1" t="s">
        <v>180</v>
      </c>
      <c r="G1" t="s">
        <v>181</v>
      </c>
      <c r="H1" t="s">
        <v>182</v>
      </c>
    </row>
    <row r="2" spans="1:8">
      <c r="A2" t="s">
        <v>191</v>
      </c>
      <c r="B2" t="s">
        <v>185</v>
      </c>
      <c r="C2">
        <v>42</v>
      </c>
      <c r="D2">
        <v>62000</v>
      </c>
      <c r="E2">
        <v>50000</v>
      </c>
      <c r="F2">
        <v>12000</v>
      </c>
      <c r="G2">
        <v>0.80645161290322576</v>
      </c>
      <c r="H2">
        <v>0.19354838709677419</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14477-A572-4F34-A8BD-35AFBED6C856}">
  <dimension ref="A1:H8"/>
  <sheetViews>
    <sheetView workbookViewId="0"/>
  </sheetViews>
  <sheetFormatPr defaultRowHeight="14.4"/>
  <cols>
    <col min="2" max="2" width="9" customWidth="1"/>
    <col min="5" max="5" width="13" customWidth="1"/>
    <col min="6" max="6" width="9.21875" customWidth="1"/>
    <col min="7" max="7" width="22.88671875" customWidth="1"/>
    <col min="8" max="8" width="19.109375" customWidth="1"/>
  </cols>
  <sheetData>
    <row r="1" spans="1:8">
      <c r="A1" t="s">
        <v>236</v>
      </c>
      <c r="B1" t="s">
        <v>176</v>
      </c>
      <c r="C1" t="s">
        <v>177</v>
      </c>
      <c r="D1" t="s">
        <v>249</v>
      </c>
      <c r="E1" t="s">
        <v>179</v>
      </c>
      <c r="F1" t="s">
        <v>180</v>
      </c>
      <c r="G1" t="s">
        <v>181</v>
      </c>
      <c r="H1" t="s">
        <v>182</v>
      </c>
    </row>
    <row r="2" spans="1:8">
      <c r="A2" t="s">
        <v>198</v>
      </c>
      <c r="B2" t="s">
        <v>185</v>
      </c>
      <c r="C2">
        <v>42</v>
      </c>
      <c r="D2">
        <v>52500</v>
      </c>
      <c r="E2">
        <v>47000</v>
      </c>
      <c r="F2">
        <v>5500</v>
      </c>
      <c r="G2">
        <v>0.89523809523809506</v>
      </c>
      <c r="H2">
        <v>0.10476190476190476</v>
      </c>
    </row>
    <row r="3" spans="1:8">
      <c r="A3" t="s">
        <v>191</v>
      </c>
      <c r="B3" t="s">
        <v>185</v>
      </c>
      <c r="C3">
        <v>42</v>
      </c>
      <c r="D3">
        <v>62000</v>
      </c>
      <c r="E3">
        <v>50000</v>
      </c>
      <c r="F3">
        <v>12000</v>
      </c>
      <c r="G3">
        <v>0.80645161290322576</v>
      </c>
      <c r="H3">
        <v>0.19354838709677419</v>
      </c>
    </row>
    <row r="4" spans="1:8">
      <c r="A4" t="s">
        <v>202</v>
      </c>
      <c r="B4" t="s">
        <v>185</v>
      </c>
      <c r="C4">
        <v>28</v>
      </c>
      <c r="D4">
        <v>52000</v>
      </c>
      <c r="E4">
        <v>46000</v>
      </c>
      <c r="F4">
        <v>6000</v>
      </c>
      <c r="G4">
        <v>0.88461538461538458</v>
      </c>
      <c r="H4">
        <v>0.11538461538461539</v>
      </c>
    </row>
    <row r="5" spans="1:8">
      <c r="A5" t="s">
        <v>184</v>
      </c>
      <c r="B5" t="s">
        <v>185</v>
      </c>
      <c r="C5">
        <v>35</v>
      </c>
      <c r="D5">
        <v>80000</v>
      </c>
      <c r="E5">
        <v>65000</v>
      </c>
      <c r="F5">
        <v>15000</v>
      </c>
      <c r="G5">
        <v>0.8125</v>
      </c>
      <c r="H5">
        <v>0.1875</v>
      </c>
    </row>
    <row r="6" spans="1:8">
      <c r="A6" t="s">
        <v>204</v>
      </c>
      <c r="B6" t="s">
        <v>185</v>
      </c>
      <c r="C6">
        <v>35</v>
      </c>
      <c r="D6">
        <v>52000</v>
      </c>
      <c r="E6">
        <v>40000</v>
      </c>
      <c r="F6">
        <v>12000</v>
      </c>
      <c r="G6">
        <v>0.76923076923076927</v>
      </c>
      <c r="H6">
        <v>0.23076923076923078</v>
      </c>
    </row>
    <row r="7" spans="1:8">
      <c r="A7" t="s">
        <v>187</v>
      </c>
      <c r="B7" t="s">
        <v>185</v>
      </c>
      <c r="C7">
        <v>35</v>
      </c>
      <c r="D7">
        <v>70000</v>
      </c>
      <c r="E7">
        <v>58000</v>
      </c>
      <c r="F7">
        <v>12000</v>
      </c>
      <c r="G7">
        <v>0.82857142857142863</v>
      </c>
      <c r="H7">
        <v>0.17142857142857143</v>
      </c>
    </row>
    <row r="8" spans="1:8">
      <c r="A8" t="s">
        <v>189</v>
      </c>
      <c r="B8" t="s">
        <v>185</v>
      </c>
      <c r="C8">
        <v>36</v>
      </c>
      <c r="D8">
        <v>65000</v>
      </c>
      <c r="E8">
        <v>60000</v>
      </c>
      <c r="F8">
        <v>5000</v>
      </c>
      <c r="G8">
        <v>0.92307692307692313</v>
      </c>
      <c r="H8">
        <v>7.6923076923076927E-2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DD54D-E9AC-47CD-A2FC-415D3AE9CA32}">
  <dimension ref="A1:H2"/>
  <sheetViews>
    <sheetView workbookViewId="0">
      <selection activeCell="C6" sqref="C6"/>
    </sheetView>
  </sheetViews>
  <sheetFormatPr defaultRowHeight="14.4"/>
  <cols>
    <col min="2" max="2" width="9" customWidth="1"/>
    <col min="5" max="5" width="13" customWidth="1"/>
    <col min="6" max="6" width="9.21875" customWidth="1"/>
    <col min="7" max="7" width="22.88671875" customWidth="1"/>
    <col min="8" max="8" width="19.109375" customWidth="1"/>
  </cols>
  <sheetData>
    <row r="1" spans="1:8">
      <c r="A1" t="s">
        <v>236</v>
      </c>
      <c r="B1" t="s">
        <v>176</v>
      </c>
      <c r="C1" t="s">
        <v>177</v>
      </c>
      <c r="D1" t="s">
        <v>249</v>
      </c>
      <c r="E1" t="s">
        <v>179</v>
      </c>
      <c r="F1" t="s">
        <v>180</v>
      </c>
      <c r="G1" t="s">
        <v>181</v>
      </c>
      <c r="H1" t="s">
        <v>182</v>
      </c>
    </row>
    <row r="2" spans="1:8">
      <c r="A2" t="s">
        <v>198</v>
      </c>
      <c r="B2" t="s">
        <v>185</v>
      </c>
      <c r="C2">
        <v>42</v>
      </c>
      <c r="D2">
        <v>52500</v>
      </c>
      <c r="E2">
        <v>47000</v>
      </c>
      <c r="F2">
        <v>5500</v>
      </c>
      <c r="G2">
        <v>0.89523809523809506</v>
      </c>
      <c r="H2">
        <v>0.10476190476190476</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4A7B2-0A08-47FB-AA67-A4FB060E0D36}">
  <dimension ref="A1:H2"/>
  <sheetViews>
    <sheetView workbookViewId="0">
      <selection sqref="A1:H2"/>
    </sheetView>
  </sheetViews>
  <sheetFormatPr defaultRowHeight="14.4"/>
  <cols>
    <col min="2" max="2" width="9" customWidth="1"/>
    <col min="5" max="5" width="13" customWidth="1"/>
    <col min="6" max="6" width="9.21875" customWidth="1"/>
    <col min="7" max="7" width="22.88671875" customWidth="1"/>
    <col min="8" max="8" width="19.109375" customWidth="1"/>
  </cols>
  <sheetData>
    <row r="1" spans="1:8">
      <c r="A1" t="s">
        <v>236</v>
      </c>
      <c r="B1" t="s">
        <v>176</v>
      </c>
      <c r="C1" t="s">
        <v>177</v>
      </c>
      <c r="D1" t="s">
        <v>249</v>
      </c>
      <c r="E1" t="s">
        <v>179</v>
      </c>
      <c r="F1" t="s">
        <v>180</v>
      </c>
      <c r="G1" t="s">
        <v>181</v>
      </c>
      <c r="H1" t="s">
        <v>182</v>
      </c>
    </row>
    <row r="2" spans="1:8">
      <c r="A2" t="s">
        <v>184</v>
      </c>
      <c r="B2" t="s">
        <v>185</v>
      </c>
      <c r="C2">
        <v>35</v>
      </c>
      <c r="D2">
        <v>80000</v>
      </c>
      <c r="E2">
        <v>65000</v>
      </c>
      <c r="F2">
        <v>15000</v>
      </c>
      <c r="G2">
        <v>0.8125</v>
      </c>
      <c r="H2">
        <v>0.1875</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DB7EF8-B7C6-4430-88E9-36D8467FBFC5}">
  <dimension ref="A1:I39"/>
  <sheetViews>
    <sheetView topLeftCell="A17" workbookViewId="0">
      <selection activeCell="C36" sqref="C36"/>
    </sheetView>
  </sheetViews>
  <sheetFormatPr defaultRowHeight="14.4"/>
  <cols>
    <col min="1" max="1" width="12.5546875" bestFit="1" customWidth="1"/>
    <col min="2" max="2" width="18.88671875" customWidth="1"/>
    <col min="3" max="3" width="13" customWidth="1"/>
    <col min="4" max="4" width="15.77734375" customWidth="1"/>
    <col min="5" max="5" width="27.44140625" customWidth="1"/>
    <col min="6" max="6" width="21.44140625" customWidth="1"/>
    <col min="7" max="7" width="32.88671875" customWidth="1"/>
    <col min="9" max="9" width="11" customWidth="1"/>
  </cols>
  <sheetData>
    <row r="1" spans="1:7">
      <c r="B1" s="92" t="s">
        <v>263</v>
      </c>
      <c r="C1" s="92"/>
      <c r="D1" s="92"/>
      <c r="E1" s="92"/>
    </row>
    <row r="3" spans="1:7">
      <c r="B3" s="73" t="s">
        <v>261</v>
      </c>
    </row>
    <row r="4" spans="1:7">
      <c r="B4" t="s">
        <v>185</v>
      </c>
      <c r="D4" t="s">
        <v>194</v>
      </c>
      <c r="F4" t="s">
        <v>264</v>
      </c>
      <c r="G4" t="s">
        <v>265</v>
      </c>
    </row>
    <row r="5" spans="1:7">
      <c r="A5" s="73" t="s">
        <v>258</v>
      </c>
      <c r="B5" t="s">
        <v>262</v>
      </c>
      <c r="C5" t="s">
        <v>260</v>
      </c>
      <c r="D5" t="s">
        <v>262</v>
      </c>
      <c r="E5" t="s">
        <v>260</v>
      </c>
    </row>
    <row r="6" spans="1:7">
      <c r="A6" s="74" t="s">
        <v>198</v>
      </c>
      <c r="B6" s="76">
        <v>5500</v>
      </c>
      <c r="C6" s="75">
        <v>0.89523809523809506</v>
      </c>
      <c r="D6" s="76"/>
      <c r="E6" s="75"/>
      <c r="F6" s="76">
        <v>5500</v>
      </c>
      <c r="G6" s="75">
        <v>0.89523809523809506</v>
      </c>
    </row>
    <row r="7" spans="1:7">
      <c r="A7" s="74" t="s">
        <v>196</v>
      </c>
      <c r="B7" s="76"/>
      <c r="C7" s="75"/>
      <c r="D7" s="76">
        <v>3000</v>
      </c>
      <c r="E7" s="75">
        <v>0.95161290322580649</v>
      </c>
      <c r="F7" s="76">
        <v>3000</v>
      </c>
      <c r="G7" s="75">
        <v>0.95161290322580649</v>
      </c>
    </row>
    <row r="8" spans="1:7">
      <c r="A8" s="74" t="s">
        <v>193</v>
      </c>
      <c r="B8" s="76"/>
      <c r="C8" s="75"/>
      <c r="D8" s="76">
        <v>5000</v>
      </c>
      <c r="E8" s="75">
        <v>0.91935483870967738</v>
      </c>
      <c r="F8" s="76">
        <v>5000</v>
      </c>
      <c r="G8" s="75">
        <v>0.91935483870967738</v>
      </c>
    </row>
    <row r="9" spans="1:7">
      <c r="A9" s="74" t="s">
        <v>191</v>
      </c>
      <c r="B9" s="76">
        <v>12000</v>
      </c>
      <c r="C9" s="75">
        <v>0.80645161290322576</v>
      </c>
      <c r="D9" s="76"/>
      <c r="E9" s="75"/>
      <c r="F9" s="76">
        <v>12000</v>
      </c>
      <c r="G9" s="75">
        <v>0.80645161290322576</v>
      </c>
    </row>
    <row r="10" spans="1:7">
      <c r="A10" s="74" t="s">
        <v>202</v>
      </c>
      <c r="B10" s="76">
        <v>6000</v>
      </c>
      <c r="C10" s="75">
        <v>0.88461538461538458</v>
      </c>
      <c r="D10" s="76"/>
      <c r="E10" s="75"/>
      <c r="F10" s="76">
        <v>6000</v>
      </c>
      <c r="G10" s="75">
        <v>0.88461538461538458</v>
      </c>
    </row>
    <row r="11" spans="1:7">
      <c r="A11" s="74" t="s">
        <v>184</v>
      </c>
      <c r="B11" s="76">
        <v>15000</v>
      </c>
      <c r="C11" s="75">
        <v>0.8125</v>
      </c>
      <c r="D11" s="76"/>
      <c r="E11" s="75"/>
      <c r="F11" s="76">
        <v>15000</v>
      </c>
      <c r="G11" s="75">
        <v>0.8125</v>
      </c>
    </row>
    <row r="12" spans="1:7">
      <c r="A12" s="74" t="s">
        <v>204</v>
      </c>
      <c r="B12" s="76">
        <v>12000</v>
      </c>
      <c r="C12" s="75">
        <v>0.76923076923076927</v>
      </c>
      <c r="D12" s="76"/>
      <c r="E12" s="75"/>
      <c r="F12" s="76">
        <v>12000</v>
      </c>
      <c r="G12" s="75">
        <v>0.76923076923076927</v>
      </c>
    </row>
    <row r="13" spans="1:7">
      <c r="A13" s="74" t="s">
        <v>200</v>
      </c>
      <c r="B13" s="76"/>
      <c r="C13" s="75"/>
      <c r="D13" s="76">
        <v>6100</v>
      </c>
      <c r="E13" s="75">
        <v>0.88291746641074853</v>
      </c>
      <c r="F13" s="76">
        <v>6100</v>
      </c>
      <c r="G13" s="75">
        <v>0.88291746641074853</v>
      </c>
    </row>
    <row r="14" spans="1:7">
      <c r="A14" s="74" t="s">
        <v>187</v>
      </c>
      <c r="B14" s="76">
        <v>12000</v>
      </c>
      <c r="C14" s="75">
        <v>0.82857142857142863</v>
      </c>
      <c r="D14" s="76"/>
      <c r="E14" s="75"/>
      <c r="F14" s="76">
        <v>12000</v>
      </c>
      <c r="G14" s="75">
        <v>0.82857142857142863</v>
      </c>
    </row>
    <row r="15" spans="1:7">
      <c r="A15" s="74" t="s">
        <v>189</v>
      </c>
      <c r="B15" s="76">
        <v>5000</v>
      </c>
      <c r="C15" s="75">
        <v>0.92307692307692313</v>
      </c>
      <c r="D15" s="76"/>
      <c r="E15" s="75"/>
      <c r="F15" s="76">
        <v>5000</v>
      </c>
      <c r="G15" s="75">
        <v>0.92307692307692313</v>
      </c>
    </row>
    <row r="16" spans="1:7">
      <c r="A16" s="74" t="s">
        <v>259</v>
      </c>
      <c r="B16" s="76">
        <v>67500</v>
      </c>
      <c r="C16" s="75">
        <v>5.9196842136358265</v>
      </c>
      <c r="D16" s="76">
        <v>14100</v>
      </c>
      <c r="E16" s="75">
        <v>2.7538852083462326</v>
      </c>
      <c r="F16" s="76">
        <v>81600</v>
      </c>
      <c r="G16" s="75">
        <v>8.6735694219820569</v>
      </c>
    </row>
    <row r="18" spans="1:9">
      <c r="B18" s="95" t="s">
        <v>266</v>
      </c>
      <c r="C18" s="95"/>
      <c r="D18" s="95"/>
      <c r="E18" s="95"/>
    </row>
    <row r="19" spans="1:9">
      <c r="B19" s="95"/>
      <c r="C19" s="95"/>
      <c r="D19" s="95"/>
      <c r="E19" s="95"/>
    </row>
    <row r="21" spans="1:9">
      <c r="A21" s="13" t="s">
        <v>62</v>
      </c>
      <c r="B21" t="s">
        <v>267</v>
      </c>
      <c r="C21" t="s">
        <v>268</v>
      </c>
      <c r="D21" t="s">
        <v>269</v>
      </c>
      <c r="E21" t="s">
        <v>270</v>
      </c>
      <c r="F21" t="s">
        <v>271</v>
      </c>
      <c r="G21" t="s">
        <v>274</v>
      </c>
      <c r="H21" t="s">
        <v>272</v>
      </c>
      <c r="I21" t="s">
        <v>273</v>
      </c>
    </row>
    <row r="22" spans="1:9">
      <c r="A22" s="74" t="s">
        <v>198</v>
      </c>
      <c r="B22">
        <v>34</v>
      </c>
      <c r="C22">
        <v>98</v>
      </c>
      <c r="D22">
        <v>67</v>
      </c>
      <c r="E22">
        <v>87</v>
      </c>
      <c r="F22">
        <v>89</v>
      </c>
      <c r="G22">
        <f>SUM(B22:F22)</f>
        <v>375</v>
      </c>
      <c r="H22">
        <v>500</v>
      </c>
      <c r="I22" s="77">
        <f>G22/H22</f>
        <v>0.75</v>
      </c>
    </row>
    <row r="23" spans="1:9">
      <c r="A23" s="74" t="s">
        <v>196</v>
      </c>
      <c r="B23">
        <v>56</v>
      </c>
      <c r="C23">
        <v>98</v>
      </c>
      <c r="D23">
        <v>68</v>
      </c>
      <c r="E23">
        <v>88</v>
      </c>
      <c r="F23">
        <v>90</v>
      </c>
      <c r="G23">
        <f t="shared" ref="G23:G31" si="0">SUM(B23:F23)</f>
        <v>400</v>
      </c>
      <c r="H23">
        <v>500</v>
      </c>
      <c r="I23" s="77">
        <f t="shared" ref="I23:I31" si="1">G23/H23</f>
        <v>0.8</v>
      </c>
    </row>
    <row r="24" spans="1:9">
      <c r="A24" s="74" t="s">
        <v>193</v>
      </c>
      <c r="B24">
        <v>89</v>
      </c>
      <c r="C24">
        <v>67</v>
      </c>
      <c r="D24">
        <v>69</v>
      </c>
      <c r="E24">
        <v>89</v>
      </c>
      <c r="F24">
        <v>91</v>
      </c>
      <c r="G24">
        <f t="shared" si="0"/>
        <v>405</v>
      </c>
      <c r="H24">
        <v>500</v>
      </c>
      <c r="I24" s="77">
        <f t="shared" si="1"/>
        <v>0.81</v>
      </c>
    </row>
    <row r="25" spans="1:9">
      <c r="A25" s="74" t="s">
        <v>191</v>
      </c>
      <c r="B25">
        <v>99</v>
      </c>
      <c r="C25">
        <v>95</v>
      </c>
      <c r="D25">
        <v>70</v>
      </c>
      <c r="E25">
        <v>90</v>
      </c>
      <c r="F25">
        <v>92</v>
      </c>
      <c r="G25">
        <f t="shared" si="0"/>
        <v>446</v>
      </c>
      <c r="H25">
        <v>500</v>
      </c>
      <c r="I25" s="77">
        <f t="shared" si="1"/>
        <v>0.89200000000000002</v>
      </c>
    </row>
    <row r="26" spans="1:9">
      <c r="A26" s="74" t="s">
        <v>202</v>
      </c>
      <c r="B26">
        <v>98</v>
      </c>
      <c r="C26">
        <v>95</v>
      </c>
      <c r="D26">
        <v>71</v>
      </c>
      <c r="E26">
        <v>91</v>
      </c>
      <c r="F26">
        <v>93</v>
      </c>
      <c r="G26">
        <f>SUM(B26:F26)</f>
        <v>448</v>
      </c>
      <c r="H26">
        <v>500</v>
      </c>
      <c r="I26" s="77">
        <f t="shared" si="1"/>
        <v>0.89600000000000002</v>
      </c>
    </row>
    <row r="27" spans="1:9">
      <c r="A27" s="74" t="s">
        <v>184</v>
      </c>
      <c r="B27">
        <v>79</v>
      </c>
      <c r="C27">
        <v>95</v>
      </c>
      <c r="D27">
        <v>72</v>
      </c>
      <c r="E27">
        <v>92</v>
      </c>
      <c r="F27">
        <v>94</v>
      </c>
      <c r="G27">
        <f t="shared" si="0"/>
        <v>432</v>
      </c>
      <c r="H27">
        <v>500</v>
      </c>
      <c r="I27" s="77">
        <f t="shared" si="1"/>
        <v>0.86399999999999999</v>
      </c>
    </row>
    <row r="28" spans="1:9">
      <c r="A28" s="74" t="s">
        <v>204</v>
      </c>
      <c r="B28">
        <v>90</v>
      </c>
      <c r="C28">
        <v>94</v>
      </c>
      <c r="D28">
        <v>73</v>
      </c>
      <c r="E28">
        <v>93</v>
      </c>
      <c r="F28">
        <v>95</v>
      </c>
      <c r="G28">
        <f t="shared" si="0"/>
        <v>445</v>
      </c>
      <c r="H28">
        <v>500</v>
      </c>
      <c r="I28" s="77">
        <f t="shared" si="1"/>
        <v>0.89</v>
      </c>
    </row>
    <row r="29" spans="1:9">
      <c r="A29" s="74" t="s">
        <v>200</v>
      </c>
      <c r="B29">
        <v>69</v>
      </c>
      <c r="C29">
        <v>95</v>
      </c>
      <c r="D29">
        <v>74</v>
      </c>
      <c r="E29">
        <v>94</v>
      </c>
      <c r="F29">
        <v>96</v>
      </c>
      <c r="G29">
        <f t="shared" si="0"/>
        <v>428</v>
      </c>
      <c r="H29">
        <v>500</v>
      </c>
      <c r="I29" s="77">
        <f t="shared" si="1"/>
        <v>0.85599999999999998</v>
      </c>
    </row>
    <row r="30" spans="1:9">
      <c r="A30" s="74" t="s">
        <v>187</v>
      </c>
      <c r="B30">
        <v>98</v>
      </c>
      <c r="C30">
        <v>96</v>
      </c>
      <c r="D30">
        <v>75</v>
      </c>
      <c r="E30">
        <v>95</v>
      </c>
      <c r="F30">
        <v>97</v>
      </c>
      <c r="G30">
        <f t="shared" si="0"/>
        <v>461</v>
      </c>
      <c r="H30">
        <v>500</v>
      </c>
      <c r="I30" s="77">
        <f t="shared" si="1"/>
        <v>0.92200000000000004</v>
      </c>
    </row>
    <row r="31" spans="1:9">
      <c r="A31" s="74" t="s">
        <v>189</v>
      </c>
      <c r="B31">
        <v>79</v>
      </c>
      <c r="C31">
        <v>95</v>
      </c>
      <c r="D31">
        <v>76</v>
      </c>
      <c r="E31">
        <v>96</v>
      </c>
      <c r="F31">
        <v>98</v>
      </c>
      <c r="G31">
        <f t="shared" si="0"/>
        <v>444</v>
      </c>
      <c r="H31">
        <v>500</v>
      </c>
      <c r="I31" s="77">
        <f t="shared" si="1"/>
        <v>0.88800000000000001</v>
      </c>
    </row>
    <row r="33" spans="1:5">
      <c r="B33" s="92" t="s">
        <v>275</v>
      </c>
      <c r="C33" s="92"/>
      <c r="D33" s="92"/>
      <c r="E33" s="92"/>
    </row>
    <row r="34" spans="1:5">
      <c r="B34" s="92"/>
      <c r="C34" s="92"/>
      <c r="D34" s="92"/>
      <c r="E34" s="92"/>
    </row>
    <row r="36" spans="1:5">
      <c r="A36" t="s">
        <v>276</v>
      </c>
      <c r="B36" s="75">
        <v>0.54</v>
      </c>
    </row>
    <row r="37" spans="1:5">
      <c r="A37" t="s">
        <v>277</v>
      </c>
      <c r="B37" s="75">
        <v>0.78</v>
      </c>
    </row>
    <row r="38" spans="1:5">
      <c r="A38" t="s">
        <v>278</v>
      </c>
      <c r="B38" s="75">
        <v>0.8</v>
      </c>
    </row>
    <row r="39" spans="1:5">
      <c r="A39" t="s">
        <v>279</v>
      </c>
      <c r="B39" s="75">
        <v>0.88</v>
      </c>
    </row>
  </sheetData>
  <mergeCells count="3">
    <mergeCell ref="B1:E1"/>
    <mergeCell ref="B18:E19"/>
    <mergeCell ref="B33:E34"/>
  </mergeCells>
  <phoneticPr fontId="19" type="noConversion"/>
  <conditionalFormatting sqref="B36:B39">
    <cfRule type="dataBar" priority="2">
      <dataBar>
        <cfvo type="min"/>
        <cfvo type="max"/>
        <color rgb="FF638EC6"/>
      </dataBar>
      <extLst>
        <ext xmlns:x14="http://schemas.microsoft.com/office/spreadsheetml/2009/9/main" uri="{B025F937-C7B1-47D3-B67F-A62EFF666E3E}">
          <x14:id>{74D84360-FDDF-4160-9AD7-A0A29F479CA5}</x14:id>
        </ext>
      </extLst>
    </cfRule>
  </conditionalFormatting>
  <conditionalFormatting sqref="B36:B40">
    <cfRule type="colorScale" priority="1">
      <colorScale>
        <cfvo type="percent" val="0"/>
        <cfvo type="percent" val="100"/>
        <color rgb="FFFF7128"/>
        <color rgb="FFFFEF9C"/>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74D84360-FDDF-4160-9AD7-A0A29F479CA5}">
            <x14:dataBar minLength="0" maxLength="100" gradient="0">
              <x14:cfvo type="autoMin"/>
              <x14:cfvo type="autoMax"/>
              <x14:negativeFillColor rgb="FFFF0000"/>
              <x14:axisColor rgb="FF000000"/>
            </x14:dataBar>
          </x14:cfRule>
          <xm:sqref>B36:B39</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1B1859-9EDA-4E7B-8AF6-B8BEFC6DEB55}">
  <dimension ref="A3:C14038"/>
  <sheetViews>
    <sheetView workbookViewId="0">
      <selection activeCell="A3" sqref="A3"/>
    </sheetView>
  </sheetViews>
  <sheetFormatPr defaultRowHeight="14.4"/>
  <cols>
    <col min="1" max="1" width="27.6640625" bestFit="1" customWidth="1"/>
    <col min="2" max="2" width="17.5546875" bestFit="1" customWidth="1"/>
    <col min="3" max="3" width="16.77734375" bestFit="1" customWidth="1"/>
  </cols>
  <sheetData>
    <row r="3" spans="1:3">
      <c r="A3" s="73" t="s">
        <v>258</v>
      </c>
      <c r="B3" t="s">
        <v>3523</v>
      </c>
      <c r="C3" t="s">
        <v>3524</v>
      </c>
    </row>
    <row r="4" spans="1:3">
      <c r="A4" s="74" t="s">
        <v>281</v>
      </c>
      <c r="B4">
        <v>79</v>
      </c>
      <c r="C4" s="75">
        <v>1.2500000000000001E-2</v>
      </c>
    </row>
    <row r="5" spans="1:3">
      <c r="A5" s="81" t="s">
        <v>282</v>
      </c>
      <c r="B5">
        <v>79</v>
      </c>
      <c r="C5" s="75">
        <v>1.2500000000000001E-2</v>
      </c>
    </row>
    <row r="6" spans="1:3">
      <c r="A6" s="82" t="s">
        <v>283</v>
      </c>
      <c r="B6">
        <v>79</v>
      </c>
      <c r="C6" s="75">
        <v>1.2500000000000001E-2</v>
      </c>
    </row>
    <row r="7" spans="1:3">
      <c r="A7" s="83" t="s">
        <v>284</v>
      </c>
      <c r="B7">
        <v>79</v>
      </c>
      <c r="C7" s="75">
        <v>1.2500000000000001E-2</v>
      </c>
    </row>
    <row r="8" spans="1:3">
      <c r="A8" s="84">
        <v>43261</v>
      </c>
      <c r="B8">
        <v>79</v>
      </c>
      <c r="C8" s="75">
        <v>1.2500000000000001E-2</v>
      </c>
    </row>
    <row r="9" spans="1:3">
      <c r="A9" s="86" t="s">
        <v>285</v>
      </c>
      <c r="B9">
        <v>79</v>
      </c>
      <c r="C9" s="75">
        <v>1.2500000000000001E-2</v>
      </c>
    </row>
    <row r="10" spans="1:3">
      <c r="A10" s="74" t="s">
        <v>286</v>
      </c>
      <c r="B10">
        <v>54</v>
      </c>
      <c r="C10" s="75">
        <v>0.32500000000000001</v>
      </c>
    </row>
    <row r="11" spans="1:3">
      <c r="A11" s="81" t="s">
        <v>287</v>
      </c>
      <c r="B11">
        <v>54</v>
      </c>
      <c r="C11" s="75">
        <v>0.32500000000000001</v>
      </c>
    </row>
    <row r="12" spans="1:3">
      <c r="A12" s="82" t="s">
        <v>288</v>
      </c>
      <c r="B12">
        <v>54</v>
      </c>
      <c r="C12" s="75">
        <v>0.32500000000000001</v>
      </c>
    </row>
    <row r="13" spans="1:3">
      <c r="A13" s="83" t="s">
        <v>289</v>
      </c>
      <c r="B13">
        <v>54</v>
      </c>
      <c r="C13" s="75">
        <v>0.32500000000000001</v>
      </c>
    </row>
    <row r="14" spans="1:3">
      <c r="A14" s="85" t="s">
        <v>290</v>
      </c>
      <c r="B14">
        <v>54</v>
      </c>
      <c r="C14" s="75">
        <v>0.32500000000000001</v>
      </c>
    </row>
    <row r="15" spans="1:3">
      <c r="A15" s="86" t="s">
        <v>285</v>
      </c>
      <c r="B15">
        <v>54</v>
      </c>
      <c r="C15" s="75">
        <v>0.32500000000000001</v>
      </c>
    </row>
    <row r="16" spans="1:3">
      <c r="A16" s="74" t="s">
        <v>291</v>
      </c>
      <c r="B16">
        <v>686</v>
      </c>
      <c r="C16" s="75">
        <v>0.02</v>
      </c>
    </row>
    <row r="17" spans="1:3">
      <c r="A17" s="81" t="s">
        <v>292</v>
      </c>
      <c r="B17">
        <v>686</v>
      </c>
      <c r="C17" s="75">
        <v>0.02</v>
      </c>
    </row>
    <row r="18" spans="1:3">
      <c r="A18" s="82" t="s">
        <v>293</v>
      </c>
      <c r="B18">
        <v>686</v>
      </c>
      <c r="C18" s="75">
        <v>0.02</v>
      </c>
    </row>
    <row r="19" spans="1:3">
      <c r="A19" s="83" t="s">
        <v>294</v>
      </c>
      <c r="B19">
        <v>686</v>
      </c>
      <c r="C19" s="75">
        <v>0.02</v>
      </c>
    </row>
    <row r="20" spans="1:3">
      <c r="A20" s="84">
        <v>42798</v>
      </c>
      <c r="B20">
        <v>686</v>
      </c>
      <c r="C20" s="75">
        <v>0.02</v>
      </c>
    </row>
    <row r="21" spans="1:3">
      <c r="A21" s="86" t="s">
        <v>295</v>
      </c>
      <c r="B21">
        <v>686</v>
      </c>
      <c r="C21" s="75">
        <v>0.02</v>
      </c>
    </row>
    <row r="22" spans="1:3">
      <c r="A22" s="74" t="s">
        <v>296</v>
      </c>
      <c r="B22">
        <v>137</v>
      </c>
      <c r="C22" s="75">
        <v>8.6699999999999999E-2</v>
      </c>
    </row>
    <row r="23" spans="1:3">
      <c r="A23" s="81" t="s">
        <v>297</v>
      </c>
      <c r="B23">
        <v>137</v>
      </c>
      <c r="C23" s="75">
        <v>8.6699999999999999E-2</v>
      </c>
    </row>
    <row r="24" spans="1:3">
      <c r="A24" s="82" t="s">
        <v>298</v>
      </c>
      <c r="B24">
        <v>137</v>
      </c>
      <c r="C24" s="75">
        <v>8.6699999999999999E-2</v>
      </c>
    </row>
    <row r="25" spans="1:3">
      <c r="A25" s="83" t="s">
        <v>284</v>
      </c>
      <c r="B25">
        <v>137</v>
      </c>
      <c r="C25" s="75">
        <v>8.6699999999999999E-2</v>
      </c>
    </row>
    <row r="26" spans="1:3">
      <c r="A26" s="85" t="s">
        <v>299</v>
      </c>
      <c r="B26">
        <v>137</v>
      </c>
      <c r="C26" s="75">
        <v>8.6699999999999999E-2</v>
      </c>
    </row>
    <row r="27" spans="1:3">
      <c r="A27" s="86" t="s">
        <v>300</v>
      </c>
      <c r="B27">
        <v>137</v>
      </c>
      <c r="C27" s="75">
        <v>8.6699999999999999E-2</v>
      </c>
    </row>
    <row r="28" spans="1:3">
      <c r="A28" s="74" t="s">
        <v>301</v>
      </c>
      <c r="B28">
        <v>37</v>
      </c>
      <c r="C28" s="75">
        <v>0.26</v>
      </c>
    </row>
    <row r="29" spans="1:3">
      <c r="A29" s="81" t="s">
        <v>302</v>
      </c>
      <c r="B29">
        <v>37</v>
      </c>
      <c r="C29" s="75">
        <v>0.26</v>
      </c>
    </row>
    <row r="30" spans="1:3">
      <c r="A30" s="82" t="s">
        <v>303</v>
      </c>
      <c r="B30">
        <v>37</v>
      </c>
      <c r="C30" s="75">
        <v>0.26</v>
      </c>
    </row>
    <row r="31" spans="1:3">
      <c r="A31" s="83" t="s">
        <v>304</v>
      </c>
      <c r="B31">
        <v>37</v>
      </c>
      <c r="C31" s="75">
        <v>0.26</v>
      </c>
    </row>
    <row r="32" spans="1:3">
      <c r="A32" s="84">
        <v>42066</v>
      </c>
      <c r="B32">
        <v>37</v>
      </c>
      <c r="C32" s="75">
        <v>0.26</v>
      </c>
    </row>
    <row r="33" spans="1:3">
      <c r="A33" s="86" t="s">
        <v>305</v>
      </c>
      <c r="B33">
        <v>37</v>
      </c>
      <c r="C33" s="75">
        <v>0.26</v>
      </c>
    </row>
    <row r="34" spans="1:3">
      <c r="A34" s="74" t="s">
        <v>306</v>
      </c>
      <c r="B34">
        <v>29</v>
      </c>
      <c r="C34" s="75">
        <v>3.3300000000000003E-2</v>
      </c>
    </row>
    <row r="35" spans="1:3">
      <c r="A35" s="81" t="s">
        <v>307</v>
      </c>
      <c r="B35">
        <v>29</v>
      </c>
      <c r="C35" s="75">
        <v>3.3300000000000003E-2</v>
      </c>
    </row>
    <row r="36" spans="1:3">
      <c r="A36" s="82" t="s">
        <v>308</v>
      </c>
      <c r="B36">
        <v>29</v>
      </c>
      <c r="C36" s="75">
        <v>3.3300000000000003E-2</v>
      </c>
    </row>
    <row r="37" spans="1:3">
      <c r="A37" s="83" t="s">
        <v>304</v>
      </c>
      <c r="B37">
        <v>29</v>
      </c>
      <c r="C37" s="75">
        <v>3.3300000000000003E-2</v>
      </c>
    </row>
    <row r="38" spans="1:3">
      <c r="A38" s="85" t="s">
        <v>309</v>
      </c>
      <c r="B38">
        <v>29</v>
      </c>
      <c r="C38" s="75">
        <v>3.3300000000000003E-2</v>
      </c>
    </row>
    <row r="39" spans="1:3">
      <c r="A39" s="86" t="s">
        <v>310</v>
      </c>
      <c r="B39">
        <v>29</v>
      </c>
      <c r="C39" s="75">
        <v>3.3300000000000003E-2</v>
      </c>
    </row>
    <row r="40" spans="1:3">
      <c r="A40" s="74" t="s">
        <v>311</v>
      </c>
      <c r="B40">
        <v>465</v>
      </c>
      <c r="C40" s="75">
        <v>7.0000000000000007E-2</v>
      </c>
    </row>
    <row r="41" spans="1:3">
      <c r="A41" s="81" t="s">
        <v>312</v>
      </c>
      <c r="B41">
        <v>465</v>
      </c>
      <c r="C41" s="75">
        <v>7.0000000000000007E-2</v>
      </c>
    </row>
    <row r="42" spans="1:3">
      <c r="A42" s="82" t="s">
        <v>313</v>
      </c>
      <c r="B42">
        <v>465</v>
      </c>
      <c r="C42" s="75">
        <v>7.0000000000000007E-2</v>
      </c>
    </row>
    <row r="43" spans="1:3">
      <c r="A43" s="83" t="s">
        <v>294</v>
      </c>
      <c r="B43">
        <v>465</v>
      </c>
      <c r="C43" s="75">
        <v>7.0000000000000007E-2</v>
      </c>
    </row>
    <row r="44" spans="1:3">
      <c r="A44" s="84">
        <v>42527</v>
      </c>
      <c r="B44">
        <v>465</v>
      </c>
      <c r="C44" s="75">
        <v>7.0000000000000007E-2</v>
      </c>
    </row>
    <row r="45" spans="1:3">
      <c r="A45" s="86" t="s">
        <v>314</v>
      </c>
      <c r="B45">
        <v>465</v>
      </c>
      <c r="C45" s="75">
        <v>7.0000000000000007E-2</v>
      </c>
    </row>
    <row r="46" spans="1:3">
      <c r="A46" s="74" t="s">
        <v>315</v>
      </c>
      <c r="B46">
        <v>28</v>
      </c>
      <c r="C46" s="75">
        <v>6.6699999999999995E-2</v>
      </c>
    </row>
    <row r="47" spans="1:3">
      <c r="A47" s="81" t="s">
        <v>316</v>
      </c>
      <c r="B47">
        <v>28</v>
      </c>
      <c r="C47" s="75">
        <v>6.6699999999999995E-2</v>
      </c>
    </row>
    <row r="48" spans="1:3">
      <c r="A48" s="82" t="s">
        <v>317</v>
      </c>
      <c r="B48">
        <v>28</v>
      </c>
      <c r="C48" s="75">
        <v>6.6699999999999995E-2</v>
      </c>
    </row>
    <row r="49" spans="1:3">
      <c r="A49" s="83" t="s">
        <v>294</v>
      </c>
      <c r="B49">
        <v>28</v>
      </c>
      <c r="C49" s="75">
        <v>6.6699999999999995E-2</v>
      </c>
    </row>
    <row r="50" spans="1:3">
      <c r="A50" s="84">
        <v>42557</v>
      </c>
      <c r="B50">
        <v>28</v>
      </c>
      <c r="C50" s="75">
        <v>6.6699999999999995E-2</v>
      </c>
    </row>
    <row r="51" spans="1:3">
      <c r="A51" s="86" t="s">
        <v>310</v>
      </c>
      <c r="B51">
        <v>28</v>
      </c>
      <c r="C51" s="75">
        <v>6.6699999999999995E-2</v>
      </c>
    </row>
    <row r="52" spans="1:3">
      <c r="A52" s="74" t="s">
        <v>318</v>
      </c>
      <c r="B52">
        <v>760</v>
      </c>
      <c r="C52" s="75">
        <v>0.05</v>
      </c>
    </row>
    <row r="53" spans="1:3">
      <c r="A53" s="81" t="s">
        <v>319</v>
      </c>
      <c r="B53">
        <v>760</v>
      </c>
      <c r="C53" s="75">
        <v>0.05</v>
      </c>
    </row>
    <row r="54" spans="1:3">
      <c r="A54" s="82" t="s">
        <v>320</v>
      </c>
      <c r="B54">
        <v>760</v>
      </c>
      <c r="C54" s="75">
        <v>0.05</v>
      </c>
    </row>
    <row r="55" spans="1:3">
      <c r="A55" s="83" t="s">
        <v>284</v>
      </c>
      <c r="B55">
        <v>760</v>
      </c>
      <c r="C55" s="75">
        <v>0.05</v>
      </c>
    </row>
    <row r="56" spans="1:3">
      <c r="A56" s="84">
        <v>42320</v>
      </c>
      <c r="B56">
        <v>760</v>
      </c>
      <c r="C56" s="75">
        <v>0.05</v>
      </c>
    </row>
    <row r="57" spans="1:3">
      <c r="A57" s="86" t="s">
        <v>321</v>
      </c>
      <c r="B57">
        <v>760</v>
      </c>
      <c r="C57" s="75">
        <v>0.05</v>
      </c>
    </row>
    <row r="58" spans="1:3">
      <c r="A58" s="74" t="s">
        <v>322</v>
      </c>
      <c r="B58">
        <v>28</v>
      </c>
      <c r="C58" s="75">
        <v>6.6699999999999995E-2</v>
      </c>
    </row>
    <row r="59" spans="1:3">
      <c r="A59" s="81" t="s">
        <v>312</v>
      </c>
      <c r="B59">
        <v>28</v>
      </c>
      <c r="C59" s="75">
        <v>6.6699999999999995E-2</v>
      </c>
    </row>
    <row r="60" spans="1:3">
      <c r="A60" s="82" t="s">
        <v>313</v>
      </c>
      <c r="B60">
        <v>28</v>
      </c>
      <c r="C60" s="75">
        <v>6.6699999999999995E-2</v>
      </c>
    </row>
    <row r="61" spans="1:3">
      <c r="A61" s="83" t="s">
        <v>294</v>
      </c>
      <c r="B61">
        <v>28</v>
      </c>
      <c r="C61" s="75">
        <v>6.6699999999999995E-2</v>
      </c>
    </row>
    <row r="62" spans="1:3">
      <c r="A62" s="84">
        <v>41829</v>
      </c>
      <c r="B62">
        <v>28</v>
      </c>
      <c r="C62" s="75">
        <v>6.6699999999999995E-2</v>
      </c>
    </row>
    <row r="63" spans="1:3">
      <c r="A63" s="86" t="s">
        <v>310</v>
      </c>
      <c r="B63">
        <v>28</v>
      </c>
      <c r="C63" s="75">
        <v>6.6699999999999995E-2</v>
      </c>
    </row>
    <row r="64" spans="1:3">
      <c r="A64" s="74" t="s">
        <v>323</v>
      </c>
      <c r="B64">
        <v>500</v>
      </c>
      <c r="C64" s="75">
        <v>0.5</v>
      </c>
    </row>
    <row r="65" spans="1:3">
      <c r="A65" s="81" t="s">
        <v>324</v>
      </c>
      <c r="B65">
        <v>500</v>
      </c>
      <c r="C65" s="75">
        <v>0.5</v>
      </c>
    </row>
    <row r="66" spans="1:3">
      <c r="A66" s="82" t="s">
        <v>325</v>
      </c>
      <c r="B66">
        <v>500</v>
      </c>
      <c r="C66" s="75">
        <v>0.5</v>
      </c>
    </row>
    <row r="67" spans="1:3">
      <c r="A67" s="83" t="s">
        <v>284</v>
      </c>
      <c r="B67">
        <v>500</v>
      </c>
      <c r="C67" s="75">
        <v>0.5</v>
      </c>
    </row>
    <row r="68" spans="1:3">
      <c r="A68" s="84">
        <v>42926</v>
      </c>
      <c r="B68">
        <v>500</v>
      </c>
      <c r="C68" s="75">
        <v>0.5</v>
      </c>
    </row>
    <row r="69" spans="1:3">
      <c r="A69" s="86" t="s">
        <v>326</v>
      </c>
      <c r="B69">
        <v>500</v>
      </c>
      <c r="C69" s="75">
        <v>0.5</v>
      </c>
    </row>
    <row r="70" spans="1:3">
      <c r="A70" s="74" t="s">
        <v>327</v>
      </c>
      <c r="B70">
        <v>679</v>
      </c>
      <c r="C70" s="75">
        <v>0.03</v>
      </c>
    </row>
    <row r="71" spans="1:3">
      <c r="A71" s="81" t="s">
        <v>328</v>
      </c>
      <c r="B71">
        <v>679</v>
      </c>
      <c r="C71" s="75">
        <v>0.03</v>
      </c>
    </row>
    <row r="72" spans="1:3">
      <c r="A72" s="82" t="s">
        <v>329</v>
      </c>
      <c r="B72">
        <v>679</v>
      </c>
      <c r="C72" s="75">
        <v>0.03</v>
      </c>
    </row>
    <row r="73" spans="1:3">
      <c r="A73" s="83" t="s">
        <v>304</v>
      </c>
      <c r="B73">
        <v>679</v>
      </c>
      <c r="C73" s="75">
        <v>0.03</v>
      </c>
    </row>
    <row r="74" spans="1:3">
      <c r="A74" s="85" t="s">
        <v>330</v>
      </c>
      <c r="B74">
        <v>679</v>
      </c>
      <c r="C74" s="75">
        <v>0.03</v>
      </c>
    </row>
    <row r="75" spans="1:3">
      <c r="A75" s="86" t="s">
        <v>295</v>
      </c>
      <c r="B75">
        <v>679</v>
      </c>
      <c r="C75" s="75">
        <v>0.03</v>
      </c>
    </row>
    <row r="76" spans="1:3">
      <c r="A76" s="74" t="s">
        <v>331</v>
      </c>
      <c r="B76">
        <v>28</v>
      </c>
      <c r="C76" s="75">
        <v>6.6699999999999995E-2</v>
      </c>
    </row>
    <row r="77" spans="1:3">
      <c r="A77" s="81" t="s">
        <v>316</v>
      </c>
      <c r="B77">
        <v>28</v>
      </c>
      <c r="C77" s="75">
        <v>6.6699999999999995E-2</v>
      </c>
    </row>
    <row r="78" spans="1:3">
      <c r="A78" s="82" t="s">
        <v>317</v>
      </c>
      <c r="B78">
        <v>28</v>
      </c>
      <c r="C78" s="75">
        <v>6.6699999999999995E-2</v>
      </c>
    </row>
    <row r="79" spans="1:3">
      <c r="A79" s="83" t="s">
        <v>294</v>
      </c>
      <c r="B79">
        <v>28</v>
      </c>
      <c r="C79" s="75">
        <v>6.6699999999999995E-2</v>
      </c>
    </row>
    <row r="80" spans="1:3">
      <c r="A80" s="84">
        <v>42250</v>
      </c>
      <c r="B80">
        <v>28</v>
      </c>
      <c r="C80" s="75">
        <v>6.6699999999999995E-2</v>
      </c>
    </row>
    <row r="81" spans="1:3">
      <c r="A81" s="86" t="s">
        <v>310</v>
      </c>
      <c r="B81">
        <v>28</v>
      </c>
      <c r="C81" s="75">
        <v>6.6699999999999995E-2</v>
      </c>
    </row>
    <row r="82" spans="1:3">
      <c r="A82" s="74" t="s">
        <v>332</v>
      </c>
      <c r="B82">
        <v>490</v>
      </c>
      <c r="C82" s="75">
        <v>0.02</v>
      </c>
    </row>
    <row r="83" spans="1:3">
      <c r="A83" s="81" t="s">
        <v>333</v>
      </c>
      <c r="B83">
        <v>490</v>
      </c>
      <c r="C83" s="75">
        <v>0.02</v>
      </c>
    </row>
    <row r="84" spans="1:3">
      <c r="A84" s="82" t="s">
        <v>334</v>
      </c>
      <c r="B84">
        <v>490</v>
      </c>
      <c r="C84" s="75">
        <v>0.02</v>
      </c>
    </row>
    <row r="85" spans="1:3">
      <c r="A85" s="83" t="s">
        <v>304</v>
      </c>
      <c r="B85">
        <v>490</v>
      </c>
      <c r="C85" s="75">
        <v>0.02</v>
      </c>
    </row>
    <row r="86" spans="1:3">
      <c r="A86" s="85" t="s">
        <v>335</v>
      </c>
      <c r="B86">
        <v>490</v>
      </c>
      <c r="C86" s="75">
        <v>0.02</v>
      </c>
    </row>
    <row r="87" spans="1:3">
      <c r="A87" s="86" t="s">
        <v>336</v>
      </c>
      <c r="B87">
        <v>490</v>
      </c>
      <c r="C87" s="75">
        <v>0.02</v>
      </c>
    </row>
    <row r="88" spans="1:3">
      <c r="A88" s="74" t="s">
        <v>337</v>
      </c>
      <c r="B88">
        <v>672</v>
      </c>
      <c r="C88" s="75">
        <v>0.16</v>
      </c>
    </row>
    <row r="89" spans="1:3">
      <c r="A89" s="81" t="s">
        <v>302</v>
      </c>
      <c r="B89">
        <v>672</v>
      </c>
      <c r="C89" s="75">
        <v>0.16</v>
      </c>
    </row>
    <row r="90" spans="1:3">
      <c r="A90" s="82" t="s">
        <v>303</v>
      </c>
      <c r="B90">
        <v>672</v>
      </c>
      <c r="C90" s="75">
        <v>0.16</v>
      </c>
    </row>
    <row r="91" spans="1:3">
      <c r="A91" s="83" t="s">
        <v>304</v>
      </c>
      <c r="B91">
        <v>672</v>
      </c>
      <c r="C91" s="75">
        <v>0.16</v>
      </c>
    </row>
    <row r="92" spans="1:3">
      <c r="A92" s="84">
        <v>43445</v>
      </c>
      <c r="B92">
        <v>672</v>
      </c>
      <c r="C92" s="75">
        <v>0.16</v>
      </c>
    </row>
    <row r="93" spans="1:3">
      <c r="A93" s="86" t="s">
        <v>321</v>
      </c>
      <c r="B93">
        <v>672</v>
      </c>
      <c r="C93" s="75">
        <v>0.16</v>
      </c>
    </row>
    <row r="94" spans="1:3">
      <c r="A94" s="74" t="s">
        <v>338</v>
      </c>
      <c r="B94">
        <v>78</v>
      </c>
      <c r="C94" s="75">
        <v>2.5000000000000001E-2</v>
      </c>
    </row>
    <row r="95" spans="1:3">
      <c r="A95" s="81" t="s">
        <v>339</v>
      </c>
      <c r="B95">
        <v>78</v>
      </c>
      <c r="C95" s="75">
        <v>2.5000000000000001E-2</v>
      </c>
    </row>
    <row r="96" spans="1:3">
      <c r="A96" s="82" t="s">
        <v>340</v>
      </c>
      <c r="B96">
        <v>78</v>
      </c>
      <c r="C96" s="75">
        <v>2.5000000000000001E-2</v>
      </c>
    </row>
    <row r="97" spans="1:3">
      <c r="A97" s="83" t="s">
        <v>304</v>
      </c>
      <c r="B97">
        <v>78</v>
      </c>
      <c r="C97" s="75">
        <v>2.5000000000000001E-2</v>
      </c>
    </row>
    <row r="98" spans="1:3">
      <c r="A98" s="85" t="s">
        <v>341</v>
      </c>
      <c r="B98">
        <v>78</v>
      </c>
      <c r="C98" s="75">
        <v>2.5000000000000001E-2</v>
      </c>
    </row>
    <row r="99" spans="1:3">
      <c r="A99" s="86" t="s">
        <v>285</v>
      </c>
      <c r="B99">
        <v>78</v>
      </c>
      <c r="C99" s="75">
        <v>2.5000000000000001E-2</v>
      </c>
    </row>
    <row r="100" spans="1:3">
      <c r="A100" s="74" t="s">
        <v>342</v>
      </c>
      <c r="B100">
        <v>620</v>
      </c>
      <c r="C100" s="75">
        <v>0.38</v>
      </c>
    </row>
    <row r="101" spans="1:3">
      <c r="A101" s="81" t="s">
        <v>343</v>
      </c>
      <c r="B101">
        <v>620</v>
      </c>
      <c r="C101" s="75">
        <v>0.38</v>
      </c>
    </row>
    <row r="102" spans="1:3">
      <c r="A102" s="82" t="s">
        <v>344</v>
      </c>
      <c r="B102">
        <v>620</v>
      </c>
      <c r="C102" s="75">
        <v>0.38</v>
      </c>
    </row>
    <row r="103" spans="1:3">
      <c r="A103" s="83" t="s">
        <v>284</v>
      </c>
      <c r="B103">
        <v>620</v>
      </c>
      <c r="C103" s="75">
        <v>0.38</v>
      </c>
    </row>
    <row r="104" spans="1:3">
      <c r="A104" s="84">
        <v>41802</v>
      </c>
      <c r="B104">
        <v>620</v>
      </c>
      <c r="C104" s="75">
        <v>0.38</v>
      </c>
    </row>
    <row r="105" spans="1:3">
      <c r="A105" s="86" t="s">
        <v>326</v>
      </c>
      <c r="B105">
        <v>620</v>
      </c>
      <c r="C105" s="75">
        <v>0.38</v>
      </c>
    </row>
    <row r="106" spans="1:3">
      <c r="A106" s="74" t="s">
        <v>345</v>
      </c>
      <c r="B106">
        <v>500</v>
      </c>
      <c r="C106" s="75">
        <v>0</v>
      </c>
    </row>
    <row r="107" spans="1:3">
      <c r="A107" s="81" t="s">
        <v>346</v>
      </c>
      <c r="B107">
        <v>500</v>
      </c>
      <c r="C107" s="75">
        <v>0</v>
      </c>
    </row>
    <row r="108" spans="1:3">
      <c r="A108" s="82" t="s">
        <v>347</v>
      </c>
      <c r="B108">
        <v>500</v>
      </c>
      <c r="C108" s="75">
        <v>0</v>
      </c>
    </row>
    <row r="109" spans="1:3">
      <c r="A109" s="83" t="s">
        <v>284</v>
      </c>
      <c r="B109">
        <v>500</v>
      </c>
      <c r="C109" s="75">
        <v>0</v>
      </c>
    </row>
    <row r="110" spans="1:3">
      <c r="A110" s="84">
        <v>43046</v>
      </c>
      <c r="B110">
        <v>500</v>
      </c>
      <c r="C110" s="75">
        <v>0</v>
      </c>
    </row>
    <row r="111" spans="1:3">
      <c r="A111" s="86" t="s">
        <v>336</v>
      </c>
      <c r="B111">
        <v>500</v>
      </c>
      <c r="C111" s="75">
        <v>0</v>
      </c>
    </row>
    <row r="112" spans="1:3">
      <c r="A112" s="74" t="s">
        <v>348</v>
      </c>
      <c r="B112">
        <v>150</v>
      </c>
      <c r="C112" s="75">
        <v>0</v>
      </c>
    </row>
    <row r="113" spans="1:3">
      <c r="A113" s="81" t="s">
        <v>287</v>
      </c>
      <c r="B113">
        <v>150</v>
      </c>
      <c r="C113" s="75">
        <v>0</v>
      </c>
    </row>
    <row r="114" spans="1:3">
      <c r="A114" s="82" t="s">
        <v>288</v>
      </c>
      <c r="B114">
        <v>150</v>
      </c>
      <c r="C114" s="75">
        <v>0</v>
      </c>
    </row>
    <row r="115" spans="1:3">
      <c r="A115" s="83" t="s">
        <v>289</v>
      </c>
      <c r="B115">
        <v>150</v>
      </c>
      <c r="C115" s="75">
        <v>0</v>
      </c>
    </row>
    <row r="116" spans="1:3">
      <c r="A116" s="84">
        <v>41946</v>
      </c>
      <c r="B116">
        <v>150</v>
      </c>
      <c r="C116" s="75">
        <v>0</v>
      </c>
    </row>
    <row r="117" spans="1:3">
      <c r="A117" s="86" t="s">
        <v>300</v>
      </c>
      <c r="B117">
        <v>150</v>
      </c>
      <c r="C117" s="75">
        <v>0</v>
      </c>
    </row>
    <row r="118" spans="1:3">
      <c r="A118" s="74" t="s">
        <v>349</v>
      </c>
      <c r="B118">
        <v>950</v>
      </c>
      <c r="C118" s="75">
        <v>0.05</v>
      </c>
    </row>
    <row r="119" spans="1:3">
      <c r="A119" s="81" t="s">
        <v>350</v>
      </c>
      <c r="B119">
        <v>950</v>
      </c>
      <c r="C119" s="75">
        <v>0.05</v>
      </c>
    </row>
    <row r="120" spans="1:3">
      <c r="A120" s="82" t="s">
        <v>351</v>
      </c>
      <c r="B120">
        <v>950</v>
      </c>
      <c r="C120" s="75">
        <v>0.05</v>
      </c>
    </row>
    <row r="121" spans="1:3">
      <c r="A121" s="83" t="s">
        <v>304</v>
      </c>
      <c r="B121">
        <v>950</v>
      </c>
      <c r="C121" s="75">
        <v>0.05</v>
      </c>
    </row>
    <row r="122" spans="1:3">
      <c r="A122" s="85" t="s">
        <v>352</v>
      </c>
      <c r="B122">
        <v>950</v>
      </c>
      <c r="C122" s="75">
        <v>0.05</v>
      </c>
    </row>
    <row r="123" spans="1:3">
      <c r="A123" s="86" t="s">
        <v>326</v>
      </c>
      <c r="B123">
        <v>950</v>
      </c>
      <c r="C123" s="75">
        <v>0.05</v>
      </c>
    </row>
    <row r="124" spans="1:3">
      <c r="A124" s="74" t="s">
        <v>353</v>
      </c>
      <c r="B124">
        <v>736</v>
      </c>
      <c r="C124" s="75">
        <v>0.08</v>
      </c>
    </row>
    <row r="125" spans="1:3">
      <c r="A125" s="81" t="s">
        <v>354</v>
      </c>
      <c r="B125">
        <v>736</v>
      </c>
      <c r="C125" s="75">
        <v>0.08</v>
      </c>
    </row>
    <row r="126" spans="1:3">
      <c r="A126" s="82" t="s">
        <v>355</v>
      </c>
      <c r="B126">
        <v>736</v>
      </c>
      <c r="C126" s="75">
        <v>0.08</v>
      </c>
    </row>
    <row r="127" spans="1:3">
      <c r="A127" s="83" t="s">
        <v>284</v>
      </c>
      <c r="B127">
        <v>736</v>
      </c>
      <c r="C127" s="75">
        <v>0.08</v>
      </c>
    </row>
    <row r="128" spans="1:3">
      <c r="A128" s="85" t="s">
        <v>356</v>
      </c>
      <c r="B128">
        <v>736</v>
      </c>
      <c r="C128" s="75">
        <v>0.08</v>
      </c>
    </row>
    <row r="129" spans="1:3">
      <c r="A129" s="86" t="s">
        <v>321</v>
      </c>
      <c r="B129">
        <v>736</v>
      </c>
      <c r="C129" s="75">
        <v>0.08</v>
      </c>
    </row>
    <row r="130" spans="1:3">
      <c r="A130" s="74" t="s">
        <v>357</v>
      </c>
      <c r="B130">
        <v>22</v>
      </c>
      <c r="C130" s="75">
        <v>0.26669999999999999</v>
      </c>
    </row>
    <row r="131" spans="1:3">
      <c r="A131" s="81" t="s">
        <v>358</v>
      </c>
      <c r="B131">
        <v>22</v>
      </c>
      <c r="C131" s="75">
        <v>0.26669999999999999</v>
      </c>
    </row>
    <row r="132" spans="1:3">
      <c r="A132" s="82" t="s">
        <v>359</v>
      </c>
      <c r="B132">
        <v>22</v>
      </c>
      <c r="C132" s="75">
        <v>0.26669999999999999</v>
      </c>
    </row>
    <row r="133" spans="1:3">
      <c r="A133" s="83" t="s">
        <v>284</v>
      </c>
      <c r="B133">
        <v>22</v>
      </c>
      <c r="C133" s="75">
        <v>0.26669999999999999</v>
      </c>
    </row>
    <row r="134" spans="1:3">
      <c r="A134" s="85" t="s">
        <v>360</v>
      </c>
      <c r="B134">
        <v>22</v>
      </c>
      <c r="C134" s="75">
        <v>0.26669999999999999</v>
      </c>
    </row>
    <row r="135" spans="1:3">
      <c r="A135" s="86" t="s">
        <v>310</v>
      </c>
      <c r="B135">
        <v>22</v>
      </c>
      <c r="C135" s="75">
        <v>0.26669999999999999</v>
      </c>
    </row>
    <row r="136" spans="1:3">
      <c r="A136" s="74" t="s">
        <v>361</v>
      </c>
      <c r="B136">
        <v>67</v>
      </c>
      <c r="C136" s="75">
        <v>4.2900000000000001E-2</v>
      </c>
    </row>
    <row r="137" spans="1:3">
      <c r="A137" s="81" t="s">
        <v>362</v>
      </c>
      <c r="B137">
        <v>67</v>
      </c>
      <c r="C137" s="75">
        <v>4.2900000000000001E-2</v>
      </c>
    </row>
    <row r="138" spans="1:3">
      <c r="A138" s="82" t="s">
        <v>334</v>
      </c>
      <c r="B138">
        <v>67</v>
      </c>
      <c r="C138" s="75">
        <v>4.2900000000000001E-2</v>
      </c>
    </row>
    <row r="139" spans="1:3">
      <c r="A139" s="83" t="s">
        <v>304</v>
      </c>
      <c r="B139">
        <v>67</v>
      </c>
      <c r="C139" s="75">
        <v>4.2900000000000001E-2</v>
      </c>
    </row>
    <row r="140" spans="1:3">
      <c r="A140" s="85" t="s">
        <v>363</v>
      </c>
      <c r="B140">
        <v>67</v>
      </c>
      <c r="C140" s="75">
        <v>4.2900000000000001E-2</v>
      </c>
    </row>
    <row r="141" spans="1:3">
      <c r="A141" s="86" t="s">
        <v>364</v>
      </c>
      <c r="B141">
        <v>67</v>
      </c>
      <c r="C141" s="75">
        <v>4.2900000000000001E-2</v>
      </c>
    </row>
    <row r="142" spans="1:3">
      <c r="A142" s="74" t="s">
        <v>365</v>
      </c>
      <c r="B142">
        <v>27</v>
      </c>
      <c r="C142" s="75">
        <v>0.1</v>
      </c>
    </row>
    <row r="143" spans="1:3">
      <c r="A143" s="81" t="s">
        <v>366</v>
      </c>
      <c r="B143">
        <v>27</v>
      </c>
      <c r="C143" s="75">
        <v>0.1</v>
      </c>
    </row>
    <row r="144" spans="1:3">
      <c r="A144" s="82" t="s">
        <v>367</v>
      </c>
      <c r="B144">
        <v>27</v>
      </c>
      <c r="C144" s="75">
        <v>0.1</v>
      </c>
    </row>
    <row r="145" spans="1:3">
      <c r="A145" s="83" t="s">
        <v>289</v>
      </c>
      <c r="B145">
        <v>27</v>
      </c>
      <c r="C145" s="75">
        <v>0.1</v>
      </c>
    </row>
    <row r="146" spans="1:3">
      <c r="A146" s="85" t="s">
        <v>368</v>
      </c>
      <c r="B146">
        <v>27</v>
      </c>
      <c r="C146" s="75">
        <v>0.1</v>
      </c>
    </row>
    <row r="147" spans="1:3">
      <c r="A147" s="86" t="s">
        <v>310</v>
      </c>
      <c r="B147">
        <v>27</v>
      </c>
      <c r="C147" s="75">
        <v>0.1</v>
      </c>
    </row>
    <row r="148" spans="1:3">
      <c r="A148" s="74" t="s">
        <v>369</v>
      </c>
      <c r="B148">
        <v>495</v>
      </c>
      <c r="C148" s="75">
        <v>0.01</v>
      </c>
    </row>
    <row r="149" spans="1:3">
      <c r="A149" s="81" t="s">
        <v>370</v>
      </c>
      <c r="B149">
        <v>495</v>
      </c>
      <c r="C149" s="75">
        <v>0.01</v>
      </c>
    </row>
    <row r="150" spans="1:3">
      <c r="A150" s="82" t="s">
        <v>344</v>
      </c>
      <c r="B150">
        <v>495</v>
      </c>
      <c r="C150" s="75">
        <v>0.01</v>
      </c>
    </row>
    <row r="151" spans="1:3">
      <c r="A151" s="83" t="s">
        <v>284</v>
      </c>
      <c r="B151">
        <v>495</v>
      </c>
      <c r="C151" s="75">
        <v>0.01</v>
      </c>
    </row>
    <row r="152" spans="1:3">
      <c r="A152" s="85" t="s">
        <v>371</v>
      </c>
      <c r="B152">
        <v>495</v>
      </c>
      <c r="C152" s="75">
        <v>0.01</v>
      </c>
    </row>
    <row r="153" spans="1:3">
      <c r="A153" s="86" t="s">
        <v>336</v>
      </c>
      <c r="B153">
        <v>495</v>
      </c>
      <c r="C153" s="75">
        <v>0.01</v>
      </c>
    </row>
    <row r="154" spans="1:3">
      <c r="A154" s="74" t="s">
        <v>372</v>
      </c>
      <c r="B154">
        <v>238</v>
      </c>
      <c r="C154" s="75">
        <v>4.8000000000000001E-2</v>
      </c>
    </row>
    <row r="155" spans="1:3">
      <c r="A155" s="81" t="s">
        <v>373</v>
      </c>
      <c r="B155">
        <v>238</v>
      </c>
      <c r="C155" s="75">
        <v>4.8000000000000001E-2</v>
      </c>
    </row>
    <row r="156" spans="1:3">
      <c r="A156" s="82" t="s">
        <v>320</v>
      </c>
      <c r="B156">
        <v>238</v>
      </c>
      <c r="C156" s="75">
        <v>4.8000000000000001E-2</v>
      </c>
    </row>
    <row r="157" spans="1:3">
      <c r="A157" s="83" t="s">
        <v>284</v>
      </c>
      <c r="B157">
        <v>238</v>
      </c>
      <c r="C157" s="75">
        <v>4.8000000000000001E-2</v>
      </c>
    </row>
    <row r="158" spans="1:3">
      <c r="A158" s="85" t="s">
        <v>374</v>
      </c>
      <c r="B158">
        <v>238</v>
      </c>
      <c r="C158" s="75">
        <v>4.8000000000000001E-2</v>
      </c>
    </row>
    <row r="159" spans="1:3">
      <c r="A159" s="86" t="s">
        <v>375</v>
      </c>
      <c r="B159">
        <v>238</v>
      </c>
      <c r="C159" s="75">
        <v>4.8000000000000001E-2</v>
      </c>
    </row>
    <row r="160" spans="1:3">
      <c r="A160" s="74" t="s">
        <v>376</v>
      </c>
      <c r="B160">
        <v>240</v>
      </c>
      <c r="C160" s="75">
        <v>0.04</v>
      </c>
    </row>
    <row r="161" spans="1:3">
      <c r="A161" s="81" t="s">
        <v>377</v>
      </c>
      <c r="B161">
        <v>240</v>
      </c>
      <c r="C161" s="75">
        <v>0.04</v>
      </c>
    </row>
    <row r="162" spans="1:3">
      <c r="A162" s="82" t="s">
        <v>378</v>
      </c>
      <c r="B162">
        <v>240</v>
      </c>
      <c r="C162" s="75">
        <v>0.04</v>
      </c>
    </row>
    <row r="163" spans="1:3">
      <c r="A163" s="83" t="s">
        <v>304</v>
      </c>
      <c r="B163">
        <v>240</v>
      </c>
      <c r="C163" s="75">
        <v>0.04</v>
      </c>
    </row>
    <row r="164" spans="1:3">
      <c r="A164" s="84">
        <v>42773</v>
      </c>
      <c r="B164">
        <v>240</v>
      </c>
      <c r="C164" s="75">
        <v>0.04</v>
      </c>
    </row>
    <row r="165" spans="1:3">
      <c r="A165" s="86" t="s">
        <v>375</v>
      </c>
      <c r="B165">
        <v>240</v>
      </c>
      <c r="C165" s="75">
        <v>0.04</v>
      </c>
    </row>
    <row r="166" spans="1:3">
      <c r="A166" s="74" t="s">
        <v>379</v>
      </c>
      <c r="B166">
        <v>43</v>
      </c>
      <c r="C166" s="75">
        <v>0.14000000000000001</v>
      </c>
    </row>
    <row r="167" spans="1:3">
      <c r="A167" s="81" t="s">
        <v>287</v>
      </c>
      <c r="B167">
        <v>43</v>
      </c>
      <c r="C167" s="75">
        <v>0.14000000000000001</v>
      </c>
    </row>
    <row r="168" spans="1:3">
      <c r="A168" s="82" t="s">
        <v>288</v>
      </c>
      <c r="B168">
        <v>43</v>
      </c>
      <c r="C168" s="75">
        <v>0.14000000000000001</v>
      </c>
    </row>
    <row r="169" spans="1:3">
      <c r="A169" s="83" t="s">
        <v>289</v>
      </c>
      <c r="B169">
        <v>43</v>
      </c>
      <c r="C169" s="75">
        <v>0.14000000000000001</v>
      </c>
    </row>
    <row r="170" spans="1:3">
      <c r="A170" s="85" t="s">
        <v>380</v>
      </c>
      <c r="B170">
        <v>43</v>
      </c>
      <c r="C170" s="75">
        <v>0.14000000000000001</v>
      </c>
    </row>
    <row r="171" spans="1:3">
      <c r="A171" s="86" t="s">
        <v>381</v>
      </c>
      <c r="B171">
        <v>43</v>
      </c>
      <c r="C171" s="75">
        <v>0.14000000000000001</v>
      </c>
    </row>
    <row r="172" spans="1:3">
      <c r="A172" s="74" t="s">
        <v>382</v>
      </c>
      <c r="B172">
        <v>495</v>
      </c>
      <c r="C172" s="75">
        <v>0.01</v>
      </c>
    </row>
    <row r="173" spans="1:3">
      <c r="A173" s="81" t="s">
        <v>383</v>
      </c>
      <c r="B173">
        <v>495</v>
      </c>
      <c r="C173" s="75">
        <v>0.01</v>
      </c>
    </row>
    <row r="174" spans="1:3">
      <c r="A174" s="82" t="s">
        <v>308</v>
      </c>
      <c r="B174">
        <v>495</v>
      </c>
      <c r="C174" s="75">
        <v>0.01</v>
      </c>
    </row>
    <row r="175" spans="1:3">
      <c r="A175" s="83" t="s">
        <v>304</v>
      </c>
      <c r="B175">
        <v>495</v>
      </c>
      <c r="C175" s="75">
        <v>0.01</v>
      </c>
    </row>
    <row r="176" spans="1:3">
      <c r="A176" s="85" t="s">
        <v>384</v>
      </c>
      <c r="B176">
        <v>495</v>
      </c>
      <c r="C176" s="75">
        <v>0.01</v>
      </c>
    </row>
    <row r="177" spans="1:3">
      <c r="A177" s="86" t="s">
        <v>336</v>
      </c>
      <c r="B177">
        <v>495</v>
      </c>
      <c r="C177" s="75">
        <v>0.01</v>
      </c>
    </row>
    <row r="178" spans="1:3">
      <c r="A178" s="74" t="s">
        <v>385</v>
      </c>
      <c r="B178">
        <v>64</v>
      </c>
      <c r="C178" s="75">
        <v>8.5699999999999998E-2</v>
      </c>
    </row>
    <row r="179" spans="1:3">
      <c r="A179" s="81" t="s">
        <v>386</v>
      </c>
      <c r="B179">
        <v>64</v>
      </c>
      <c r="C179" s="75">
        <v>8.5699999999999998E-2</v>
      </c>
    </row>
    <row r="180" spans="1:3">
      <c r="A180" s="82" t="s">
        <v>387</v>
      </c>
      <c r="B180">
        <v>64</v>
      </c>
      <c r="C180" s="75">
        <v>8.5699999999999998E-2</v>
      </c>
    </row>
    <row r="181" spans="1:3">
      <c r="A181" s="83" t="s">
        <v>284</v>
      </c>
      <c r="B181">
        <v>64</v>
      </c>
      <c r="C181" s="75">
        <v>8.5699999999999998E-2</v>
      </c>
    </row>
    <row r="182" spans="1:3">
      <c r="A182" s="85" t="s">
        <v>388</v>
      </c>
      <c r="B182">
        <v>64</v>
      </c>
      <c r="C182" s="75">
        <v>8.5699999999999998E-2</v>
      </c>
    </row>
    <row r="183" spans="1:3">
      <c r="A183" s="86" t="s">
        <v>364</v>
      </c>
      <c r="B183">
        <v>64</v>
      </c>
      <c r="C183" s="75">
        <v>8.5699999999999998E-2</v>
      </c>
    </row>
    <row r="184" spans="1:3">
      <c r="A184" s="74" t="s">
        <v>389</v>
      </c>
      <c r="B184">
        <v>138</v>
      </c>
      <c r="C184" s="75">
        <v>0.08</v>
      </c>
    </row>
    <row r="185" spans="1:3">
      <c r="A185" s="81" t="s">
        <v>390</v>
      </c>
      <c r="B185">
        <v>138</v>
      </c>
      <c r="C185" s="75">
        <v>0.08</v>
      </c>
    </row>
    <row r="186" spans="1:3">
      <c r="A186" s="82" t="s">
        <v>367</v>
      </c>
      <c r="B186">
        <v>138</v>
      </c>
      <c r="C186" s="75">
        <v>0.08</v>
      </c>
    </row>
    <row r="187" spans="1:3">
      <c r="A187" s="83" t="s">
        <v>289</v>
      </c>
      <c r="B187">
        <v>138</v>
      </c>
      <c r="C187" s="75">
        <v>0.08</v>
      </c>
    </row>
    <row r="188" spans="1:3">
      <c r="A188" s="84">
        <v>41830</v>
      </c>
      <c r="B188">
        <v>138</v>
      </c>
      <c r="C188" s="75">
        <v>0.08</v>
      </c>
    </row>
    <row r="189" spans="1:3">
      <c r="A189" s="86" t="s">
        <v>300</v>
      </c>
      <c r="B189">
        <v>138</v>
      </c>
      <c r="C189" s="75">
        <v>0.08</v>
      </c>
    </row>
    <row r="190" spans="1:3">
      <c r="A190" s="74" t="s">
        <v>391</v>
      </c>
      <c r="B190">
        <v>117</v>
      </c>
      <c r="C190" s="75">
        <v>0.22</v>
      </c>
    </row>
    <row r="191" spans="1:3">
      <c r="A191" s="81" t="s">
        <v>392</v>
      </c>
      <c r="B191">
        <v>117</v>
      </c>
      <c r="C191" s="75">
        <v>0.22</v>
      </c>
    </row>
    <row r="192" spans="1:3">
      <c r="A192" s="82" t="s">
        <v>351</v>
      </c>
      <c r="B192">
        <v>117</v>
      </c>
      <c r="C192" s="75">
        <v>0.22</v>
      </c>
    </row>
    <row r="193" spans="1:3">
      <c r="A193" s="83" t="s">
        <v>304</v>
      </c>
      <c r="B193">
        <v>117</v>
      </c>
      <c r="C193" s="75">
        <v>0.22</v>
      </c>
    </row>
    <row r="194" spans="1:3">
      <c r="A194" s="85" t="s">
        <v>393</v>
      </c>
      <c r="B194">
        <v>117</v>
      </c>
      <c r="C194" s="75">
        <v>0.22</v>
      </c>
    </row>
    <row r="195" spans="1:3">
      <c r="A195" s="86" t="s">
        <v>300</v>
      </c>
      <c r="B195">
        <v>117</v>
      </c>
      <c r="C195" s="75">
        <v>0.22</v>
      </c>
    </row>
    <row r="196" spans="1:3">
      <c r="A196" s="74" t="s">
        <v>394</v>
      </c>
      <c r="B196">
        <v>910</v>
      </c>
      <c r="C196" s="75">
        <v>0.09</v>
      </c>
    </row>
    <row r="197" spans="1:3">
      <c r="A197" s="81" t="s">
        <v>282</v>
      </c>
      <c r="B197">
        <v>910</v>
      </c>
      <c r="C197" s="75">
        <v>0.09</v>
      </c>
    </row>
    <row r="198" spans="1:3">
      <c r="A198" s="82" t="s">
        <v>283</v>
      </c>
      <c r="B198">
        <v>910</v>
      </c>
      <c r="C198" s="75">
        <v>0.09</v>
      </c>
    </row>
    <row r="199" spans="1:3">
      <c r="A199" s="83" t="s">
        <v>284</v>
      </c>
      <c r="B199">
        <v>910</v>
      </c>
      <c r="C199" s="75">
        <v>0.09</v>
      </c>
    </row>
    <row r="200" spans="1:3">
      <c r="A200" s="85" t="s">
        <v>393</v>
      </c>
      <c r="B200">
        <v>910</v>
      </c>
      <c r="C200" s="75">
        <v>0.09</v>
      </c>
    </row>
    <row r="201" spans="1:3">
      <c r="A201" s="86" t="s">
        <v>326</v>
      </c>
      <c r="B201">
        <v>910</v>
      </c>
      <c r="C201" s="75">
        <v>0.09</v>
      </c>
    </row>
    <row r="202" spans="1:3">
      <c r="A202" s="74" t="s">
        <v>395</v>
      </c>
      <c r="B202">
        <v>584</v>
      </c>
      <c r="C202" s="75">
        <v>0.27</v>
      </c>
    </row>
    <row r="203" spans="1:3">
      <c r="A203" s="81" t="s">
        <v>358</v>
      </c>
      <c r="B203">
        <v>584</v>
      </c>
      <c r="C203" s="75">
        <v>0.27</v>
      </c>
    </row>
    <row r="204" spans="1:3">
      <c r="A204" s="82" t="s">
        <v>359</v>
      </c>
      <c r="B204">
        <v>584</v>
      </c>
      <c r="C204" s="75">
        <v>0.27</v>
      </c>
    </row>
    <row r="205" spans="1:3">
      <c r="A205" s="83" t="s">
        <v>284</v>
      </c>
      <c r="B205">
        <v>584</v>
      </c>
      <c r="C205" s="75">
        <v>0.27</v>
      </c>
    </row>
    <row r="206" spans="1:3">
      <c r="A206" s="85" t="s">
        <v>396</v>
      </c>
      <c r="B206">
        <v>584</v>
      </c>
      <c r="C206" s="75">
        <v>0.27</v>
      </c>
    </row>
    <row r="207" spans="1:3">
      <c r="A207" s="86" t="s">
        <v>321</v>
      </c>
      <c r="B207">
        <v>584</v>
      </c>
      <c r="C207" s="75">
        <v>0.27</v>
      </c>
    </row>
    <row r="208" spans="1:3">
      <c r="A208" s="74" t="s">
        <v>397</v>
      </c>
      <c r="B208">
        <v>77</v>
      </c>
      <c r="C208" s="75">
        <v>3.7499999999999999E-2</v>
      </c>
    </row>
    <row r="209" spans="1:3">
      <c r="A209" s="81" t="s">
        <v>328</v>
      </c>
      <c r="B209">
        <v>77</v>
      </c>
      <c r="C209" s="75">
        <v>3.7499999999999999E-2</v>
      </c>
    </row>
    <row r="210" spans="1:3">
      <c r="A210" s="82" t="s">
        <v>329</v>
      </c>
      <c r="B210">
        <v>77</v>
      </c>
      <c r="C210" s="75">
        <v>3.7499999999999999E-2</v>
      </c>
    </row>
    <row r="211" spans="1:3">
      <c r="A211" s="83" t="s">
        <v>304</v>
      </c>
      <c r="B211">
        <v>77</v>
      </c>
      <c r="C211" s="75">
        <v>3.7499999999999999E-2</v>
      </c>
    </row>
    <row r="212" spans="1:3">
      <c r="A212" s="85" t="s">
        <v>398</v>
      </c>
      <c r="B212">
        <v>77</v>
      </c>
      <c r="C212" s="75">
        <v>3.7499999999999999E-2</v>
      </c>
    </row>
    <row r="213" spans="1:3">
      <c r="A213" s="86" t="s">
        <v>285</v>
      </c>
      <c r="B213">
        <v>77</v>
      </c>
      <c r="C213" s="75">
        <v>3.7499999999999999E-2</v>
      </c>
    </row>
    <row r="214" spans="1:3">
      <c r="A214" s="74" t="s">
        <v>399</v>
      </c>
      <c r="B214">
        <v>500</v>
      </c>
      <c r="C214" s="75">
        <v>0</v>
      </c>
    </row>
    <row r="215" spans="1:3">
      <c r="A215" s="81" t="s">
        <v>333</v>
      </c>
      <c r="B215">
        <v>500</v>
      </c>
      <c r="C215" s="75">
        <v>0</v>
      </c>
    </row>
    <row r="216" spans="1:3">
      <c r="A216" s="82" t="s">
        <v>334</v>
      </c>
      <c r="B216">
        <v>500</v>
      </c>
      <c r="C216" s="75">
        <v>0</v>
      </c>
    </row>
    <row r="217" spans="1:3">
      <c r="A217" s="83" t="s">
        <v>304</v>
      </c>
      <c r="B217">
        <v>500</v>
      </c>
      <c r="C217" s="75">
        <v>0</v>
      </c>
    </row>
    <row r="218" spans="1:3">
      <c r="A218" s="85" t="s">
        <v>400</v>
      </c>
      <c r="B218">
        <v>500</v>
      </c>
      <c r="C218" s="75">
        <v>0</v>
      </c>
    </row>
    <row r="219" spans="1:3">
      <c r="A219" s="86" t="s">
        <v>336</v>
      </c>
      <c r="B219">
        <v>500</v>
      </c>
      <c r="C219" s="75">
        <v>0</v>
      </c>
    </row>
    <row r="220" spans="1:3">
      <c r="A220" s="74" t="s">
        <v>401</v>
      </c>
      <c r="B220">
        <v>146</v>
      </c>
      <c r="C220" s="75">
        <v>2.6700000000000002E-2</v>
      </c>
    </row>
    <row r="221" spans="1:3">
      <c r="A221" s="81" t="s">
        <v>292</v>
      </c>
      <c r="B221">
        <v>146</v>
      </c>
      <c r="C221" s="75">
        <v>2.6700000000000002E-2</v>
      </c>
    </row>
    <row r="222" spans="1:3">
      <c r="A222" s="82" t="s">
        <v>293</v>
      </c>
      <c r="B222">
        <v>146</v>
      </c>
      <c r="C222" s="75">
        <v>2.6700000000000002E-2</v>
      </c>
    </row>
    <row r="223" spans="1:3">
      <c r="A223" s="83" t="s">
        <v>294</v>
      </c>
      <c r="B223">
        <v>146</v>
      </c>
      <c r="C223" s="75">
        <v>2.6700000000000002E-2</v>
      </c>
    </row>
    <row r="224" spans="1:3">
      <c r="A224" s="85" t="s">
        <v>402</v>
      </c>
      <c r="B224">
        <v>146</v>
      </c>
      <c r="C224" s="75">
        <v>2.6700000000000002E-2</v>
      </c>
    </row>
    <row r="225" spans="1:3">
      <c r="A225" s="86" t="s">
        <v>300</v>
      </c>
      <c r="B225">
        <v>146</v>
      </c>
      <c r="C225" s="75">
        <v>2.6700000000000002E-2</v>
      </c>
    </row>
    <row r="226" spans="1:3">
      <c r="A226" s="74" t="s">
        <v>403</v>
      </c>
      <c r="B226">
        <v>460</v>
      </c>
      <c r="C226" s="75">
        <v>0.08</v>
      </c>
    </row>
    <row r="227" spans="1:3">
      <c r="A227" s="81" t="s">
        <v>404</v>
      </c>
      <c r="B227">
        <v>460</v>
      </c>
      <c r="C227" s="75">
        <v>0.08</v>
      </c>
    </row>
    <row r="228" spans="1:3">
      <c r="A228" s="82" t="s">
        <v>405</v>
      </c>
      <c r="B228">
        <v>460</v>
      </c>
      <c r="C228" s="75">
        <v>0.08</v>
      </c>
    </row>
    <row r="229" spans="1:3">
      <c r="A229" s="83" t="s">
        <v>284</v>
      </c>
      <c r="B229">
        <v>460</v>
      </c>
      <c r="C229" s="75">
        <v>0.08</v>
      </c>
    </row>
    <row r="230" spans="1:3">
      <c r="A230" s="85" t="s">
        <v>406</v>
      </c>
      <c r="B230">
        <v>460</v>
      </c>
      <c r="C230" s="75">
        <v>0.08</v>
      </c>
    </row>
    <row r="231" spans="1:3">
      <c r="A231" s="86" t="s">
        <v>314</v>
      </c>
      <c r="B231">
        <v>460</v>
      </c>
      <c r="C231" s="75">
        <v>0.08</v>
      </c>
    </row>
    <row r="232" spans="1:3">
      <c r="A232" s="74" t="s">
        <v>407</v>
      </c>
      <c r="B232">
        <v>43</v>
      </c>
      <c r="C232" s="75">
        <v>0.14000000000000001</v>
      </c>
    </row>
    <row r="233" spans="1:3">
      <c r="A233" s="81" t="s">
        <v>408</v>
      </c>
      <c r="B233">
        <v>43</v>
      </c>
      <c r="C233" s="75">
        <v>0.14000000000000001</v>
      </c>
    </row>
    <row r="234" spans="1:3">
      <c r="A234" s="82" t="s">
        <v>409</v>
      </c>
      <c r="B234">
        <v>43</v>
      </c>
      <c r="C234" s="75">
        <v>0.14000000000000001</v>
      </c>
    </row>
    <row r="235" spans="1:3">
      <c r="A235" s="83" t="s">
        <v>284</v>
      </c>
      <c r="B235">
        <v>43</v>
      </c>
      <c r="C235" s="75">
        <v>0.14000000000000001</v>
      </c>
    </row>
    <row r="236" spans="1:3">
      <c r="A236" s="85" t="s">
        <v>410</v>
      </c>
      <c r="B236">
        <v>43</v>
      </c>
      <c r="C236" s="75">
        <v>0.14000000000000001</v>
      </c>
    </row>
    <row r="237" spans="1:3">
      <c r="A237" s="86" t="s">
        <v>381</v>
      </c>
      <c r="B237">
        <v>43</v>
      </c>
      <c r="C237" s="75">
        <v>0.14000000000000001</v>
      </c>
    </row>
    <row r="238" spans="1:3">
      <c r="A238" s="74" t="s">
        <v>411</v>
      </c>
      <c r="B238">
        <v>72</v>
      </c>
      <c r="C238" s="75">
        <v>0.1</v>
      </c>
    </row>
    <row r="239" spans="1:3">
      <c r="A239" s="81" t="s">
        <v>412</v>
      </c>
      <c r="B239">
        <v>72</v>
      </c>
      <c r="C239" s="75">
        <v>0.1</v>
      </c>
    </row>
    <row r="240" spans="1:3">
      <c r="A240" s="82" t="s">
        <v>367</v>
      </c>
      <c r="B240">
        <v>72</v>
      </c>
      <c r="C240" s="75">
        <v>0.1</v>
      </c>
    </row>
    <row r="241" spans="1:3">
      <c r="A241" s="83" t="s">
        <v>289</v>
      </c>
      <c r="B241">
        <v>72</v>
      </c>
      <c r="C241" s="75">
        <v>0.1</v>
      </c>
    </row>
    <row r="242" spans="1:3">
      <c r="A242" s="85" t="s">
        <v>413</v>
      </c>
      <c r="B242">
        <v>72</v>
      </c>
      <c r="C242" s="75">
        <v>0.1</v>
      </c>
    </row>
    <row r="243" spans="1:3">
      <c r="A243" s="86" t="s">
        <v>285</v>
      </c>
      <c r="B243">
        <v>72</v>
      </c>
      <c r="C243" s="75">
        <v>0.1</v>
      </c>
    </row>
    <row r="244" spans="1:3">
      <c r="A244" s="74" t="s">
        <v>414</v>
      </c>
      <c r="B244">
        <v>75</v>
      </c>
      <c r="C244" s="75">
        <v>6.25E-2</v>
      </c>
    </row>
    <row r="245" spans="1:3">
      <c r="A245" s="81" t="s">
        <v>415</v>
      </c>
      <c r="B245">
        <v>75</v>
      </c>
      <c r="C245" s="75">
        <v>6.25E-2</v>
      </c>
    </row>
    <row r="246" spans="1:3">
      <c r="A246" s="82" t="s">
        <v>367</v>
      </c>
      <c r="B246">
        <v>75</v>
      </c>
      <c r="C246" s="75">
        <v>6.25E-2</v>
      </c>
    </row>
    <row r="247" spans="1:3">
      <c r="A247" s="83" t="s">
        <v>289</v>
      </c>
      <c r="B247">
        <v>75</v>
      </c>
      <c r="C247" s="75">
        <v>6.25E-2</v>
      </c>
    </row>
    <row r="248" spans="1:3">
      <c r="A248" s="85" t="s">
        <v>416</v>
      </c>
      <c r="B248">
        <v>75</v>
      </c>
      <c r="C248" s="75">
        <v>6.25E-2</v>
      </c>
    </row>
    <row r="249" spans="1:3">
      <c r="A249" s="86" t="s">
        <v>285</v>
      </c>
      <c r="B249">
        <v>75</v>
      </c>
      <c r="C249" s="75">
        <v>6.25E-2</v>
      </c>
    </row>
    <row r="250" spans="1:3">
      <c r="A250" s="74" t="s">
        <v>417</v>
      </c>
      <c r="B250">
        <v>26</v>
      </c>
      <c r="C250" s="75">
        <v>0.1333</v>
      </c>
    </row>
    <row r="251" spans="1:3">
      <c r="A251" s="81" t="s">
        <v>302</v>
      </c>
      <c r="B251">
        <v>26</v>
      </c>
      <c r="C251" s="75">
        <v>0.1333</v>
      </c>
    </row>
    <row r="252" spans="1:3">
      <c r="A252" s="82" t="s">
        <v>303</v>
      </c>
      <c r="B252">
        <v>26</v>
      </c>
      <c r="C252" s="75">
        <v>0.1333</v>
      </c>
    </row>
    <row r="253" spans="1:3">
      <c r="A253" s="83" t="s">
        <v>304</v>
      </c>
      <c r="B253">
        <v>26</v>
      </c>
      <c r="C253" s="75">
        <v>0.1333</v>
      </c>
    </row>
    <row r="254" spans="1:3">
      <c r="A254" s="85" t="s">
        <v>418</v>
      </c>
      <c r="B254">
        <v>26</v>
      </c>
      <c r="C254" s="75">
        <v>0.1333</v>
      </c>
    </row>
    <row r="255" spans="1:3">
      <c r="A255" s="86" t="s">
        <v>310</v>
      </c>
      <c r="B255">
        <v>26</v>
      </c>
      <c r="C255" s="75">
        <v>0.1333</v>
      </c>
    </row>
    <row r="256" spans="1:3">
      <c r="A256" s="74" t="s">
        <v>419</v>
      </c>
      <c r="B256">
        <v>26</v>
      </c>
      <c r="C256" s="75">
        <v>0.1333</v>
      </c>
    </row>
    <row r="257" spans="1:3">
      <c r="A257" s="81" t="s">
        <v>339</v>
      </c>
      <c r="B257">
        <v>26</v>
      </c>
      <c r="C257" s="75">
        <v>0.1333</v>
      </c>
    </row>
    <row r="258" spans="1:3">
      <c r="A258" s="82" t="s">
        <v>340</v>
      </c>
      <c r="B258">
        <v>26</v>
      </c>
      <c r="C258" s="75">
        <v>0.1333</v>
      </c>
    </row>
    <row r="259" spans="1:3">
      <c r="A259" s="83" t="s">
        <v>304</v>
      </c>
      <c r="B259">
        <v>26</v>
      </c>
      <c r="C259" s="75">
        <v>0.1333</v>
      </c>
    </row>
    <row r="260" spans="1:3">
      <c r="A260" s="85" t="s">
        <v>420</v>
      </c>
      <c r="B260">
        <v>26</v>
      </c>
      <c r="C260" s="75">
        <v>0.1333</v>
      </c>
    </row>
    <row r="261" spans="1:3">
      <c r="A261" s="86" t="s">
        <v>310</v>
      </c>
      <c r="B261">
        <v>26</v>
      </c>
      <c r="C261" s="75">
        <v>0.1333</v>
      </c>
    </row>
    <row r="262" spans="1:3">
      <c r="A262" s="74" t="s">
        <v>421</v>
      </c>
      <c r="B262">
        <v>640</v>
      </c>
      <c r="C262" s="75">
        <v>0.2</v>
      </c>
    </row>
    <row r="263" spans="1:3">
      <c r="A263" s="81" t="s">
        <v>307</v>
      </c>
      <c r="B263">
        <v>640</v>
      </c>
      <c r="C263" s="75">
        <v>0.2</v>
      </c>
    </row>
    <row r="264" spans="1:3">
      <c r="A264" s="82" t="s">
        <v>308</v>
      </c>
      <c r="B264">
        <v>640</v>
      </c>
      <c r="C264" s="75">
        <v>0.2</v>
      </c>
    </row>
    <row r="265" spans="1:3">
      <c r="A265" s="83" t="s">
        <v>304</v>
      </c>
      <c r="B265">
        <v>640</v>
      </c>
      <c r="C265" s="75">
        <v>0.2</v>
      </c>
    </row>
    <row r="266" spans="1:3">
      <c r="A266" s="85" t="s">
        <v>422</v>
      </c>
      <c r="B266">
        <v>640</v>
      </c>
      <c r="C266" s="75">
        <v>0.2</v>
      </c>
    </row>
    <row r="267" spans="1:3">
      <c r="A267" s="86" t="s">
        <v>321</v>
      </c>
      <c r="B267">
        <v>640</v>
      </c>
      <c r="C267" s="75">
        <v>0.2</v>
      </c>
    </row>
    <row r="268" spans="1:3">
      <c r="A268" s="74" t="s">
        <v>423</v>
      </c>
      <c r="B268">
        <v>520</v>
      </c>
      <c r="C268" s="75">
        <v>0.35</v>
      </c>
    </row>
    <row r="269" spans="1:3">
      <c r="A269" s="81" t="s">
        <v>346</v>
      </c>
      <c r="B269">
        <v>520</v>
      </c>
      <c r="C269" s="75">
        <v>0.35</v>
      </c>
    </row>
    <row r="270" spans="1:3">
      <c r="A270" s="82" t="s">
        <v>347</v>
      </c>
      <c r="B270">
        <v>520</v>
      </c>
      <c r="C270" s="75">
        <v>0.35</v>
      </c>
    </row>
    <row r="271" spans="1:3">
      <c r="A271" s="83" t="s">
        <v>284</v>
      </c>
      <c r="B271">
        <v>520</v>
      </c>
      <c r="C271" s="75">
        <v>0.35</v>
      </c>
    </row>
    <row r="272" spans="1:3">
      <c r="A272" s="85" t="s">
        <v>424</v>
      </c>
      <c r="B272">
        <v>520</v>
      </c>
      <c r="C272" s="75">
        <v>0.35</v>
      </c>
    </row>
    <row r="273" spans="1:3">
      <c r="A273" s="86" t="s">
        <v>321</v>
      </c>
      <c r="B273">
        <v>520</v>
      </c>
      <c r="C273" s="75">
        <v>0.35</v>
      </c>
    </row>
    <row r="274" spans="1:3">
      <c r="A274" s="74" t="s">
        <v>425</v>
      </c>
      <c r="B274">
        <v>220</v>
      </c>
      <c r="C274" s="75">
        <v>0.12</v>
      </c>
    </row>
    <row r="275" spans="1:3">
      <c r="A275" s="81" t="s">
        <v>373</v>
      </c>
      <c r="B275">
        <v>220</v>
      </c>
      <c r="C275" s="75">
        <v>0.12</v>
      </c>
    </row>
    <row r="276" spans="1:3">
      <c r="A276" s="82" t="s">
        <v>320</v>
      </c>
      <c r="B276">
        <v>220</v>
      </c>
      <c r="C276" s="75">
        <v>0.12</v>
      </c>
    </row>
    <row r="277" spans="1:3">
      <c r="A277" s="83" t="s">
        <v>284</v>
      </c>
      <c r="B277">
        <v>220</v>
      </c>
      <c r="C277" s="75">
        <v>0.12</v>
      </c>
    </row>
    <row r="278" spans="1:3">
      <c r="A278" s="85" t="s">
        <v>426</v>
      </c>
      <c r="B278">
        <v>220</v>
      </c>
      <c r="C278" s="75">
        <v>0.12</v>
      </c>
    </row>
    <row r="279" spans="1:3">
      <c r="A279" s="86" t="s">
        <v>375</v>
      </c>
      <c r="B279">
        <v>220</v>
      </c>
      <c r="C279" s="75">
        <v>0.12</v>
      </c>
    </row>
    <row r="280" spans="1:3">
      <c r="A280" s="74" t="s">
        <v>427</v>
      </c>
      <c r="B280">
        <v>434</v>
      </c>
      <c r="C280" s="75">
        <v>0.38</v>
      </c>
    </row>
    <row r="281" spans="1:3">
      <c r="A281" s="81" t="s">
        <v>428</v>
      </c>
      <c r="B281">
        <v>434</v>
      </c>
      <c r="C281" s="75">
        <v>0.38</v>
      </c>
    </row>
    <row r="282" spans="1:3">
      <c r="A282" s="82" t="s">
        <v>429</v>
      </c>
      <c r="B282">
        <v>434</v>
      </c>
      <c r="C282" s="75">
        <v>0.38</v>
      </c>
    </row>
    <row r="283" spans="1:3">
      <c r="A283" s="83" t="s">
        <v>284</v>
      </c>
      <c r="B283">
        <v>434</v>
      </c>
      <c r="C283" s="75">
        <v>0.38</v>
      </c>
    </row>
    <row r="284" spans="1:3">
      <c r="A284" s="84">
        <v>42065</v>
      </c>
      <c r="B284">
        <v>434</v>
      </c>
      <c r="C284" s="75">
        <v>0.38</v>
      </c>
    </row>
    <row r="285" spans="1:3">
      <c r="A285" s="86" t="s">
        <v>295</v>
      </c>
      <c r="B285">
        <v>434</v>
      </c>
      <c r="C285" s="75">
        <v>0.38</v>
      </c>
    </row>
    <row r="286" spans="1:3">
      <c r="A286" s="74" t="s">
        <v>430</v>
      </c>
      <c r="B286">
        <v>50</v>
      </c>
      <c r="C286" s="75">
        <v>0.375</v>
      </c>
    </row>
    <row r="287" spans="1:3">
      <c r="A287" s="81" t="s">
        <v>431</v>
      </c>
      <c r="B287">
        <v>50</v>
      </c>
      <c r="C287" s="75">
        <v>0.375</v>
      </c>
    </row>
    <row r="288" spans="1:3">
      <c r="A288" s="82" t="s">
        <v>432</v>
      </c>
      <c r="B288">
        <v>50</v>
      </c>
      <c r="C288" s="75">
        <v>0.375</v>
      </c>
    </row>
    <row r="289" spans="1:3">
      <c r="A289" s="83" t="s">
        <v>284</v>
      </c>
      <c r="B289">
        <v>50</v>
      </c>
      <c r="C289" s="75">
        <v>0.375</v>
      </c>
    </row>
    <row r="290" spans="1:3">
      <c r="A290" s="84">
        <v>42046</v>
      </c>
      <c r="B290">
        <v>50</v>
      </c>
      <c r="C290" s="75">
        <v>0.375</v>
      </c>
    </row>
    <row r="291" spans="1:3">
      <c r="A291" s="86" t="s">
        <v>285</v>
      </c>
      <c r="B291">
        <v>50</v>
      </c>
      <c r="C291" s="75">
        <v>0.375</v>
      </c>
    </row>
    <row r="292" spans="1:3">
      <c r="A292" s="74" t="s">
        <v>433</v>
      </c>
      <c r="B292">
        <v>238</v>
      </c>
      <c r="C292" s="75">
        <v>4.8000000000000001E-2</v>
      </c>
    </row>
    <row r="293" spans="1:3">
      <c r="A293" s="81" t="s">
        <v>287</v>
      </c>
      <c r="B293">
        <v>238</v>
      </c>
      <c r="C293" s="75">
        <v>4.8000000000000001E-2</v>
      </c>
    </row>
    <row r="294" spans="1:3">
      <c r="A294" s="82" t="s">
        <v>288</v>
      </c>
      <c r="B294">
        <v>238</v>
      </c>
      <c r="C294" s="75">
        <v>4.8000000000000001E-2</v>
      </c>
    </row>
    <row r="295" spans="1:3">
      <c r="A295" s="83" t="s">
        <v>289</v>
      </c>
      <c r="B295">
        <v>238</v>
      </c>
      <c r="C295" s="75">
        <v>4.8000000000000001E-2</v>
      </c>
    </row>
    <row r="296" spans="1:3">
      <c r="A296" s="84">
        <v>42984</v>
      </c>
      <c r="B296">
        <v>238</v>
      </c>
      <c r="C296" s="75">
        <v>4.8000000000000001E-2</v>
      </c>
    </row>
    <row r="297" spans="1:3">
      <c r="A297" s="86" t="s">
        <v>375</v>
      </c>
      <c r="B297">
        <v>238</v>
      </c>
      <c r="C297" s="75">
        <v>4.8000000000000001E-2</v>
      </c>
    </row>
    <row r="298" spans="1:3">
      <c r="A298" s="74" t="s">
        <v>434</v>
      </c>
      <c r="B298">
        <v>140</v>
      </c>
      <c r="C298" s="75">
        <v>6.6699999999999995E-2</v>
      </c>
    </row>
    <row r="299" spans="1:3">
      <c r="A299" s="81" t="s">
        <v>354</v>
      </c>
      <c r="B299">
        <v>140</v>
      </c>
      <c r="C299" s="75">
        <v>6.6699999999999995E-2</v>
      </c>
    </row>
    <row r="300" spans="1:3">
      <c r="A300" s="82" t="s">
        <v>355</v>
      </c>
      <c r="B300">
        <v>140</v>
      </c>
      <c r="C300" s="75">
        <v>6.6699999999999995E-2</v>
      </c>
    </row>
    <row r="301" spans="1:3">
      <c r="A301" s="83" t="s">
        <v>284</v>
      </c>
      <c r="B301">
        <v>140</v>
      </c>
      <c r="C301" s="75">
        <v>6.6699999999999995E-2</v>
      </c>
    </row>
    <row r="302" spans="1:3">
      <c r="A302" s="85" t="s">
        <v>435</v>
      </c>
      <c r="B302">
        <v>140</v>
      </c>
      <c r="C302" s="75">
        <v>6.6699999999999995E-2</v>
      </c>
    </row>
    <row r="303" spans="1:3">
      <c r="A303" s="86" t="s">
        <v>300</v>
      </c>
      <c r="B303">
        <v>140</v>
      </c>
      <c r="C303" s="75">
        <v>6.6699999999999995E-2</v>
      </c>
    </row>
    <row r="304" spans="1:3">
      <c r="A304" s="74" t="s">
        <v>436</v>
      </c>
      <c r="B304">
        <v>740</v>
      </c>
      <c r="C304" s="75">
        <v>0.26</v>
      </c>
    </row>
    <row r="305" spans="1:3">
      <c r="A305" s="81" t="s">
        <v>437</v>
      </c>
      <c r="B305">
        <v>740</v>
      </c>
      <c r="C305" s="75">
        <v>0.26</v>
      </c>
    </row>
    <row r="306" spans="1:3">
      <c r="A306" s="82" t="s">
        <v>367</v>
      </c>
      <c r="B306">
        <v>740</v>
      </c>
      <c r="C306" s="75">
        <v>0.26</v>
      </c>
    </row>
    <row r="307" spans="1:3">
      <c r="A307" s="83" t="s">
        <v>289</v>
      </c>
      <c r="B307">
        <v>740</v>
      </c>
      <c r="C307" s="75">
        <v>0.26</v>
      </c>
    </row>
    <row r="308" spans="1:3">
      <c r="A308" s="85" t="s">
        <v>438</v>
      </c>
      <c r="B308">
        <v>740</v>
      </c>
      <c r="C308" s="75">
        <v>0.26</v>
      </c>
    </row>
    <row r="309" spans="1:3">
      <c r="A309" s="86" t="s">
        <v>326</v>
      </c>
      <c r="B309">
        <v>740</v>
      </c>
      <c r="C309" s="75">
        <v>0.26</v>
      </c>
    </row>
    <row r="310" spans="1:3">
      <c r="A310" s="74" t="s">
        <v>439</v>
      </c>
      <c r="B310">
        <v>25</v>
      </c>
      <c r="C310" s="75">
        <v>0.16669999999999999</v>
      </c>
    </row>
    <row r="311" spans="1:3">
      <c r="A311" s="81" t="s">
        <v>408</v>
      </c>
      <c r="B311">
        <v>25</v>
      </c>
      <c r="C311" s="75">
        <v>0.16669999999999999</v>
      </c>
    </row>
    <row r="312" spans="1:3">
      <c r="A312" s="82" t="s">
        <v>409</v>
      </c>
      <c r="B312">
        <v>25</v>
      </c>
      <c r="C312" s="75">
        <v>0.16669999999999999</v>
      </c>
    </row>
    <row r="313" spans="1:3">
      <c r="A313" s="83" t="s">
        <v>284</v>
      </c>
      <c r="B313">
        <v>25</v>
      </c>
      <c r="C313" s="75">
        <v>0.16669999999999999</v>
      </c>
    </row>
    <row r="314" spans="1:3">
      <c r="A314" s="84">
        <v>41799</v>
      </c>
      <c r="B314">
        <v>25</v>
      </c>
      <c r="C314" s="75">
        <v>0.16669999999999999</v>
      </c>
    </row>
    <row r="315" spans="1:3">
      <c r="A315" s="86" t="s">
        <v>310</v>
      </c>
      <c r="B315">
        <v>25</v>
      </c>
      <c r="C315" s="75">
        <v>0.16669999999999999</v>
      </c>
    </row>
    <row r="316" spans="1:3">
      <c r="A316" s="74" t="s">
        <v>440</v>
      </c>
      <c r="B316">
        <v>665</v>
      </c>
      <c r="C316" s="75">
        <v>0.05</v>
      </c>
    </row>
    <row r="317" spans="1:3">
      <c r="A317" s="81" t="s">
        <v>441</v>
      </c>
      <c r="B317">
        <v>665</v>
      </c>
      <c r="C317" s="75">
        <v>0.05</v>
      </c>
    </row>
    <row r="318" spans="1:3">
      <c r="A318" s="82" t="s">
        <v>442</v>
      </c>
      <c r="B318">
        <v>665</v>
      </c>
      <c r="C318" s="75">
        <v>0.05</v>
      </c>
    </row>
    <row r="319" spans="1:3">
      <c r="A319" s="83" t="s">
        <v>284</v>
      </c>
      <c r="B319">
        <v>665</v>
      </c>
      <c r="C319" s="75">
        <v>0.05</v>
      </c>
    </row>
    <row r="320" spans="1:3">
      <c r="A320" s="85" t="s">
        <v>443</v>
      </c>
      <c r="B320">
        <v>665</v>
      </c>
      <c r="C320" s="75">
        <v>0.05</v>
      </c>
    </row>
    <row r="321" spans="1:3">
      <c r="A321" s="86" t="s">
        <v>295</v>
      </c>
      <c r="B321">
        <v>665</v>
      </c>
      <c r="C321" s="75">
        <v>0.05</v>
      </c>
    </row>
    <row r="322" spans="1:3">
      <c r="A322" s="74" t="s">
        <v>444</v>
      </c>
      <c r="B322">
        <v>425</v>
      </c>
      <c r="C322" s="75">
        <v>0.15</v>
      </c>
    </row>
    <row r="323" spans="1:3">
      <c r="A323" s="81" t="s">
        <v>362</v>
      </c>
      <c r="B323">
        <v>425</v>
      </c>
      <c r="C323" s="75">
        <v>0.15</v>
      </c>
    </row>
    <row r="324" spans="1:3">
      <c r="A324" s="82" t="s">
        <v>334</v>
      </c>
      <c r="B324">
        <v>425</v>
      </c>
      <c r="C324" s="75">
        <v>0.15</v>
      </c>
    </row>
    <row r="325" spans="1:3">
      <c r="A325" s="83" t="s">
        <v>304</v>
      </c>
      <c r="B325">
        <v>425</v>
      </c>
      <c r="C325" s="75">
        <v>0.15</v>
      </c>
    </row>
    <row r="326" spans="1:3">
      <c r="A326" s="85" t="s">
        <v>445</v>
      </c>
      <c r="B326">
        <v>425</v>
      </c>
      <c r="C326" s="75">
        <v>0.15</v>
      </c>
    </row>
    <row r="327" spans="1:3">
      <c r="A327" s="86" t="s">
        <v>314</v>
      </c>
      <c r="B327">
        <v>425</v>
      </c>
      <c r="C327" s="75">
        <v>0.15</v>
      </c>
    </row>
    <row r="328" spans="1:3">
      <c r="A328" s="74" t="s">
        <v>446</v>
      </c>
      <c r="B328">
        <v>78</v>
      </c>
      <c r="C328" s="75">
        <v>2.5000000000000001E-2</v>
      </c>
    </row>
    <row r="329" spans="1:3">
      <c r="A329" s="81" t="s">
        <v>282</v>
      </c>
      <c r="B329">
        <v>78</v>
      </c>
      <c r="C329" s="75">
        <v>2.5000000000000001E-2</v>
      </c>
    </row>
    <row r="330" spans="1:3">
      <c r="A330" s="82" t="s">
        <v>283</v>
      </c>
      <c r="B330">
        <v>78</v>
      </c>
      <c r="C330" s="75">
        <v>2.5000000000000001E-2</v>
      </c>
    </row>
    <row r="331" spans="1:3">
      <c r="A331" s="83" t="s">
        <v>284</v>
      </c>
      <c r="B331">
        <v>78</v>
      </c>
      <c r="C331" s="75">
        <v>2.5000000000000001E-2</v>
      </c>
    </row>
    <row r="332" spans="1:3">
      <c r="A332" s="85" t="s">
        <v>447</v>
      </c>
      <c r="B332">
        <v>78</v>
      </c>
      <c r="C332" s="75">
        <v>2.5000000000000001E-2</v>
      </c>
    </row>
    <row r="333" spans="1:3">
      <c r="A333" s="86" t="s">
        <v>285</v>
      </c>
      <c r="B333">
        <v>78</v>
      </c>
      <c r="C333" s="75">
        <v>2.5000000000000001E-2</v>
      </c>
    </row>
    <row r="334" spans="1:3">
      <c r="A334" s="74" t="s">
        <v>448</v>
      </c>
      <c r="B334">
        <v>39</v>
      </c>
      <c r="C334" s="75">
        <v>0.22</v>
      </c>
    </row>
    <row r="335" spans="1:3">
      <c r="A335" s="81" t="s">
        <v>343</v>
      </c>
      <c r="B335">
        <v>39</v>
      </c>
      <c r="C335" s="75">
        <v>0.22</v>
      </c>
    </row>
    <row r="336" spans="1:3">
      <c r="A336" s="82" t="s">
        <v>344</v>
      </c>
      <c r="B336">
        <v>39</v>
      </c>
      <c r="C336" s="75">
        <v>0.22</v>
      </c>
    </row>
    <row r="337" spans="1:3">
      <c r="A337" s="83" t="s">
        <v>284</v>
      </c>
      <c r="B337">
        <v>39</v>
      </c>
      <c r="C337" s="75">
        <v>0.22</v>
      </c>
    </row>
    <row r="338" spans="1:3">
      <c r="A338" s="84">
        <v>42134</v>
      </c>
      <c r="B338">
        <v>39</v>
      </c>
      <c r="C338" s="75">
        <v>0.22</v>
      </c>
    </row>
    <row r="339" spans="1:3">
      <c r="A339" s="86" t="s">
        <v>381</v>
      </c>
      <c r="B339">
        <v>39</v>
      </c>
      <c r="C339" s="75">
        <v>0.22</v>
      </c>
    </row>
    <row r="340" spans="1:3">
      <c r="A340" s="74" t="s">
        <v>449</v>
      </c>
      <c r="B340">
        <v>27</v>
      </c>
      <c r="C340" s="75">
        <v>0.1</v>
      </c>
    </row>
    <row r="341" spans="1:3">
      <c r="A341" s="81" t="s">
        <v>302</v>
      </c>
      <c r="B341">
        <v>27</v>
      </c>
      <c r="C341" s="75">
        <v>0.1</v>
      </c>
    </row>
    <row r="342" spans="1:3">
      <c r="A342" s="82" t="s">
        <v>303</v>
      </c>
      <c r="B342">
        <v>27</v>
      </c>
      <c r="C342" s="75">
        <v>0.1</v>
      </c>
    </row>
    <row r="343" spans="1:3">
      <c r="A343" s="83" t="s">
        <v>304</v>
      </c>
      <c r="B343">
        <v>27</v>
      </c>
      <c r="C343" s="75">
        <v>0.1</v>
      </c>
    </row>
    <row r="344" spans="1:3">
      <c r="A344" s="85" t="s">
        <v>450</v>
      </c>
      <c r="B344">
        <v>27</v>
      </c>
      <c r="C344" s="75">
        <v>0.1</v>
      </c>
    </row>
    <row r="345" spans="1:3">
      <c r="A345" s="86" t="s">
        <v>310</v>
      </c>
      <c r="B345">
        <v>27</v>
      </c>
      <c r="C345" s="75">
        <v>0.1</v>
      </c>
    </row>
    <row r="346" spans="1:3">
      <c r="A346" s="74" t="s">
        <v>451</v>
      </c>
      <c r="B346">
        <v>64</v>
      </c>
      <c r="C346" s="75">
        <v>8.5699999999999998E-2</v>
      </c>
    </row>
    <row r="347" spans="1:3">
      <c r="A347" s="81" t="s">
        <v>350</v>
      </c>
      <c r="B347">
        <v>64</v>
      </c>
      <c r="C347" s="75">
        <v>8.5699999999999998E-2</v>
      </c>
    </row>
    <row r="348" spans="1:3">
      <c r="A348" s="82" t="s">
        <v>351</v>
      </c>
      <c r="B348">
        <v>64</v>
      </c>
      <c r="C348" s="75">
        <v>8.5699999999999998E-2</v>
      </c>
    </row>
    <row r="349" spans="1:3">
      <c r="A349" s="83" t="s">
        <v>304</v>
      </c>
      <c r="B349">
        <v>64</v>
      </c>
      <c r="C349" s="75">
        <v>8.5699999999999998E-2</v>
      </c>
    </row>
    <row r="350" spans="1:3">
      <c r="A350" s="85" t="s">
        <v>452</v>
      </c>
      <c r="B350">
        <v>64</v>
      </c>
      <c r="C350" s="75">
        <v>8.5699999999999998E-2</v>
      </c>
    </row>
    <row r="351" spans="1:3">
      <c r="A351" s="86" t="s">
        <v>364</v>
      </c>
      <c r="B351">
        <v>64</v>
      </c>
      <c r="C351" s="75">
        <v>8.5699999999999998E-2</v>
      </c>
    </row>
    <row r="352" spans="1:3">
      <c r="A352" s="74" t="s">
        <v>453</v>
      </c>
      <c r="B352">
        <v>36</v>
      </c>
      <c r="C352" s="75">
        <v>0.28000000000000003</v>
      </c>
    </row>
    <row r="353" spans="1:3">
      <c r="A353" s="81" t="s">
        <v>312</v>
      </c>
      <c r="B353">
        <v>36</v>
      </c>
      <c r="C353" s="75">
        <v>0.28000000000000003</v>
      </c>
    </row>
    <row r="354" spans="1:3">
      <c r="A354" s="82" t="s">
        <v>313</v>
      </c>
      <c r="B354">
        <v>36</v>
      </c>
      <c r="C354" s="75">
        <v>0.28000000000000003</v>
      </c>
    </row>
    <row r="355" spans="1:3">
      <c r="A355" s="83" t="s">
        <v>294</v>
      </c>
      <c r="B355">
        <v>36</v>
      </c>
      <c r="C355" s="75">
        <v>0.28000000000000003</v>
      </c>
    </row>
    <row r="356" spans="1:3">
      <c r="A356" s="85" t="s">
        <v>454</v>
      </c>
      <c r="B356">
        <v>36</v>
      </c>
      <c r="C356" s="75">
        <v>0.28000000000000003</v>
      </c>
    </row>
    <row r="357" spans="1:3">
      <c r="A357" s="86" t="s">
        <v>305</v>
      </c>
      <c r="B357">
        <v>36</v>
      </c>
      <c r="C357" s="75">
        <v>0.28000000000000003</v>
      </c>
    </row>
    <row r="358" spans="1:3">
      <c r="A358" s="74" t="s">
        <v>455</v>
      </c>
      <c r="B358">
        <v>43</v>
      </c>
      <c r="C358" s="75">
        <v>0.14000000000000001</v>
      </c>
    </row>
    <row r="359" spans="1:3">
      <c r="A359" s="81" t="s">
        <v>437</v>
      </c>
      <c r="B359">
        <v>43</v>
      </c>
      <c r="C359" s="75">
        <v>0.14000000000000001</v>
      </c>
    </row>
    <row r="360" spans="1:3">
      <c r="A360" s="82" t="s">
        <v>367</v>
      </c>
      <c r="B360">
        <v>43</v>
      </c>
      <c r="C360" s="75">
        <v>0.14000000000000001</v>
      </c>
    </row>
    <row r="361" spans="1:3">
      <c r="A361" s="83" t="s">
        <v>289</v>
      </c>
      <c r="B361">
        <v>43</v>
      </c>
      <c r="C361" s="75">
        <v>0.14000000000000001</v>
      </c>
    </row>
    <row r="362" spans="1:3">
      <c r="A362" s="85" t="s">
        <v>456</v>
      </c>
      <c r="B362">
        <v>43</v>
      </c>
      <c r="C362" s="75">
        <v>0.14000000000000001</v>
      </c>
    </row>
    <row r="363" spans="1:3">
      <c r="A363" s="86" t="s">
        <v>381</v>
      </c>
      <c r="B363">
        <v>43</v>
      </c>
      <c r="C363" s="75">
        <v>0.14000000000000001</v>
      </c>
    </row>
    <row r="364" spans="1:3">
      <c r="A364" s="74" t="s">
        <v>457</v>
      </c>
      <c r="B364">
        <v>693</v>
      </c>
      <c r="C364" s="75">
        <v>0.01</v>
      </c>
    </row>
    <row r="365" spans="1:3">
      <c r="A365" s="81" t="s">
        <v>458</v>
      </c>
      <c r="B365">
        <v>693</v>
      </c>
      <c r="C365" s="75">
        <v>0.01</v>
      </c>
    </row>
    <row r="366" spans="1:3">
      <c r="A366" s="82" t="s">
        <v>459</v>
      </c>
      <c r="B366">
        <v>693</v>
      </c>
      <c r="C366" s="75">
        <v>0.01</v>
      </c>
    </row>
    <row r="367" spans="1:3">
      <c r="A367" s="83" t="s">
        <v>294</v>
      </c>
      <c r="B367">
        <v>693</v>
      </c>
      <c r="C367" s="75">
        <v>0.01</v>
      </c>
    </row>
    <row r="368" spans="1:3">
      <c r="A368" s="84">
        <v>43191</v>
      </c>
      <c r="B368">
        <v>693</v>
      </c>
      <c r="C368" s="75">
        <v>0.01</v>
      </c>
    </row>
    <row r="369" spans="1:3">
      <c r="A369" s="86" t="s">
        <v>295</v>
      </c>
      <c r="B369">
        <v>693</v>
      </c>
      <c r="C369" s="75">
        <v>0.01</v>
      </c>
    </row>
    <row r="370" spans="1:3">
      <c r="A370" s="74" t="s">
        <v>460</v>
      </c>
      <c r="B370">
        <v>810</v>
      </c>
      <c r="C370" s="75">
        <v>0.19</v>
      </c>
    </row>
    <row r="371" spans="1:3">
      <c r="A371" s="81" t="s">
        <v>428</v>
      </c>
      <c r="B371">
        <v>810</v>
      </c>
      <c r="C371" s="75">
        <v>0.19</v>
      </c>
    </row>
    <row r="372" spans="1:3">
      <c r="A372" s="82" t="s">
        <v>429</v>
      </c>
      <c r="B372">
        <v>810</v>
      </c>
      <c r="C372" s="75">
        <v>0.19</v>
      </c>
    </row>
    <row r="373" spans="1:3">
      <c r="A373" s="83" t="s">
        <v>284</v>
      </c>
      <c r="B373">
        <v>810</v>
      </c>
      <c r="C373" s="75">
        <v>0.19</v>
      </c>
    </row>
    <row r="374" spans="1:3">
      <c r="A374" s="85" t="s">
        <v>461</v>
      </c>
      <c r="B374">
        <v>810</v>
      </c>
      <c r="C374" s="75">
        <v>0.19</v>
      </c>
    </row>
    <row r="375" spans="1:3">
      <c r="A375" s="86" t="s">
        <v>326</v>
      </c>
      <c r="B375">
        <v>810</v>
      </c>
      <c r="C375" s="75">
        <v>0.19</v>
      </c>
    </row>
    <row r="376" spans="1:3">
      <c r="A376" s="74" t="s">
        <v>462</v>
      </c>
      <c r="B376">
        <v>24</v>
      </c>
      <c r="C376" s="75">
        <v>0.2</v>
      </c>
    </row>
    <row r="377" spans="1:3">
      <c r="A377" s="81" t="s">
        <v>386</v>
      </c>
      <c r="B377">
        <v>24</v>
      </c>
      <c r="C377" s="75">
        <v>0.2</v>
      </c>
    </row>
    <row r="378" spans="1:3">
      <c r="A378" s="82" t="s">
        <v>387</v>
      </c>
      <c r="B378">
        <v>24</v>
      </c>
      <c r="C378" s="75">
        <v>0.2</v>
      </c>
    </row>
    <row r="379" spans="1:3">
      <c r="A379" s="83" t="s">
        <v>284</v>
      </c>
      <c r="B379">
        <v>24</v>
      </c>
      <c r="C379" s="75">
        <v>0.2</v>
      </c>
    </row>
    <row r="380" spans="1:3">
      <c r="A380" s="84">
        <v>42188</v>
      </c>
      <c r="B380">
        <v>24</v>
      </c>
      <c r="C380" s="75">
        <v>0.2</v>
      </c>
    </row>
    <row r="381" spans="1:3">
      <c r="A381" s="86" t="s">
        <v>310</v>
      </c>
      <c r="B381">
        <v>24</v>
      </c>
      <c r="C381" s="75">
        <v>0.2</v>
      </c>
    </row>
    <row r="382" spans="1:3">
      <c r="A382" s="74" t="s">
        <v>463</v>
      </c>
      <c r="B382">
        <v>648</v>
      </c>
      <c r="C382" s="75">
        <v>0.19</v>
      </c>
    </row>
    <row r="383" spans="1:3">
      <c r="A383" s="81" t="s">
        <v>390</v>
      </c>
      <c r="B383">
        <v>648</v>
      </c>
      <c r="C383" s="75">
        <v>0.19</v>
      </c>
    </row>
    <row r="384" spans="1:3">
      <c r="A384" s="82" t="s">
        <v>367</v>
      </c>
      <c r="B384">
        <v>648</v>
      </c>
      <c r="C384" s="75">
        <v>0.19</v>
      </c>
    </row>
    <row r="385" spans="1:3">
      <c r="A385" s="83" t="s">
        <v>289</v>
      </c>
      <c r="B385">
        <v>648</v>
      </c>
      <c r="C385" s="75">
        <v>0.19</v>
      </c>
    </row>
    <row r="386" spans="1:3">
      <c r="A386" s="85" t="s">
        <v>464</v>
      </c>
      <c r="B386">
        <v>648</v>
      </c>
      <c r="C386" s="75">
        <v>0.19</v>
      </c>
    </row>
    <row r="387" spans="1:3">
      <c r="A387" s="86" t="s">
        <v>321</v>
      </c>
      <c r="B387">
        <v>648</v>
      </c>
      <c r="C387" s="75">
        <v>0.19</v>
      </c>
    </row>
    <row r="388" spans="1:3">
      <c r="A388" s="74" t="s">
        <v>465</v>
      </c>
      <c r="B388">
        <v>990</v>
      </c>
      <c r="C388" s="75">
        <v>0.01</v>
      </c>
    </row>
    <row r="389" spans="1:3">
      <c r="A389" s="81" t="s">
        <v>307</v>
      </c>
      <c r="B389">
        <v>990</v>
      </c>
      <c r="C389" s="75">
        <v>0.01</v>
      </c>
    </row>
    <row r="390" spans="1:3">
      <c r="A390" s="82" t="s">
        <v>308</v>
      </c>
      <c r="B390">
        <v>990</v>
      </c>
      <c r="C390" s="75">
        <v>0.01</v>
      </c>
    </row>
    <row r="391" spans="1:3">
      <c r="A391" s="83" t="s">
        <v>304</v>
      </c>
      <c r="B391">
        <v>990</v>
      </c>
      <c r="C391" s="75">
        <v>0.01</v>
      </c>
    </row>
    <row r="392" spans="1:3">
      <c r="A392" s="85" t="s">
        <v>466</v>
      </c>
      <c r="B392">
        <v>990</v>
      </c>
      <c r="C392" s="75">
        <v>0.01</v>
      </c>
    </row>
    <row r="393" spans="1:3">
      <c r="A393" s="86" t="s">
        <v>326</v>
      </c>
      <c r="B393">
        <v>990</v>
      </c>
      <c r="C393" s="75">
        <v>0.01</v>
      </c>
    </row>
    <row r="394" spans="1:3">
      <c r="A394" s="74" t="s">
        <v>467</v>
      </c>
      <c r="B394">
        <v>720</v>
      </c>
      <c r="C394" s="75">
        <v>0.1</v>
      </c>
    </row>
    <row r="395" spans="1:3">
      <c r="A395" s="81" t="s">
        <v>354</v>
      </c>
      <c r="B395">
        <v>720</v>
      </c>
      <c r="C395" s="75">
        <v>0.1</v>
      </c>
    </row>
    <row r="396" spans="1:3">
      <c r="A396" s="82" t="s">
        <v>355</v>
      </c>
      <c r="B396">
        <v>720</v>
      </c>
      <c r="C396" s="75">
        <v>0.1</v>
      </c>
    </row>
    <row r="397" spans="1:3">
      <c r="A397" s="83" t="s">
        <v>284</v>
      </c>
      <c r="B397">
        <v>720</v>
      </c>
      <c r="C397" s="75">
        <v>0.1</v>
      </c>
    </row>
    <row r="398" spans="1:3">
      <c r="A398" s="85" t="s">
        <v>468</v>
      </c>
      <c r="B398">
        <v>720</v>
      </c>
      <c r="C398" s="75">
        <v>0.1</v>
      </c>
    </row>
    <row r="399" spans="1:3">
      <c r="A399" s="86" t="s">
        <v>321</v>
      </c>
      <c r="B399">
        <v>720</v>
      </c>
      <c r="C399" s="75">
        <v>0.1</v>
      </c>
    </row>
    <row r="400" spans="1:3">
      <c r="A400" s="74" t="s">
        <v>469</v>
      </c>
      <c r="B400">
        <v>39</v>
      </c>
      <c r="C400" s="75">
        <v>0.22</v>
      </c>
    </row>
    <row r="401" spans="1:3">
      <c r="A401" s="81" t="s">
        <v>307</v>
      </c>
      <c r="B401">
        <v>39</v>
      </c>
      <c r="C401" s="75">
        <v>0.22</v>
      </c>
    </row>
    <row r="402" spans="1:3">
      <c r="A402" s="82" t="s">
        <v>308</v>
      </c>
      <c r="B402">
        <v>39</v>
      </c>
      <c r="C402" s="75">
        <v>0.22</v>
      </c>
    </row>
    <row r="403" spans="1:3">
      <c r="A403" s="83" t="s">
        <v>304</v>
      </c>
      <c r="B403">
        <v>39</v>
      </c>
      <c r="C403" s="75">
        <v>0.22</v>
      </c>
    </row>
    <row r="404" spans="1:3">
      <c r="A404" s="84">
        <v>41977</v>
      </c>
      <c r="B404">
        <v>39</v>
      </c>
      <c r="C404" s="75">
        <v>0.22</v>
      </c>
    </row>
    <row r="405" spans="1:3">
      <c r="A405" s="86" t="s">
        <v>305</v>
      </c>
      <c r="B405">
        <v>39</v>
      </c>
      <c r="C405" s="75">
        <v>0.22</v>
      </c>
    </row>
    <row r="406" spans="1:3">
      <c r="A406" s="74" t="s">
        <v>470</v>
      </c>
      <c r="B406">
        <v>144</v>
      </c>
      <c r="C406" s="75">
        <v>0.04</v>
      </c>
    </row>
    <row r="407" spans="1:3">
      <c r="A407" s="81" t="s">
        <v>431</v>
      </c>
      <c r="B407">
        <v>144</v>
      </c>
      <c r="C407" s="75">
        <v>0.04</v>
      </c>
    </row>
    <row r="408" spans="1:3">
      <c r="A408" s="82" t="s">
        <v>432</v>
      </c>
      <c r="B408">
        <v>144</v>
      </c>
      <c r="C408" s="75">
        <v>0.04</v>
      </c>
    </row>
    <row r="409" spans="1:3">
      <c r="A409" s="83" t="s">
        <v>284</v>
      </c>
      <c r="B409">
        <v>144</v>
      </c>
      <c r="C409" s="75">
        <v>0.04</v>
      </c>
    </row>
    <row r="410" spans="1:3">
      <c r="A410" s="84">
        <v>42714</v>
      </c>
      <c r="B410">
        <v>144</v>
      </c>
      <c r="C410" s="75">
        <v>0.04</v>
      </c>
    </row>
    <row r="411" spans="1:3">
      <c r="A411" s="86" t="s">
        <v>300</v>
      </c>
      <c r="B411">
        <v>144</v>
      </c>
      <c r="C411" s="75">
        <v>0.04</v>
      </c>
    </row>
    <row r="412" spans="1:3">
      <c r="A412" s="74" t="s">
        <v>471</v>
      </c>
      <c r="B412">
        <v>693</v>
      </c>
      <c r="C412" s="75">
        <v>0.01</v>
      </c>
    </row>
    <row r="413" spans="1:3">
      <c r="A413" s="81" t="s">
        <v>472</v>
      </c>
      <c r="B413">
        <v>693</v>
      </c>
      <c r="C413" s="75">
        <v>0.01</v>
      </c>
    </row>
    <row r="414" spans="1:3">
      <c r="A414" s="82" t="s">
        <v>308</v>
      </c>
      <c r="B414">
        <v>693</v>
      </c>
      <c r="C414" s="75">
        <v>0.01</v>
      </c>
    </row>
    <row r="415" spans="1:3">
      <c r="A415" s="83" t="s">
        <v>304</v>
      </c>
      <c r="B415">
        <v>693</v>
      </c>
      <c r="C415" s="75">
        <v>0.01</v>
      </c>
    </row>
    <row r="416" spans="1:3">
      <c r="A416" s="85" t="s">
        <v>473</v>
      </c>
      <c r="B416">
        <v>693</v>
      </c>
      <c r="C416" s="75">
        <v>0.01</v>
      </c>
    </row>
    <row r="417" spans="1:3">
      <c r="A417" s="86" t="s">
        <v>295</v>
      </c>
      <c r="B417">
        <v>693</v>
      </c>
      <c r="C417" s="75">
        <v>0.01</v>
      </c>
    </row>
    <row r="418" spans="1:3">
      <c r="A418" s="74" t="s">
        <v>474</v>
      </c>
      <c r="B418">
        <v>45</v>
      </c>
      <c r="C418" s="75">
        <v>0.1</v>
      </c>
    </row>
    <row r="419" spans="1:3">
      <c r="A419" s="81" t="s">
        <v>475</v>
      </c>
      <c r="B419">
        <v>45</v>
      </c>
      <c r="C419" s="75">
        <v>0.1</v>
      </c>
    </row>
    <row r="420" spans="1:3">
      <c r="A420" s="82" t="s">
        <v>317</v>
      </c>
      <c r="B420">
        <v>45</v>
      </c>
      <c r="C420" s="75">
        <v>0.1</v>
      </c>
    </row>
    <row r="421" spans="1:3">
      <c r="A421" s="83" t="s">
        <v>294</v>
      </c>
      <c r="B421">
        <v>45</v>
      </c>
      <c r="C421" s="75">
        <v>0.1</v>
      </c>
    </row>
    <row r="422" spans="1:3">
      <c r="A422" s="85" t="s">
        <v>476</v>
      </c>
      <c r="B422">
        <v>45</v>
      </c>
      <c r="C422" s="75">
        <v>0.1</v>
      </c>
    </row>
    <row r="423" spans="1:3">
      <c r="A423" s="86" t="s">
        <v>305</v>
      </c>
      <c r="B423">
        <v>45</v>
      </c>
      <c r="C423" s="75">
        <v>0.1</v>
      </c>
    </row>
    <row r="424" spans="1:3">
      <c r="A424" s="74" t="s">
        <v>477</v>
      </c>
      <c r="B424">
        <v>570</v>
      </c>
      <c r="C424" s="75">
        <v>0.43</v>
      </c>
    </row>
    <row r="425" spans="1:3">
      <c r="A425" s="81" t="s">
        <v>478</v>
      </c>
      <c r="B425">
        <v>570</v>
      </c>
      <c r="C425" s="75">
        <v>0.43</v>
      </c>
    </row>
    <row r="426" spans="1:3">
      <c r="A426" s="82" t="s">
        <v>479</v>
      </c>
      <c r="B426">
        <v>570</v>
      </c>
      <c r="C426" s="75">
        <v>0.43</v>
      </c>
    </row>
    <row r="427" spans="1:3">
      <c r="A427" s="83" t="s">
        <v>294</v>
      </c>
      <c r="B427">
        <v>570</v>
      </c>
      <c r="C427" s="75">
        <v>0.43</v>
      </c>
    </row>
    <row r="428" spans="1:3">
      <c r="A428" s="84">
        <v>43374</v>
      </c>
      <c r="B428">
        <v>570</v>
      </c>
      <c r="C428" s="75">
        <v>0.43</v>
      </c>
    </row>
    <row r="429" spans="1:3">
      <c r="A429" s="86" t="s">
        <v>326</v>
      </c>
      <c r="B429">
        <v>570</v>
      </c>
      <c r="C429" s="75">
        <v>0.43</v>
      </c>
    </row>
    <row r="430" spans="1:3">
      <c r="A430" s="74" t="s">
        <v>480</v>
      </c>
      <c r="B430">
        <v>40</v>
      </c>
      <c r="C430" s="75">
        <v>0.2</v>
      </c>
    </row>
    <row r="431" spans="1:3">
      <c r="A431" s="81" t="s">
        <v>472</v>
      </c>
      <c r="B431">
        <v>40</v>
      </c>
      <c r="C431" s="75">
        <v>0.2</v>
      </c>
    </row>
    <row r="432" spans="1:3">
      <c r="A432" s="82" t="s">
        <v>308</v>
      </c>
      <c r="B432">
        <v>40</v>
      </c>
      <c r="C432" s="75">
        <v>0.2</v>
      </c>
    </row>
    <row r="433" spans="1:3">
      <c r="A433" s="83" t="s">
        <v>304</v>
      </c>
      <c r="B433">
        <v>40</v>
      </c>
      <c r="C433" s="75">
        <v>0.2</v>
      </c>
    </row>
    <row r="434" spans="1:3">
      <c r="A434" s="85" t="s">
        <v>481</v>
      </c>
      <c r="B434">
        <v>40</v>
      </c>
      <c r="C434" s="75">
        <v>0.2</v>
      </c>
    </row>
    <row r="435" spans="1:3">
      <c r="A435" s="86" t="s">
        <v>381</v>
      </c>
      <c r="B435">
        <v>40</v>
      </c>
      <c r="C435" s="75">
        <v>0.2</v>
      </c>
    </row>
    <row r="436" spans="1:3">
      <c r="A436" s="74" t="s">
        <v>482</v>
      </c>
      <c r="B436">
        <v>608</v>
      </c>
      <c r="C436" s="75">
        <v>0.24</v>
      </c>
    </row>
    <row r="437" spans="1:3">
      <c r="A437" s="81" t="s">
        <v>386</v>
      </c>
      <c r="B437">
        <v>608</v>
      </c>
      <c r="C437" s="75">
        <v>0.24</v>
      </c>
    </row>
    <row r="438" spans="1:3">
      <c r="A438" s="82" t="s">
        <v>387</v>
      </c>
      <c r="B438">
        <v>608</v>
      </c>
      <c r="C438" s="75">
        <v>0.24</v>
      </c>
    </row>
    <row r="439" spans="1:3">
      <c r="A439" s="83" t="s">
        <v>284</v>
      </c>
      <c r="B439">
        <v>608</v>
      </c>
      <c r="C439" s="75">
        <v>0.24</v>
      </c>
    </row>
    <row r="440" spans="1:3">
      <c r="A440" s="85" t="s">
        <v>483</v>
      </c>
      <c r="B440">
        <v>608</v>
      </c>
      <c r="C440" s="75">
        <v>0.24</v>
      </c>
    </row>
    <row r="441" spans="1:3">
      <c r="A441" s="86" t="s">
        <v>321</v>
      </c>
      <c r="B441">
        <v>608</v>
      </c>
      <c r="C441" s="75">
        <v>0.24</v>
      </c>
    </row>
    <row r="442" spans="1:3">
      <c r="A442" s="74" t="s">
        <v>484</v>
      </c>
      <c r="B442">
        <v>76</v>
      </c>
      <c r="C442" s="75">
        <v>0.05</v>
      </c>
    </row>
    <row r="443" spans="1:3">
      <c r="A443" s="81" t="s">
        <v>373</v>
      </c>
      <c r="B443">
        <v>76</v>
      </c>
      <c r="C443" s="75">
        <v>0.05</v>
      </c>
    </row>
    <row r="444" spans="1:3">
      <c r="A444" s="82" t="s">
        <v>320</v>
      </c>
      <c r="B444">
        <v>76</v>
      </c>
      <c r="C444" s="75">
        <v>0.05</v>
      </c>
    </row>
    <row r="445" spans="1:3">
      <c r="A445" s="83" t="s">
        <v>284</v>
      </c>
      <c r="B445">
        <v>76</v>
      </c>
      <c r="C445" s="75">
        <v>0.05</v>
      </c>
    </row>
    <row r="446" spans="1:3">
      <c r="A446" s="85" t="s">
        <v>485</v>
      </c>
      <c r="B446">
        <v>76</v>
      </c>
      <c r="C446" s="75">
        <v>0.05</v>
      </c>
    </row>
    <row r="447" spans="1:3">
      <c r="A447" s="86" t="s">
        <v>285</v>
      </c>
      <c r="B447">
        <v>76</v>
      </c>
      <c r="C447" s="75">
        <v>0.05</v>
      </c>
    </row>
    <row r="448" spans="1:3">
      <c r="A448" s="74" t="s">
        <v>486</v>
      </c>
      <c r="B448">
        <v>679</v>
      </c>
      <c r="C448" s="75">
        <v>0.03</v>
      </c>
    </row>
    <row r="449" spans="1:3">
      <c r="A449" s="81" t="s">
        <v>441</v>
      </c>
      <c r="B449">
        <v>679</v>
      </c>
      <c r="C449" s="75">
        <v>0.03</v>
      </c>
    </row>
    <row r="450" spans="1:3">
      <c r="A450" s="82" t="s">
        <v>442</v>
      </c>
      <c r="B450">
        <v>679</v>
      </c>
      <c r="C450" s="75">
        <v>0.03</v>
      </c>
    </row>
    <row r="451" spans="1:3">
      <c r="A451" s="83" t="s">
        <v>284</v>
      </c>
      <c r="B451">
        <v>679</v>
      </c>
      <c r="C451" s="75">
        <v>0.03</v>
      </c>
    </row>
    <row r="452" spans="1:3">
      <c r="A452" s="85" t="s">
        <v>487</v>
      </c>
      <c r="B452">
        <v>679</v>
      </c>
      <c r="C452" s="75">
        <v>0.03</v>
      </c>
    </row>
    <row r="453" spans="1:3">
      <c r="A453" s="86" t="s">
        <v>295</v>
      </c>
      <c r="B453">
        <v>679</v>
      </c>
      <c r="C453" s="75">
        <v>0.03</v>
      </c>
    </row>
    <row r="454" spans="1:3">
      <c r="A454" s="74" t="s">
        <v>488</v>
      </c>
      <c r="B454">
        <v>58</v>
      </c>
      <c r="C454" s="75">
        <v>0.27500000000000002</v>
      </c>
    </row>
    <row r="455" spans="1:3">
      <c r="A455" s="81" t="s">
        <v>366</v>
      </c>
      <c r="B455">
        <v>58</v>
      </c>
      <c r="C455" s="75">
        <v>0.27500000000000002</v>
      </c>
    </row>
    <row r="456" spans="1:3">
      <c r="A456" s="82" t="s">
        <v>367</v>
      </c>
      <c r="B456">
        <v>58</v>
      </c>
      <c r="C456" s="75">
        <v>0.27500000000000002</v>
      </c>
    </row>
    <row r="457" spans="1:3">
      <c r="A457" s="83" t="s">
        <v>289</v>
      </c>
      <c r="B457">
        <v>58</v>
      </c>
      <c r="C457" s="75">
        <v>0.27500000000000002</v>
      </c>
    </row>
    <row r="458" spans="1:3">
      <c r="A458" s="85" t="s">
        <v>489</v>
      </c>
      <c r="B458">
        <v>58</v>
      </c>
      <c r="C458" s="75">
        <v>0.27500000000000002</v>
      </c>
    </row>
    <row r="459" spans="1:3">
      <c r="A459" s="86" t="s">
        <v>285</v>
      </c>
      <c r="B459">
        <v>58</v>
      </c>
      <c r="C459" s="75">
        <v>0.27500000000000002</v>
      </c>
    </row>
    <row r="460" spans="1:3">
      <c r="A460" s="74" t="s">
        <v>490</v>
      </c>
      <c r="B460">
        <v>26</v>
      </c>
      <c r="C460" s="75">
        <v>0.1333</v>
      </c>
    </row>
    <row r="461" spans="1:3">
      <c r="A461" s="81" t="s">
        <v>491</v>
      </c>
      <c r="B461">
        <v>26</v>
      </c>
      <c r="C461" s="75">
        <v>0.1333</v>
      </c>
    </row>
    <row r="462" spans="1:3">
      <c r="A462" s="82" t="s">
        <v>492</v>
      </c>
      <c r="B462">
        <v>26</v>
      </c>
      <c r="C462" s="75">
        <v>0.1333</v>
      </c>
    </row>
    <row r="463" spans="1:3">
      <c r="A463" s="83" t="s">
        <v>284</v>
      </c>
      <c r="B463">
        <v>26</v>
      </c>
      <c r="C463" s="75">
        <v>0.1333</v>
      </c>
    </row>
    <row r="464" spans="1:3">
      <c r="A464" s="85" t="s">
        <v>493</v>
      </c>
      <c r="B464">
        <v>26</v>
      </c>
      <c r="C464" s="75">
        <v>0.1333</v>
      </c>
    </row>
    <row r="465" spans="1:3">
      <c r="A465" s="86" t="s">
        <v>310</v>
      </c>
      <c r="B465">
        <v>26</v>
      </c>
      <c r="C465" s="75">
        <v>0.1333</v>
      </c>
    </row>
    <row r="466" spans="1:3">
      <c r="A466" s="74" t="s">
        <v>494</v>
      </c>
      <c r="B466">
        <v>140</v>
      </c>
      <c r="C466" s="75">
        <v>6.6699999999999995E-2</v>
      </c>
    </row>
    <row r="467" spans="1:3">
      <c r="A467" s="81" t="s">
        <v>472</v>
      </c>
      <c r="B467">
        <v>140</v>
      </c>
      <c r="C467" s="75">
        <v>6.6699999999999995E-2</v>
      </c>
    </row>
    <row r="468" spans="1:3">
      <c r="A468" s="82" t="s">
        <v>308</v>
      </c>
      <c r="B468">
        <v>140</v>
      </c>
      <c r="C468" s="75">
        <v>6.6699999999999995E-2</v>
      </c>
    </row>
    <row r="469" spans="1:3">
      <c r="A469" s="83" t="s">
        <v>304</v>
      </c>
      <c r="B469">
        <v>140</v>
      </c>
      <c r="C469" s="75">
        <v>6.6699999999999995E-2</v>
      </c>
    </row>
    <row r="470" spans="1:3">
      <c r="A470" s="84">
        <v>43014</v>
      </c>
      <c r="B470">
        <v>140</v>
      </c>
      <c r="C470" s="75">
        <v>6.6699999999999995E-2</v>
      </c>
    </row>
    <row r="471" spans="1:3">
      <c r="A471" s="86" t="s">
        <v>300</v>
      </c>
      <c r="B471">
        <v>140</v>
      </c>
      <c r="C471" s="75">
        <v>6.6699999999999995E-2</v>
      </c>
    </row>
    <row r="472" spans="1:3">
      <c r="A472" s="74" t="s">
        <v>495</v>
      </c>
      <c r="B472">
        <v>490</v>
      </c>
      <c r="C472" s="75">
        <v>0.02</v>
      </c>
    </row>
    <row r="473" spans="1:3">
      <c r="A473" s="81" t="s">
        <v>362</v>
      </c>
      <c r="B473">
        <v>490</v>
      </c>
      <c r="C473" s="75">
        <v>0.02</v>
      </c>
    </row>
    <row r="474" spans="1:3">
      <c r="A474" s="82" t="s">
        <v>334</v>
      </c>
      <c r="B474">
        <v>490</v>
      </c>
      <c r="C474" s="75">
        <v>0.02</v>
      </c>
    </row>
    <row r="475" spans="1:3">
      <c r="A475" s="83" t="s">
        <v>304</v>
      </c>
      <c r="B475">
        <v>490</v>
      </c>
      <c r="C475" s="75">
        <v>0.02</v>
      </c>
    </row>
    <row r="476" spans="1:3">
      <c r="A476" s="85" t="s">
        <v>496</v>
      </c>
      <c r="B476">
        <v>490</v>
      </c>
      <c r="C476" s="75">
        <v>0.02</v>
      </c>
    </row>
    <row r="477" spans="1:3">
      <c r="A477" s="86" t="s">
        <v>336</v>
      </c>
      <c r="B477">
        <v>490</v>
      </c>
      <c r="C477" s="75">
        <v>0.02</v>
      </c>
    </row>
    <row r="478" spans="1:3">
      <c r="A478" s="74" t="s">
        <v>497</v>
      </c>
      <c r="B478">
        <v>155</v>
      </c>
      <c r="C478" s="75">
        <v>0.38</v>
      </c>
    </row>
    <row r="479" spans="1:3">
      <c r="A479" s="81" t="s">
        <v>297</v>
      </c>
      <c r="B479">
        <v>155</v>
      </c>
      <c r="C479" s="75">
        <v>0.38</v>
      </c>
    </row>
    <row r="480" spans="1:3">
      <c r="A480" s="82" t="s">
        <v>298</v>
      </c>
      <c r="B480">
        <v>155</v>
      </c>
      <c r="C480" s="75">
        <v>0.38</v>
      </c>
    </row>
    <row r="481" spans="1:3">
      <c r="A481" s="83" t="s">
        <v>284</v>
      </c>
      <c r="B481">
        <v>155</v>
      </c>
      <c r="C481" s="75">
        <v>0.38</v>
      </c>
    </row>
    <row r="482" spans="1:3">
      <c r="A482" s="85" t="s">
        <v>498</v>
      </c>
      <c r="B482">
        <v>155</v>
      </c>
      <c r="C482" s="75">
        <v>0.38</v>
      </c>
    </row>
    <row r="483" spans="1:3">
      <c r="A483" s="86" t="s">
        <v>375</v>
      </c>
      <c r="B483">
        <v>155</v>
      </c>
      <c r="C483" s="75">
        <v>0.38</v>
      </c>
    </row>
    <row r="484" spans="1:3">
      <c r="A484" s="74" t="s">
        <v>499</v>
      </c>
      <c r="B484">
        <v>48</v>
      </c>
      <c r="C484" s="75">
        <v>0.31430000000000002</v>
      </c>
    </row>
    <row r="485" spans="1:3">
      <c r="A485" s="81" t="s">
        <v>458</v>
      </c>
      <c r="B485">
        <v>48</v>
      </c>
      <c r="C485" s="75">
        <v>0.31430000000000002</v>
      </c>
    </row>
    <row r="486" spans="1:3">
      <c r="A486" s="82" t="s">
        <v>459</v>
      </c>
      <c r="B486">
        <v>48</v>
      </c>
      <c r="C486" s="75">
        <v>0.31430000000000002</v>
      </c>
    </row>
    <row r="487" spans="1:3">
      <c r="A487" s="83" t="s">
        <v>294</v>
      </c>
      <c r="B487">
        <v>48</v>
      </c>
      <c r="C487" s="75">
        <v>0.31430000000000002</v>
      </c>
    </row>
    <row r="488" spans="1:3">
      <c r="A488" s="85" t="s">
        <v>500</v>
      </c>
      <c r="B488">
        <v>48</v>
      </c>
      <c r="C488" s="75">
        <v>0.31430000000000002</v>
      </c>
    </row>
    <row r="489" spans="1:3">
      <c r="A489" s="86" t="s">
        <v>364</v>
      </c>
      <c r="B489">
        <v>48</v>
      </c>
      <c r="C489" s="75">
        <v>0.31430000000000002</v>
      </c>
    </row>
    <row r="490" spans="1:3">
      <c r="A490" s="74" t="s">
        <v>501</v>
      </c>
      <c r="B490">
        <v>69</v>
      </c>
      <c r="C490" s="75">
        <v>1.43E-2</v>
      </c>
    </row>
    <row r="491" spans="1:3">
      <c r="A491" s="81" t="s">
        <v>312</v>
      </c>
      <c r="B491">
        <v>69</v>
      </c>
      <c r="C491" s="75">
        <v>1.43E-2</v>
      </c>
    </row>
    <row r="492" spans="1:3">
      <c r="A492" s="82" t="s">
        <v>313</v>
      </c>
      <c r="B492">
        <v>69</v>
      </c>
      <c r="C492" s="75">
        <v>1.43E-2</v>
      </c>
    </row>
    <row r="493" spans="1:3">
      <c r="A493" s="83" t="s">
        <v>294</v>
      </c>
      <c r="B493">
        <v>69</v>
      </c>
      <c r="C493" s="75">
        <v>1.43E-2</v>
      </c>
    </row>
    <row r="494" spans="1:3">
      <c r="A494" s="84">
        <v>43201</v>
      </c>
      <c r="B494">
        <v>69</v>
      </c>
      <c r="C494" s="75">
        <v>1.43E-2</v>
      </c>
    </row>
    <row r="495" spans="1:3">
      <c r="A495" s="86" t="s">
        <v>364</v>
      </c>
      <c r="B495">
        <v>69</v>
      </c>
      <c r="C495" s="75">
        <v>1.43E-2</v>
      </c>
    </row>
    <row r="496" spans="1:3">
      <c r="A496" s="74" t="s">
        <v>502</v>
      </c>
      <c r="B496">
        <v>47</v>
      </c>
      <c r="C496" s="75">
        <v>0.06</v>
      </c>
    </row>
    <row r="497" spans="1:3">
      <c r="A497" s="81" t="s">
        <v>503</v>
      </c>
      <c r="B497">
        <v>47</v>
      </c>
      <c r="C497" s="75">
        <v>0.06</v>
      </c>
    </row>
    <row r="498" spans="1:3">
      <c r="A498" s="82" t="s">
        <v>504</v>
      </c>
      <c r="B498">
        <v>47</v>
      </c>
      <c r="C498" s="75">
        <v>0.06</v>
      </c>
    </row>
    <row r="499" spans="1:3">
      <c r="A499" s="83" t="s">
        <v>284</v>
      </c>
      <c r="B499">
        <v>47</v>
      </c>
      <c r="C499" s="75">
        <v>0.06</v>
      </c>
    </row>
    <row r="500" spans="1:3">
      <c r="A500" s="85" t="s">
        <v>505</v>
      </c>
      <c r="B500">
        <v>47</v>
      </c>
      <c r="C500" s="75">
        <v>0.06</v>
      </c>
    </row>
    <row r="501" spans="1:3">
      <c r="A501" s="86" t="s">
        <v>305</v>
      </c>
      <c r="B501">
        <v>47</v>
      </c>
      <c r="C501" s="75">
        <v>0.06</v>
      </c>
    </row>
    <row r="502" spans="1:3">
      <c r="A502" s="74" t="s">
        <v>506</v>
      </c>
      <c r="B502">
        <v>195</v>
      </c>
      <c r="C502" s="75">
        <v>0.22</v>
      </c>
    </row>
    <row r="503" spans="1:3">
      <c r="A503" s="81" t="s">
        <v>292</v>
      </c>
      <c r="B503">
        <v>195</v>
      </c>
      <c r="C503" s="75">
        <v>0.22</v>
      </c>
    </row>
    <row r="504" spans="1:3">
      <c r="A504" s="82" t="s">
        <v>293</v>
      </c>
      <c r="B504">
        <v>195</v>
      </c>
      <c r="C504" s="75">
        <v>0.22</v>
      </c>
    </row>
    <row r="505" spans="1:3">
      <c r="A505" s="83" t="s">
        <v>294</v>
      </c>
      <c r="B505">
        <v>195</v>
      </c>
      <c r="C505" s="75">
        <v>0.22</v>
      </c>
    </row>
    <row r="506" spans="1:3">
      <c r="A506" s="85" t="s">
        <v>507</v>
      </c>
      <c r="B506">
        <v>195</v>
      </c>
      <c r="C506" s="75">
        <v>0.22</v>
      </c>
    </row>
    <row r="507" spans="1:3">
      <c r="A507" s="86" t="s">
        <v>375</v>
      </c>
      <c r="B507">
        <v>195</v>
      </c>
      <c r="C507" s="75">
        <v>0.22</v>
      </c>
    </row>
    <row r="508" spans="1:3">
      <c r="A508" s="74" t="s">
        <v>508</v>
      </c>
      <c r="B508">
        <v>512</v>
      </c>
      <c r="C508" s="75">
        <v>0.36</v>
      </c>
    </row>
    <row r="509" spans="1:3">
      <c r="A509" s="81" t="s">
        <v>472</v>
      </c>
      <c r="B509">
        <v>512</v>
      </c>
      <c r="C509" s="75">
        <v>0.36</v>
      </c>
    </row>
    <row r="510" spans="1:3">
      <c r="A510" s="82" t="s">
        <v>308</v>
      </c>
      <c r="B510">
        <v>512</v>
      </c>
      <c r="C510" s="75">
        <v>0.36</v>
      </c>
    </row>
    <row r="511" spans="1:3">
      <c r="A511" s="83" t="s">
        <v>304</v>
      </c>
      <c r="B511">
        <v>512</v>
      </c>
      <c r="C511" s="75">
        <v>0.36</v>
      </c>
    </row>
    <row r="512" spans="1:3">
      <c r="A512" s="84">
        <v>43441</v>
      </c>
      <c r="B512">
        <v>512</v>
      </c>
      <c r="C512" s="75">
        <v>0.36</v>
      </c>
    </row>
    <row r="513" spans="1:3">
      <c r="A513" s="86" t="s">
        <v>321</v>
      </c>
      <c r="B513">
        <v>512</v>
      </c>
      <c r="C513" s="75">
        <v>0.36</v>
      </c>
    </row>
    <row r="514" spans="1:3">
      <c r="A514" s="74" t="s">
        <v>509</v>
      </c>
      <c r="B514">
        <v>79</v>
      </c>
      <c r="C514" s="75">
        <v>1.2500000000000001E-2</v>
      </c>
    </row>
    <row r="515" spans="1:3">
      <c r="A515" s="81" t="s">
        <v>472</v>
      </c>
      <c r="B515">
        <v>79</v>
      </c>
      <c r="C515" s="75">
        <v>1.2500000000000001E-2</v>
      </c>
    </row>
    <row r="516" spans="1:3">
      <c r="A516" s="82" t="s">
        <v>308</v>
      </c>
      <c r="B516">
        <v>79</v>
      </c>
      <c r="C516" s="75">
        <v>1.2500000000000001E-2</v>
      </c>
    </row>
    <row r="517" spans="1:3">
      <c r="A517" s="83" t="s">
        <v>304</v>
      </c>
      <c r="B517">
        <v>79</v>
      </c>
      <c r="C517" s="75">
        <v>1.2500000000000001E-2</v>
      </c>
    </row>
    <row r="518" spans="1:3">
      <c r="A518" s="85" t="s">
        <v>510</v>
      </c>
      <c r="B518">
        <v>79</v>
      </c>
      <c r="C518" s="75">
        <v>1.2500000000000001E-2</v>
      </c>
    </row>
    <row r="519" spans="1:3">
      <c r="A519" s="86" t="s">
        <v>285</v>
      </c>
      <c r="B519">
        <v>79</v>
      </c>
      <c r="C519" s="75">
        <v>1.2500000000000001E-2</v>
      </c>
    </row>
    <row r="520" spans="1:3">
      <c r="A520" s="74" t="s">
        <v>511</v>
      </c>
      <c r="B520">
        <v>50</v>
      </c>
      <c r="C520" s="75">
        <v>0.28570000000000001</v>
      </c>
    </row>
    <row r="521" spans="1:3">
      <c r="A521" s="81" t="s">
        <v>512</v>
      </c>
      <c r="B521">
        <v>50</v>
      </c>
      <c r="C521" s="75">
        <v>0.28570000000000001</v>
      </c>
    </row>
    <row r="522" spans="1:3">
      <c r="A522" s="82" t="s">
        <v>513</v>
      </c>
      <c r="B522">
        <v>50</v>
      </c>
      <c r="C522" s="75">
        <v>0.28570000000000001</v>
      </c>
    </row>
    <row r="523" spans="1:3">
      <c r="A523" s="83" t="s">
        <v>284</v>
      </c>
      <c r="B523">
        <v>50</v>
      </c>
      <c r="C523" s="75">
        <v>0.28570000000000001</v>
      </c>
    </row>
    <row r="524" spans="1:3">
      <c r="A524" s="85" t="s">
        <v>514</v>
      </c>
      <c r="B524">
        <v>50</v>
      </c>
      <c r="C524" s="75">
        <v>0.28570000000000001</v>
      </c>
    </row>
    <row r="525" spans="1:3">
      <c r="A525" s="86" t="s">
        <v>364</v>
      </c>
      <c r="B525">
        <v>50</v>
      </c>
      <c r="C525" s="75">
        <v>0.28570000000000001</v>
      </c>
    </row>
    <row r="526" spans="1:3">
      <c r="A526" s="74" t="s">
        <v>515</v>
      </c>
      <c r="B526">
        <v>150</v>
      </c>
      <c r="C526" s="75">
        <v>0</v>
      </c>
    </row>
    <row r="527" spans="1:3">
      <c r="A527" s="81" t="s">
        <v>390</v>
      </c>
      <c r="B527">
        <v>150</v>
      </c>
      <c r="C527" s="75">
        <v>0</v>
      </c>
    </row>
    <row r="528" spans="1:3">
      <c r="A528" s="82" t="s">
        <v>367</v>
      </c>
      <c r="B528">
        <v>150</v>
      </c>
      <c r="C528" s="75">
        <v>0</v>
      </c>
    </row>
    <row r="529" spans="1:3">
      <c r="A529" s="83" t="s">
        <v>289</v>
      </c>
      <c r="B529">
        <v>150</v>
      </c>
      <c r="C529" s="75">
        <v>0</v>
      </c>
    </row>
    <row r="530" spans="1:3">
      <c r="A530" s="85" t="s">
        <v>445</v>
      </c>
      <c r="B530">
        <v>150</v>
      </c>
      <c r="C530" s="75">
        <v>0</v>
      </c>
    </row>
    <row r="531" spans="1:3">
      <c r="A531" s="86" t="s">
        <v>300</v>
      </c>
      <c r="B531">
        <v>150</v>
      </c>
      <c r="C531" s="75">
        <v>0</v>
      </c>
    </row>
    <row r="532" spans="1:3">
      <c r="A532" s="74" t="s">
        <v>516</v>
      </c>
      <c r="B532">
        <v>64</v>
      </c>
      <c r="C532" s="75">
        <v>8.5699999999999998E-2</v>
      </c>
    </row>
    <row r="533" spans="1:3">
      <c r="A533" s="81" t="s">
        <v>517</v>
      </c>
      <c r="B533">
        <v>64</v>
      </c>
      <c r="C533" s="75">
        <v>8.5699999999999998E-2</v>
      </c>
    </row>
    <row r="534" spans="1:3">
      <c r="A534" s="82" t="s">
        <v>518</v>
      </c>
      <c r="B534">
        <v>64</v>
      </c>
      <c r="C534" s="75">
        <v>8.5699999999999998E-2</v>
      </c>
    </row>
    <row r="535" spans="1:3">
      <c r="A535" s="83" t="s">
        <v>304</v>
      </c>
      <c r="B535">
        <v>64</v>
      </c>
      <c r="C535" s="75">
        <v>8.5699999999999998E-2</v>
      </c>
    </row>
    <row r="536" spans="1:3">
      <c r="A536" s="85" t="s">
        <v>519</v>
      </c>
      <c r="B536">
        <v>64</v>
      </c>
      <c r="C536" s="75">
        <v>8.5699999999999998E-2</v>
      </c>
    </row>
    <row r="537" spans="1:3">
      <c r="A537" s="86" t="s">
        <v>364</v>
      </c>
      <c r="B537">
        <v>64</v>
      </c>
      <c r="C537" s="75">
        <v>8.5699999999999998E-2</v>
      </c>
    </row>
    <row r="538" spans="1:3">
      <c r="A538" s="74" t="s">
        <v>520</v>
      </c>
      <c r="B538">
        <v>46</v>
      </c>
      <c r="C538" s="75">
        <v>0.08</v>
      </c>
    </row>
    <row r="539" spans="1:3">
      <c r="A539" s="81" t="s">
        <v>428</v>
      </c>
      <c r="B539">
        <v>46</v>
      </c>
      <c r="C539" s="75">
        <v>0.08</v>
      </c>
    </row>
    <row r="540" spans="1:3">
      <c r="A540" s="82" t="s">
        <v>429</v>
      </c>
      <c r="B540">
        <v>46</v>
      </c>
      <c r="C540" s="75">
        <v>0.08</v>
      </c>
    </row>
    <row r="541" spans="1:3">
      <c r="A541" s="83" t="s">
        <v>284</v>
      </c>
      <c r="B541">
        <v>46</v>
      </c>
      <c r="C541" s="75">
        <v>0.08</v>
      </c>
    </row>
    <row r="542" spans="1:3">
      <c r="A542" s="84">
        <v>42066</v>
      </c>
      <c r="B542">
        <v>46</v>
      </c>
      <c r="C542" s="75">
        <v>0.08</v>
      </c>
    </row>
    <row r="543" spans="1:3">
      <c r="A543" s="86" t="s">
        <v>305</v>
      </c>
      <c r="B543">
        <v>46</v>
      </c>
      <c r="C543" s="75">
        <v>0.08</v>
      </c>
    </row>
    <row r="544" spans="1:3">
      <c r="A544" s="74" t="s">
        <v>521</v>
      </c>
      <c r="B544">
        <v>880</v>
      </c>
      <c r="C544" s="75">
        <v>0.12</v>
      </c>
    </row>
    <row r="545" spans="1:3">
      <c r="A545" s="81" t="s">
        <v>282</v>
      </c>
      <c r="B545">
        <v>880</v>
      </c>
      <c r="C545" s="75">
        <v>0.12</v>
      </c>
    </row>
    <row r="546" spans="1:3">
      <c r="A546" s="82" t="s">
        <v>283</v>
      </c>
      <c r="B546">
        <v>880</v>
      </c>
      <c r="C546" s="75">
        <v>0.12</v>
      </c>
    </row>
    <row r="547" spans="1:3">
      <c r="A547" s="83" t="s">
        <v>284</v>
      </c>
      <c r="B547">
        <v>880</v>
      </c>
      <c r="C547" s="75">
        <v>0.12</v>
      </c>
    </row>
    <row r="548" spans="1:3">
      <c r="A548" s="85" t="s">
        <v>522</v>
      </c>
      <c r="B548">
        <v>880</v>
      </c>
      <c r="C548" s="75">
        <v>0.12</v>
      </c>
    </row>
    <row r="549" spans="1:3">
      <c r="A549" s="86" t="s">
        <v>326</v>
      </c>
      <c r="B549">
        <v>880</v>
      </c>
      <c r="C549" s="75">
        <v>0.12</v>
      </c>
    </row>
    <row r="550" spans="1:3">
      <c r="A550" s="74" t="s">
        <v>523</v>
      </c>
      <c r="B550">
        <v>712</v>
      </c>
      <c r="C550" s="75">
        <v>0.11</v>
      </c>
    </row>
    <row r="551" spans="1:3">
      <c r="A551" s="81" t="s">
        <v>478</v>
      </c>
      <c r="B551">
        <v>712</v>
      </c>
      <c r="C551" s="75">
        <v>0.11</v>
      </c>
    </row>
    <row r="552" spans="1:3">
      <c r="A552" s="82" t="s">
        <v>479</v>
      </c>
      <c r="B552">
        <v>712</v>
      </c>
      <c r="C552" s="75">
        <v>0.11</v>
      </c>
    </row>
    <row r="553" spans="1:3">
      <c r="A553" s="83" t="s">
        <v>294</v>
      </c>
      <c r="B553">
        <v>712</v>
      </c>
      <c r="C553" s="75">
        <v>0.11</v>
      </c>
    </row>
    <row r="554" spans="1:3">
      <c r="A554" s="84">
        <v>41699</v>
      </c>
      <c r="B554">
        <v>712</v>
      </c>
      <c r="C554" s="75">
        <v>0.11</v>
      </c>
    </row>
    <row r="555" spans="1:3">
      <c r="A555" s="86" t="s">
        <v>321</v>
      </c>
      <c r="B555">
        <v>712</v>
      </c>
      <c r="C555" s="75">
        <v>0.11</v>
      </c>
    </row>
    <row r="556" spans="1:3">
      <c r="A556" s="74" t="s">
        <v>524</v>
      </c>
      <c r="B556">
        <v>740</v>
      </c>
      <c r="C556" s="75">
        <v>0.26</v>
      </c>
    </row>
    <row r="557" spans="1:3">
      <c r="A557" s="81" t="s">
        <v>328</v>
      </c>
      <c r="B557">
        <v>740</v>
      </c>
      <c r="C557" s="75">
        <v>0.26</v>
      </c>
    </row>
    <row r="558" spans="1:3">
      <c r="A558" s="82" t="s">
        <v>329</v>
      </c>
      <c r="B558">
        <v>740</v>
      </c>
      <c r="C558" s="75">
        <v>0.26</v>
      </c>
    </row>
    <row r="559" spans="1:3">
      <c r="A559" s="83" t="s">
        <v>304</v>
      </c>
      <c r="B559">
        <v>740</v>
      </c>
      <c r="C559" s="75">
        <v>0.26</v>
      </c>
    </row>
    <row r="560" spans="1:3">
      <c r="A560" s="85" t="s">
        <v>525</v>
      </c>
      <c r="B560">
        <v>740</v>
      </c>
      <c r="C560" s="75">
        <v>0.26</v>
      </c>
    </row>
    <row r="561" spans="1:3">
      <c r="A561" s="86" t="s">
        <v>326</v>
      </c>
      <c r="B561">
        <v>740</v>
      </c>
      <c r="C561" s="75">
        <v>0.26</v>
      </c>
    </row>
    <row r="562" spans="1:3">
      <c r="A562" s="74" t="s">
        <v>526</v>
      </c>
      <c r="B562">
        <v>35</v>
      </c>
      <c r="C562" s="75">
        <v>0.3</v>
      </c>
    </row>
    <row r="563" spans="1:3">
      <c r="A563" s="81" t="s">
        <v>343</v>
      </c>
      <c r="B563">
        <v>35</v>
      </c>
      <c r="C563" s="75">
        <v>0.3</v>
      </c>
    </row>
    <row r="564" spans="1:3">
      <c r="A564" s="82" t="s">
        <v>344</v>
      </c>
      <c r="B564">
        <v>35</v>
      </c>
      <c r="C564" s="75">
        <v>0.3</v>
      </c>
    </row>
    <row r="565" spans="1:3">
      <c r="A565" s="83" t="s">
        <v>284</v>
      </c>
      <c r="B565">
        <v>35</v>
      </c>
      <c r="C565" s="75">
        <v>0.3</v>
      </c>
    </row>
    <row r="566" spans="1:3">
      <c r="A566" s="85" t="s">
        <v>527</v>
      </c>
      <c r="B566">
        <v>35</v>
      </c>
      <c r="C566" s="75">
        <v>0.3</v>
      </c>
    </row>
    <row r="567" spans="1:3">
      <c r="A567" s="86" t="s">
        <v>381</v>
      </c>
      <c r="B567">
        <v>35</v>
      </c>
      <c r="C567" s="75">
        <v>0.3</v>
      </c>
    </row>
    <row r="568" spans="1:3">
      <c r="A568" s="74" t="s">
        <v>528</v>
      </c>
      <c r="B568">
        <v>704</v>
      </c>
      <c r="C568" s="75">
        <v>0.12</v>
      </c>
    </row>
    <row r="569" spans="1:3">
      <c r="A569" s="81" t="s">
        <v>354</v>
      </c>
      <c r="B569">
        <v>704</v>
      </c>
      <c r="C569" s="75">
        <v>0.12</v>
      </c>
    </row>
    <row r="570" spans="1:3">
      <c r="A570" s="82" t="s">
        <v>355</v>
      </c>
      <c r="B570">
        <v>704</v>
      </c>
      <c r="C570" s="75">
        <v>0.12</v>
      </c>
    </row>
    <row r="571" spans="1:3">
      <c r="A571" s="83" t="s">
        <v>284</v>
      </c>
      <c r="B571">
        <v>704</v>
      </c>
      <c r="C571" s="75">
        <v>0.12</v>
      </c>
    </row>
    <row r="572" spans="1:3">
      <c r="A572" s="85" t="s">
        <v>529</v>
      </c>
      <c r="B572">
        <v>704</v>
      </c>
      <c r="C572" s="75">
        <v>0.12</v>
      </c>
    </row>
    <row r="573" spans="1:3">
      <c r="A573" s="86" t="s">
        <v>321</v>
      </c>
      <c r="B573">
        <v>704</v>
      </c>
      <c r="C573" s="75">
        <v>0.12</v>
      </c>
    </row>
    <row r="574" spans="1:3">
      <c r="A574" s="74" t="s">
        <v>530</v>
      </c>
      <c r="B574">
        <v>930</v>
      </c>
      <c r="C574" s="75">
        <v>7.0000000000000007E-2</v>
      </c>
    </row>
    <row r="575" spans="1:3">
      <c r="A575" s="81" t="s">
        <v>350</v>
      </c>
      <c r="B575">
        <v>930</v>
      </c>
      <c r="C575" s="75">
        <v>7.0000000000000007E-2</v>
      </c>
    </row>
    <row r="576" spans="1:3">
      <c r="A576" s="82" t="s">
        <v>351</v>
      </c>
      <c r="B576">
        <v>930</v>
      </c>
      <c r="C576" s="75">
        <v>7.0000000000000007E-2</v>
      </c>
    </row>
    <row r="577" spans="1:3">
      <c r="A577" s="83" t="s">
        <v>304</v>
      </c>
      <c r="B577">
        <v>930</v>
      </c>
      <c r="C577" s="75">
        <v>7.0000000000000007E-2</v>
      </c>
    </row>
    <row r="578" spans="1:3">
      <c r="A578" s="84">
        <v>43198</v>
      </c>
      <c r="B578">
        <v>930</v>
      </c>
      <c r="C578" s="75">
        <v>7.0000000000000007E-2</v>
      </c>
    </row>
    <row r="579" spans="1:3">
      <c r="A579" s="86" t="s">
        <v>326</v>
      </c>
      <c r="B579">
        <v>930</v>
      </c>
      <c r="C579" s="75">
        <v>7.0000000000000007E-2</v>
      </c>
    </row>
    <row r="580" spans="1:3">
      <c r="A580" s="74" t="s">
        <v>531</v>
      </c>
      <c r="B580">
        <v>455</v>
      </c>
      <c r="C580" s="75">
        <v>0.09</v>
      </c>
    </row>
    <row r="581" spans="1:3">
      <c r="A581" s="81" t="s">
        <v>491</v>
      </c>
      <c r="B581">
        <v>455</v>
      </c>
      <c r="C581" s="75">
        <v>0.09</v>
      </c>
    </row>
    <row r="582" spans="1:3">
      <c r="A582" s="82" t="s">
        <v>492</v>
      </c>
      <c r="B582">
        <v>455</v>
      </c>
      <c r="C582" s="75">
        <v>0.09</v>
      </c>
    </row>
    <row r="583" spans="1:3">
      <c r="A583" s="83" t="s">
        <v>284</v>
      </c>
      <c r="B583">
        <v>455</v>
      </c>
      <c r="C583" s="75">
        <v>0.09</v>
      </c>
    </row>
    <row r="584" spans="1:3">
      <c r="A584" s="85" t="s">
        <v>532</v>
      </c>
      <c r="B584">
        <v>455</v>
      </c>
      <c r="C584" s="75">
        <v>0.09</v>
      </c>
    </row>
    <row r="585" spans="1:3">
      <c r="A585" s="86" t="s">
        <v>314</v>
      </c>
      <c r="B585">
        <v>455</v>
      </c>
      <c r="C585" s="75">
        <v>0.09</v>
      </c>
    </row>
    <row r="586" spans="1:3">
      <c r="A586" s="74" t="s">
        <v>533</v>
      </c>
      <c r="B586">
        <v>700</v>
      </c>
      <c r="C586" s="75">
        <v>0</v>
      </c>
    </row>
    <row r="587" spans="1:3">
      <c r="A587" s="81" t="s">
        <v>534</v>
      </c>
      <c r="B587">
        <v>700</v>
      </c>
      <c r="C587" s="75">
        <v>0</v>
      </c>
    </row>
    <row r="588" spans="1:3">
      <c r="A588" s="82" t="s">
        <v>367</v>
      </c>
      <c r="B588">
        <v>700</v>
      </c>
      <c r="C588" s="75">
        <v>0</v>
      </c>
    </row>
    <row r="589" spans="1:3">
      <c r="A589" s="83" t="s">
        <v>289</v>
      </c>
      <c r="B589">
        <v>700</v>
      </c>
      <c r="C589" s="75">
        <v>0</v>
      </c>
    </row>
    <row r="590" spans="1:3">
      <c r="A590" s="85" t="s">
        <v>535</v>
      </c>
      <c r="B590">
        <v>700</v>
      </c>
      <c r="C590" s="75">
        <v>0</v>
      </c>
    </row>
    <row r="591" spans="1:3">
      <c r="A591" s="86" t="s">
        <v>295</v>
      </c>
      <c r="B591">
        <v>700</v>
      </c>
      <c r="C591" s="75">
        <v>0</v>
      </c>
    </row>
    <row r="592" spans="1:3">
      <c r="A592" s="74" t="s">
        <v>536</v>
      </c>
      <c r="B592">
        <v>77</v>
      </c>
      <c r="C592" s="75">
        <v>3.7499999999999999E-2</v>
      </c>
    </row>
    <row r="593" spans="1:3">
      <c r="A593" s="81" t="s">
        <v>517</v>
      </c>
      <c r="B593">
        <v>77</v>
      </c>
      <c r="C593" s="75">
        <v>3.7499999999999999E-2</v>
      </c>
    </row>
    <row r="594" spans="1:3">
      <c r="A594" s="82" t="s">
        <v>518</v>
      </c>
      <c r="B594">
        <v>77</v>
      </c>
      <c r="C594" s="75">
        <v>3.7499999999999999E-2</v>
      </c>
    </row>
    <row r="595" spans="1:3">
      <c r="A595" s="83" t="s">
        <v>304</v>
      </c>
      <c r="B595">
        <v>77</v>
      </c>
      <c r="C595" s="75">
        <v>3.7499999999999999E-2</v>
      </c>
    </row>
    <row r="596" spans="1:3">
      <c r="A596" s="84">
        <v>42715</v>
      </c>
      <c r="B596">
        <v>77</v>
      </c>
      <c r="C596" s="75">
        <v>3.7499999999999999E-2</v>
      </c>
    </row>
    <row r="597" spans="1:3">
      <c r="A597" s="86" t="s">
        <v>285</v>
      </c>
      <c r="B597">
        <v>77</v>
      </c>
      <c r="C597" s="75">
        <v>3.7499999999999999E-2</v>
      </c>
    </row>
    <row r="598" spans="1:3">
      <c r="A598" s="74" t="s">
        <v>537</v>
      </c>
      <c r="B598">
        <v>29</v>
      </c>
      <c r="C598" s="75">
        <v>3.3300000000000003E-2</v>
      </c>
    </row>
    <row r="599" spans="1:3">
      <c r="A599" s="81" t="s">
        <v>282</v>
      </c>
      <c r="B599">
        <v>29</v>
      </c>
      <c r="C599" s="75">
        <v>3.3300000000000003E-2</v>
      </c>
    </row>
    <row r="600" spans="1:3">
      <c r="A600" s="82" t="s">
        <v>283</v>
      </c>
      <c r="B600">
        <v>29</v>
      </c>
      <c r="C600" s="75">
        <v>3.3300000000000003E-2</v>
      </c>
    </row>
    <row r="601" spans="1:3">
      <c r="A601" s="83" t="s">
        <v>284</v>
      </c>
      <c r="B601">
        <v>29</v>
      </c>
      <c r="C601" s="75">
        <v>3.3300000000000003E-2</v>
      </c>
    </row>
    <row r="602" spans="1:3">
      <c r="A602" s="85" t="s">
        <v>538</v>
      </c>
      <c r="B602">
        <v>29</v>
      </c>
      <c r="C602" s="75">
        <v>3.3300000000000003E-2</v>
      </c>
    </row>
    <row r="603" spans="1:3">
      <c r="A603" s="86" t="s">
        <v>310</v>
      </c>
      <c r="B603">
        <v>29</v>
      </c>
      <c r="C603" s="75">
        <v>3.3300000000000003E-2</v>
      </c>
    </row>
    <row r="604" spans="1:3">
      <c r="A604" s="74" t="s">
        <v>539</v>
      </c>
      <c r="B604">
        <v>50</v>
      </c>
      <c r="C604" s="75">
        <v>0</v>
      </c>
    </row>
    <row r="605" spans="1:3">
      <c r="A605" s="81" t="s">
        <v>370</v>
      </c>
      <c r="B605">
        <v>50</v>
      </c>
      <c r="C605" s="75">
        <v>0</v>
      </c>
    </row>
    <row r="606" spans="1:3">
      <c r="A606" s="82" t="s">
        <v>344</v>
      </c>
      <c r="B606">
        <v>50</v>
      </c>
      <c r="C606" s="75">
        <v>0</v>
      </c>
    </row>
    <row r="607" spans="1:3">
      <c r="A607" s="83" t="s">
        <v>284</v>
      </c>
      <c r="B607">
        <v>50</v>
      </c>
      <c r="C607" s="75">
        <v>0</v>
      </c>
    </row>
    <row r="608" spans="1:3">
      <c r="A608" s="84">
        <v>42830</v>
      </c>
      <c r="B608">
        <v>50</v>
      </c>
      <c r="C608" s="75">
        <v>0</v>
      </c>
    </row>
    <row r="609" spans="1:3">
      <c r="A609" s="86" t="s">
        <v>381</v>
      </c>
      <c r="B609">
        <v>50</v>
      </c>
      <c r="C609" s="75">
        <v>0</v>
      </c>
    </row>
    <row r="610" spans="1:3">
      <c r="A610" s="74" t="s">
        <v>540</v>
      </c>
      <c r="B610">
        <v>679</v>
      </c>
      <c r="C610" s="75">
        <v>0.03</v>
      </c>
    </row>
    <row r="611" spans="1:3">
      <c r="A611" s="81" t="s">
        <v>282</v>
      </c>
      <c r="B611">
        <v>679</v>
      </c>
      <c r="C611" s="75">
        <v>0.03</v>
      </c>
    </row>
    <row r="612" spans="1:3">
      <c r="A612" s="82" t="s">
        <v>283</v>
      </c>
      <c r="B612">
        <v>679</v>
      </c>
      <c r="C612" s="75">
        <v>0.03</v>
      </c>
    </row>
    <row r="613" spans="1:3">
      <c r="A613" s="83" t="s">
        <v>284</v>
      </c>
      <c r="B613">
        <v>679</v>
      </c>
      <c r="C613" s="75">
        <v>0.03</v>
      </c>
    </row>
    <row r="614" spans="1:3">
      <c r="A614" s="85" t="s">
        <v>541</v>
      </c>
      <c r="B614">
        <v>679</v>
      </c>
      <c r="C614" s="75">
        <v>0.03</v>
      </c>
    </row>
    <row r="615" spans="1:3">
      <c r="A615" s="86" t="s">
        <v>295</v>
      </c>
      <c r="B615">
        <v>679</v>
      </c>
      <c r="C615" s="75">
        <v>0.03</v>
      </c>
    </row>
    <row r="616" spans="1:3">
      <c r="A616" s="74" t="s">
        <v>542</v>
      </c>
      <c r="B616">
        <v>45</v>
      </c>
      <c r="C616" s="75">
        <v>0.1</v>
      </c>
    </row>
    <row r="617" spans="1:3">
      <c r="A617" s="81" t="s">
        <v>307</v>
      </c>
      <c r="B617">
        <v>45</v>
      </c>
      <c r="C617" s="75">
        <v>0.1</v>
      </c>
    </row>
    <row r="618" spans="1:3">
      <c r="A618" s="82" t="s">
        <v>308</v>
      </c>
      <c r="B618">
        <v>45</v>
      </c>
      <c r="C618" s="75">
        <v>0.1</v>
      </c>
    </row>
    <row r="619" spans="1:3">
      <c r="A619" s="83" t="s">
        <v>304</v>
      </c>
      <c r="B619">
        <v>45</v>
      </c>
      <c r="C619" s="75">
        <v>0.1</v>
      </c>
    </row>
    <row r="620" spans="1:3">
      <c r="A620" s="85" t="s">
        <v>543</v>
      </c>
      <c r="B620">
        <v>45</v>
      </c>
      <c r="C620" s="75">
        <v>0.1</v>
      </c>
    </row>
    <row r="621" spans="1:3">
      <c r="A621" s="86" t="s">
        <v>381</v>
      </c>
      <c r="B621">
        <v>45</v>
      </c>
      <c r="C621" s="75">
        <v>0.1</v>
      </c>
    </row>
    <row r="622" spans="1:3">
      <c r="A622" s="74" t="s">
        <v>544</v>
      </c>
      <c r="B622">
        <v>30</v>
      </c>
      <c r="C622" s="75">
        <v>0</v>
      </c>
    </row>
    <row r="623" spans="1:3">
      <c r="A623" s="81" t="s">
        <v>328</v>
      </c>
      <c r="B623">
        <v>30</v>
      </c>
      <c r="C623" s="75">
        <v>0</v>
      </c>
    </row>
    <row r="624" spans="1:3">
      <c r="A624" s="82" t="s">
        <v>329</v>
      </c>
      <c r="B624">
        <v>30</v>
      </c>
      <c r="C624" s="75">
        <v>0</v>
      </c>
    </row>
    <row r="625" spans="1:3">
      <c r="A625" s="83" t="s">
        <v>304</v>
      </c>
      <c r="B625">
        <v>30</v>
      </c>
      <c r="C625" s="75">
        <v>0</v>
      </c>
    </row>
    <row r="626" spans="1:3">
      <c r="A626" s="85" t="s">
        <v>545</v>
      </c>
      <c r="B626">
        <v>30</v>
      </c>
      <c r="C626" s="75">
        <v>0</v>
      </c>
    </row>
    <row r="627" spans="1:3">
      <c r="A627" s="86" t="s">
        <v>310</v>
      </c>
      <c r="B627">
        <v>30</v>
      </c>
      <c r="C627" s="75">
        <v>0</v>
      </c>
    </row>
    <row r="628" spans="1:3">
      <c r="A628" s="74" t="s">
        <v>546</v>
      </c>
      <c r="B628">
        <v>30</v>
      </c>
      <c r="C628" s="75">
        <v>0</v>
      </c>
    </row>
    <row r="629" spans="1:3">
      <c r="A629" s="81" t="s">
        <v>312</v>
      </c>
      <c r="B629">
        <v>30</v>
      </c>
      <c r="C629" s="75">
        <v>0</v>
      </c>
    </row>
    <row r="630" spans="1:3">
      <c r="A630" s="82" t="s">
        <v>313</v>
      </c>
      <c r="B630">
        <v>30</v>
      </c>
      <c r="C630" s="75">
        <v>0</v>
      </c>
    </row>
    <row r="631" spans="1:3">
      <c r="A631" s="83" t="s">
        <v>294</v>
      </c>
      <c r="B631">
        <v>30</v>
      </c>
      <c r="C631" s="75">
        <v>0</v>
      </c>
    </row>
    <row r="632" spans="1:3">
      <c r="A632" s="85" t="s">
        <v>547</v>
      </c>
      <c r="B632">
        <v>30</v>
      </c>
      <c r="C632" s="75">
        <v>0</v>
      </c>
    </row>
    <row r="633" spans="1:3">
      <c r="A633" s="86" t="s">
        <v>310</v>
      </c>
      <c r="B633">
        <v>30</v>
      </c>
      <c r="C633" s="75">
        <v>0</v>
      </c>
    </row>
    <row r="634" spans="1:3">
      <c r="A634" s="74" t="s">
        <v>548</v>
      </c>
      <c r="B634">
        <v>62</v>
      </c>
      <c r="C634" s="75">
        <v>0.22500000000000001</v>
      </c>
    </row>
    <row r="635" spans="1:3">
      <c r="A635" s="81" t="s">
        <v>386</v>
      </c>
      <c r="B635">
        <v>62</v>
      </c>
      <c r="C635" s="75">
        <v>0.22500000000000001</v>
      </c>
    </row>
    <row r="636" spans="1:3">
      <c r="A636" s="82" t="s">
        <v>387</v>
      </c>
      <c r="B636">
        <v>62</v>
      </c>
      <c r="C636" s="75">
        <v>0.22500000000000001</v>
      </c>
    </row>
    <row r="637" spans="1:3">
      <c r="A637" s="83" t="s">
        <v>284</v>
      </c>
      <c r="B637">
        <v>62</v>
      </c>
      <c r="C637" s="75">
        <v>0.22500000000000001</v>
      </c>
    </row>
    <row r="638" spans="1:3">
      <c r="A638" s="85" t="s">
        <v>549</v>
      </c>
      <c r="B638">
        <v>62</v>
      </c>
      <c r="C638" s="75">
        <v>0.22500000000000001</v>
      </c>
    </row>
    <row r="639" spans="1:3">
      <c r="A639" s="86" t="s">
        <v>285</v>
      </c>
      <c r="B639">
        <v>62</v>
      </c>
      <c r="C639" s="75">
        <v>0.22500000000000001</v>
      </c>
    </row>
    <row r="640" spans="1:3">
      <c r="A640" s="74" t="s">
        <v>550</v>
      </c>
      <c r="B640">
        <v>76</v>
      </c>
      <c r="C640" s="75">
        <v>0.05</v>
      </c>
    </row>
    <row r="641" spans="1:3">
      <c r="A641" s="81" t="s">
        <v>415</v>
      </c>
      <c r="B641">
        <v>76</v>
      </c>
      <c r="C641" s="75">
        <v>0.05</v>
      </c>
    </row>
    <row r="642" spans="1:3">
      <c r="A642" s="82" t="s">
        <v>367</v>
      </c>
      <c r="B642">
        <v>76</v>
      </c>
      <c r="C642" s="75">
        <v>0.05</v>
      </c>
    </row>
    <row r="643" spans="1:3">
      <c r="A643" s="83" t="s">
        <v>289</v>
      </c>
      <c r="B643">
        <v>76</v>
      </c>
      <c r="C643" s="75">
        <v>0.05</v>
      </c>
    </row>
    <row r="644" spans="1:3">
      <c r="A644" s="85" t="s">
        <v>551</v>
      </c>
      <c r="B644">
        <v>76</v>
      </c>
      <c r="C644" s="75">
        <v>0.05</v>
      </c>
    </row>
    <row r="645" spans="1:3">
      <c r="A645" s="86" t="s">
        <v>285</v>
      </c>
      <c r="B645">
        <v>76</v>
      </c>
      <c r="C645" s="75">
        <v>0.05</v>
      </c>
    </row>
    <row r="646" spans="1:3">
      <c r="A646" s="74" t="s">
        <v>552</v>
      </c>
      <c r="B646">
        <v>45</v>
      </c>
      <c r="C646" s="75">
        <v>0.1</v>
      </c>
    </row>
    <row r="647" spans="1:3">
      <c r="A647" s="81" t="s">
        <v>408</v>
      </c>
      <c r="B647">
        <v>45</v>
      </c>
      <c r="C647" s="75">
        <v>0.1</v>
      </c>
    </row>
    <row r="648" spans="1:3">
      <c r="A648" s="82" t="s">
        <v>409</v>
      </c>
      <c r="B648">
        <v>45</v>
      </c>
      <c r="C648" s="75">
        <v>0.1</v>
      </c>
    </row>
    <row r="649" spans="1:3">
      <c r="A649" s="83" t="s">
        <v>284</v>
      </c>
      <c r="B649">
        <v>45</v>
      </c>
      <c r="C649" s="75">
        <v>0.1</v>
      </c>
    </row>
    <row r="650" spans="1:3">
      <c r="A650" s="85" t="s">
        <v>553</v>
      </c>
      <c r="B650">
        <v>45</v>
      </c>
      <c r="C650" s="75">
        <v>0.1</v>
      </c>
    </row>
    <row r="651" spans="1:3">
      <c r="A651" s="86" t="s">
        <v>305</v>
      </c>
      <c r="B651">
        <v>45</v>
      </c>
      <c r="C651" s="75">
        <v>0.1</v>
      </c>
    </row>
    <row r="652" spans="1:3">
      <c r="A652" s="74" t="s">
        <v>554</v>
      </c>
      <c r="B652">
        <v>610</v>
      </c>
      <c r="C652" s="75">
        <v>0.39</v>
      </c>
    </row>
    <row r="653" spans="1:3">
      <c r="A653" s="81" t="s">
        <v>512</v>
      </c>
      <c r="B653">
        <v>610</v>
      </c>
      <c r="C653" s="75">
        <v>0.39</v>
      </c>
    </row>
    <row r="654" spans="1:3">
      <c r="A654" s="82" t="s">
        <v>513</v>
      </c>
      <c r="B654">
        <v>610</v>
      </c>
      <c r="C654" s="75">
        <v>0.39</v>
      </c>
    </row>
    <row r="655" spans="1:3">
      <c r="A655" s="83" t="s">
        <v>284</v>
      </c>
      <c r="B655">
        <v>610</v>
      </c>
      <c r="C655" s="75">
        <v>0.39</v>
      </c>
    </row>
    <row r="656" spans="1:3">
      <c r="A656" s="84">
        <v>42133</v>
      </c>
      <c r="B656">
        <v>610</v>
      </c>
      <c r="C656" s="75">
        <v>0.39</v>
      </c>
    </row>
    <row r="657" spans="1:3">
      <c r="A657" s="86" t="s">
        <v>326</v>
      </c>
      <c r="B657">
        <v>610</v>
      </c>
      <c r="C657" s="75">
        <v>0.39</v>
      </c>
    </row>
    <row r="658" spans="1:3">
      <c r="A658" s="74" t="s">
        <v>555</v>
      </c>
      <c r="B658">
        <v>67</v>
      </c>
      <c r="C658" s="75">
        <v>4.2900000000000001E-2</v>
      </c>
    </row>
    <row r="659" spans="1:3">
      <c r="A659" s="81" t="s">
        <v>292</v>
      </c>
      <c r="B659">
        <v>67</v>
      </c>
      <c r="C659" s="75">
        <v>4.2900000000000001E-2</v>
      </c>
    </row>
    <row r="660" spans="1:3">
      <c r="A660" s="82" t="s">
        <v>293</v>
      </c>
      <c r="B660">
        <v>67</v>
      </c>
      <c r="C660" s="75">
        <v>4.2900000000000001E-2</v>
      </c>
    </row>
    <row r="661" spans="1:3">
      <c r="A661" s="83" t="s">
        <v>294</v>
      </c>
      <c r="B661">
        <v>67</v>
      </c>
      <c r="C661" s="75">
        <v>4.2900000000000001E-2</v>
      </c>
    </row>
    <row r="662" spans="1:3">
      <c r="A662" s="85" t="s">
        <v>556</v>
      </c>
      <c r="B662">
        <v>67</v>
      </c>
      <c r="C662" s="75">
        <v>4.2900000000000001E-2</v>
      </c>
    </row>
    <row r="663" spans="1:3">
      <c r="A663" s="86" t="s">
        <v>364</v>
      </c>
      <c r="B663">
        <v>67</v>
      </c>
      <c r="C663" s="75">
        <v>4.2900000000000001E-2</v>
      </c>
    </row>
    <row r="664" spans="1:3">
      <c r="A664" s="74" t="s">
        <v>557</v>
      </c>
      <c r="B664">
        <v>68</v>
      </c>
      <c r="C664" s="75">
        <v>2.86E-2</v>
      </c>
    </row>
    <row r="665" spans="1:3">
      <c r="A665" s="81" t="s">
        <v>324</v>
      </c>
      <c r="B665">
        <v>68</v>
      </c>
      <c r="C665" s="75">
        <v>2.86E-2</v>
      </c>
    </row>
    <row r="666" spans="1:3">
      <c r="A666" s="82" t="s">
        <v>325</v>
      </c>
      <c r="B666">
        <v>68</v>
      </c>
      <c r="C666" s="75">
        <v>2.86E-2</v>
      </c>
    </row>
    <row r="667" spans="1:3">
      <c r="A667" s="83" t="s">
        <v>284</v>
      </c>
      <c r="B667">
        <v>68</v>
      </c>
      <c r="C667" s="75">
        <v>2.86E-2</v>
      </c>
    </row>
    <row r="668" spans="1:3">
      <c r="A668" s="84">
        <v>42835</v>
      </c>
      <c r="B668">
        <v>68</v>
      </c>
      <c r="C668" s="75">
        <v>2.86E-2</v>
      </c>
    </row>
    <row r="669" spans="1:3">
      <c r="A669" s="86" t="s">
        <v>364</v>
      </c>
      <c r="B669">
        <v>68</v>
      </c>
      <c r="C669" s="75">
        <v>2.86E-2</v>
      </c>
    </row>
    <row r="670" spans="1:3">
      <c r="A670" s="74" t="s">
        <v>558</v>
      </c>
      <c r="B670">
        <v>50</v>
      </c>
      <c r="C670" s="75">
        <v>0</v>
      </c>
    </row>
    <row r="671" spans="1:3">
      <c r="A671" s="81" t="s">
        <v>512</v>
      </c>
      <c r="B671">
        <v>50</v>
      </c>
      <c r="C671" s="75">
        <v>0</v>
      </c>
    </row>
    <row r="672" spans="1:3">
      <c r="A672" s="82" t="s">
        <v>513</v>
      </c>
      <c r="B672">
        <v>50</v>
      </c>
      <c r="C672" s="75">
        <v>0</v>
      </c>
    </row>
    <row r="673" spans="1:3">
      <c r="A673" s="83" t="s">
        <v>284</v>
      </c>
      <c r="B673">
        <v>50</v>
      </c>
      <c r="C673" s="75">
        <v>0</v>
      </c>
    </row>
    <row r="674" spans="1:3">
      <c r="A674" s="85" t="s">
        <v>559</v>
      </c>
      <c r="B674">
        <v>50</v>
      </c>
      <c r="C674" s="75">
        <v>0</v>
      </c>
    </row>
    <row r="675" spans="1:3">
      <c r="A675" s="86" t="s">
        <v>305</v>
      </c>
      <c r="B675">
        <v>50</v>
      </c>
      <c r="C675" s="75">
        <v>0</v>
      </c>
    </row>
    <row r="676" spans="1:3">
      <c r="A676" s="74" t="s">
        <v>560</v>
      </c>
      <c r="B676">
        <v>495</v>
      </c>
      <c r="C676" s="75">
        <v>0.01</v>
      </c>
    </row>
    <row r="677" spans="1:3">
      <c r="A677" s="81" t="s">
        <v>386</v>
      </c>
      <c r="B677">
        <v>495</v>
      </c>
      <c r="C677" s="75">
        <v>0.01</v>
      </c>
    </row>
    <row r="678" spans="1:3">
      <c r="A678" s="82" t="s">
        <v>387</v>
      </c>
      <c r="B678">
        <v>495</v>
      </c>
      <c r="C678" s="75">
        <v>0.01</v>
      </c>
    </row>
    <row r="679" spans="1:3">
      <c r="A679" s="83" t="s">
        <v>284</v>
      </c>
      <c r="B679">
        <v>495</v>
      </c>
      <c r="C679" s="75">
        <v>0.01</v>
      </c>
    </row>
    <row r="680" spans="1:3">
      <c r="A680" s="85" t="s">
        <v>561</v>
      </c>
      <c r="B680">
        <v>495</v>
      </c>
      <c r="C680" s="75">
        <v>0.01</v>
      </c>
    </row>
    <row r="681" spans="1:3">
      <c r="A681" s="86" t="s">
        <v>336</v>
      </c>
      <c r="B681">
        <v>495</v>
      </c>
      <c r="C681" s="75">
        <v>0.01</v>
      </c>
    </row>
    <row r="682" spans="1:3">
      <c r="A682" s="74" t="s">
        <v>562</v>
      </c>
      <c r="B682">
        <v>62</v>
      </c>
      <c r="C682" s="75">
        <v>0.1143</v>
      </c>
    </row>
    <row r="683" spans="1:3">
      <c r="A683" s="81" t="s">
        <v>339</v>
      </c>
      <c r="B683">
        <v>62</v>
      </c>
      <c r="C683" s="75">
        <v>0.1143</v>
      </c>
    </row>
    <row r="684" spans="1:3">
      <c r="A684" s="82" t="s">
        <v>340</v>
      </c>
      <c r="B684">
        <v>62</v>
      </c>
      <c r="C684" s="75">
        <v>0.1143</v>
      </c>
    </row>
    <row r="685" spans="1:3">
      <c r="A685" s="83" t="s">
        <v>304</v>
      </c>
      <c r="B685">
        <v>62</v>
      </c>
      <c r="C685" s="75">
        <v>0.1143</v>
      </c>
    </row>
    <row r="686" spans="1:3">
      <c r="A686" s="84">
        <v>41889</v>
      </c>
      <c r="B686">
        <v>62</v>
      </c>
      <c r="C686" s="75">
        <v>0.1143</v>
      </c>
    </row>
    <row r="687" spans="1:3">
      <c r="A687" s="86" t="s">
        <v>364</v>
      </c>
      <c r="B687">
        <v>62</v>
      </c>
      <c r="C687" s="75">
        <v>0.1143</v>
      </c>
    </row>
    <row r="688" spans="1:3">
      <c r="A688" s="74" t="s">
        <v>563</v>
      </c>
      <c r="B688">
        <v>490</v>
      </c>
      <c r="C688" s="75">
        <v>0.02</v>
      </c>
    </row>
    <row r="689" spans="1:3">
      <c r="A689" s="81" t="s">
        <v>431</v>
      </c>
      <c r="B689">
        <v>490</v>
      </c>
      <c r="C689" s="75">
        <v>0.02</v>
      </c>
    </row>
    <row r="690" spans="1:3">
      <c r="A690" s="82" t="s">
        <v>432</v>
      </c>
      <c r="B690">
        <v>490</v>
      </c>
      <c r="C690" s="75">
        <v>0.02</v>
      </c>
    </row>
    <row r="691" spans="1:3">
      <c r="A691" s="83" t="s">
        <v>284</v>
      </c>
      <c r="B691">
        <v>490</v>
      </c>
      <c r="C691" s="75">
        <v>0.02</v>
      </c>
    </row>
    <row r="692" spans="1:3">
      <c r="A692" s="84">
        <v>43043</v>
      </c>
      <c r="B692">
        <v>490</v>
      </c>
      <c r="C692" s="75">
        <v>0.02</v>
      </c>
    </row>
    <row r="693" spans="1:3">
      <c r="A693" s="86" t="s">
        <v>336</v>
      </c>
      <c r="B693">
        <v>490</v>
      </c>
      <c r="C693" s="75">
        <v>0.02</v>
      </c>
    </row>
    <row r="694" spans="1:3">
      <c r="A694" s="74" t="s">
        <v>564</v>
      </c>
      <c r="B694">
        <v>73</v>
      </c>
      <c r="C694" s="75">
        <v>8.7499999999999994E-2</v>
      </c>
    </row>
    <row r="695" spans="1:3">
      <c r="A695" s="81" t="s">
        <v>312</v>
      </c>
      <c r="B695">
        <v>73</v>
      </c>
      <c r="C695" s="75">
        <v>8.7499999999999994E-2</v>
      </c>
    </row>
    <row r="696" spans="1:3">
      <c r="A696" s="82" t="s">
        <v>313</v>
      </c>
      <c r="B696">
        <v>73</v>
      </c>
      <c r="C696" s="75">
        <v>8.7499999999999994E-2</v>
      </c>
    </row>
    <row r="697" spans="1:3">
      <c r="A697" s="83" t="s">
        <v>294</v>
      </c>
      <c r="B697">
        <v>73</v>
      </c>
      <c r="C697" s="75">
        <v>8.7499999999999994E-2</v>
      </c>
    </row>
    <row r="698" spans="1:3">
      <c r="A698" s="84">
        <v>42805</v>
      </c>
      <c r="B698">
        <v>73</v>
      </c>
      <c r="C698" s="75">
        <v>8.7499999999999994E-2</v>
      </c>
    </row>
    <row r="699" spans="1:3">
      <c r="A699" s="86" t="s">
        <v>285</v>
      </c>
      <c r="B699">
        <v>73</v>
      </c>
      <c r="C699" s="75">
        <v>8.7499999999999994E-2</v>
      </c>
    </row>
    <row r="700" spans="1:3">
      <c r="A700" s="74" t="s">
        <v>565</v>
      </c>
      <c r="B700">
        <v>616</v>
      </c>
      <c r="C700" s="75">
        <v>0.12</v>
      </c>
    </row>
    <row r="701" spans="1:3">
      <c r="A701" s="81" t="s">
        <v>297</v>
      </c>
      <c r="B701">
        <v>616</v>
      </c>
      <c r="C701" s="75">
        <v>0.12</v>
      </c>
    </row>
    <row r="702" spans="1:3">
      <c r="A702" s="82" t="s">
        <v>298</v>
      </c>
      <c r="B702">
        <v>616</v>
      </c>
      <c r="C702" s="75">
        <v>0.12</v>
      </c>
    </row>
    <row r="703" spans="1:3">
      <c r="A703" s="83" t="s">
        <v>284</v>
      </c>
      <c r="B703">
        <v>616</v>
      </c>
      <c r="C703" s="75">
        <v>0.12</v>
      </c>
    </row>
    <row r="704" spans="1:3">
      <c r="A704" s="84">
        <v>42380</v>
      </c>
      <c r="B704">
        <v>616</v>
      </c>
      <c r="C704" s="75">
        <v>0.12</v>
      </c>
    </row>
    <row r="705" spans="1:3">
      <c r="A705" s="86" t="s">
        <v>295</v>
      </c>
      <c r="B705">
        <v>616</v>
      </c>
      <c r="C705" s="75">
        <v>0.12</v>
      </c>
    </row>
    <row r="706" spans="1:3">
      <c r="A706" s="74" t="s">
        <v>566</v>
      </c>
      <c r="B706">
        <v>30</v>
      </c>
      <c r="C706" s="75">
        <v>0</v>
      </c>
    </row>
    <row r="707" spans="1:3">
      <c r="A707" s="81" t="s">
        <v>567</v>
      </c>
      <c r="B707">
        <v>30</v>
      </c>
      <c r="C707" s="75">
        <v>0</v>
      </c>
    </row>
    <row r="708" spans="1:3">
      <c r="A708" s="82" t="s">
        <v>568</v>
      </c>
      <c r="B708">
        <v>30</v>
      </c>
      <c r="C708" s="75">
        <v>0</v>
      </c>
    </row>
    <row r="709" spans="1:3">
      <c r="A709" s="83" t="s">
        <v>284</v>
      </c>
      <c r="B709">
        <v>30</v>
      </c>
      <c r="C709" s="75">
        <v>0</v>
      </c>
    </row>
    <row r="710" spans="1:3">
      <c r="A710" s="84">
        <v>42716</v>
      </c>
      <c r="B710">
        <v>30</v>
      </c>
      <c r="C710" s="75">
        <v>0</v>
      </c>
    </row>
    <row r="711" spans="1:3">
      <c r="A711" s="86" t="s">
        <v>310</v>
      </c>
      <c r="B711">
        <v>30</v>
      </c>
      <c r="C711" s="75">
        <v>0</v>
      </c>
    </row>
    <row r="712" spans="1:3">
      <c r="A712" s="74" t="s">
        <v>569</v>
      </c>
      <c r="B712">
        <v>23</v>
      </c>
      <c r="C712" s="75">
        <v>0.23330000000000001</v>
      </c>
    </row>
    <row r="713" spans="1:3">
      <c r="A713" s="81" t="s">
        <v>333</v>
      </c>
      <c r="B713">
        <v>23</v>
      </c>
      <c r="C713" s="75">
        <v>0.23330000000000001</v>
      </c>
    </row>
    <row r="714" spans="1:3">
      <c r="A714" s="82" t="s">
        <v>334</v>
      </c>
      <c r="B714">
        <v>23</v>
      </c>
      <c r="C714" s="75">
        <v>0.23330000000000001</v>
      </c>
    </row>
    <row r="715" spans="1:3">
      <c r="A715" s="83" t="s">
        <v>304</v>
      </c>
      <c r="B715">
        <v>23</v>
      </c>
      <c r="C715" s="75">
        <v>0.23330000000000001</v>
      </c>
    </row>
    <row r="716" spans="1:3">
      <c r="A716" s="85" t="s">
        <v>570</v>
      </c>
      <c r="B716">
        <v>23</v>
      </c>
      <c r="C716" s="75">
        <v>0.23330000000000001</v>
      </c>
    </row>
    <row r="717" spans="1:3">
      <c r="A717" s="86" t="s">
        <v>310</v>
      </c>
      <c r="B717">
        <v>23</v>
      </c>
      <c r="C717" s="75">
        <v>0.23330000000000001</v>
      </c>
    </row>
    <row r="718" spans="1:3">
      <c r="A718" s="74" t="s">
        <v>571</v>
      </c>
      <c r="B718">
        <v>36</v>
      </c>
      <c r="C718" s="75">
        <v>0.28000000000000003</v>
      </c>
    </row>
    <row r="719" spans="1:3">
      <c r="A719" s="81" t="s">
        <v>390</v>
      </c>
      <c r="B719">
        <v>36</v>
      </c>
      <c r="C719" s="75">
        <v>0.28000000000000003</v>
      </c>
    </row>
    <row r="720" spans="1:3">
      <c r="A720" s="82" t="s">
        <v>367</v>
      </c>
      <c r="B720">
        <v>36</v>
      </c>
      <c r="C720" s="75">
        <v>0.28000000000000003</v>
      </c>
    </row>
    <row r="721" spans="1:3">
      <c r="A721" s="83" t="s">
        <v>289</v>
      </c>
      <c r="B721">
        <v>36</v>
      </c>
      <c r="C721" s="75">
        <v>0.28000000000000003</v>
      </c>
    </row>
    <row r="722" spans="1:3">
      <c r="A722" s="85" t="s">
        <v>572</v>
      </c>
      <c r="B722">
        <v>36</v>
      </c>
      <c r="C722" s="75">
        <v>0.28000000000000003</v>
      </c>
    </row>
    <row r="723" spans="1:3">
      <c r="A723" s="86" t="s">
        <v>305</v>
      </c>
      <c r="B723">
        <v>36</v>
      </c>
      <c r="C723" s="75">
        <v>0.28000000000000003</v>
      </c>
    </row>
    <row r="724" spans="1:3">
      <c r="A724" s="74" t="s">
        <v>573</v>
      </c>
      <c r="B724">
        <v>490</v>
      </c>
      <c r="C724" s="75">
        <v>0.02</v>
      </c>
    </row>
    <row r="725" spans="1:3">
      <c r="A725" s="81" t="s">
        <v>491</v>
      </c>
      <c r="B725">
        <v>490</v>
      </c>
      <c r="C725" s="75">
        <v>0.02</v>
      </c>
    </row>
    <row r="726" spans="1:3">
      <c r="A726" s="82" t="s">
        <v>492</v>
      </c>
      <c r="B726">
        <v>490</v>
      </c>
      <c r="C726" s="75">
        <v>0.02</v>
      </c>
    </row>
    <row r="727" spans="1:3">
      <c r="A727" s="83" t="s">
        <v>284</v>
      </c>
      <c r="B727">
        <v>490</v>
      </c>
      <c r="C727" s="75">
        <v>0.02</v>
      </c>
    </row>
    <row r="728" spans="1:3">
      <c r="A728" s="85" t="s">
        <v>574</v>
      </c>
      <c r="B728">
        <v>490</v>
      </c>
      <c r="C728" s="75">
        <v>0.02</v>
      </c>
    </row>
    <row r="729" spans="1:3">
      <c r="A729" s="86" t="s">
        <v>336</v>
      </c>
      <c r="B729">
        <v>490</v>
      </c>
      <c r="C729" s="75">
        <v>0.02</v>
      </c>
    </row>
    <row r="730" spans="1:3">
      <c r="A730" s="74" t="s">
        <v>575</v>
      </c>
      <c r="B730">
        <v>672</v>
      </c>
      <c r="C730" s="75">
        <v>0.16</v>
      </c>
    </row>
    <row r="731" spans="1:3">
      <c r="A731" s="81" t="s">
        <v>354</v>
      </c>
      <c r="B731">
        <v>672</v>
      </c>
      <c r="C731" s="75">
        <v>0.16</v>
      </c>
    </row>
    <row r="732" spans="1:3">
      <c r="A732" s="82" t="s">
        <v>355</v>
      </c>
      <c r="B732">
        <v>672</v>
      </c>
      <c r="C732" s="75">
        <v>0.16</v>
      </c>
    </row>
    <row r="733" spans="1:3">
      <c r="A733" s="83" t="s">
        <v>284</v>
      </c>
      <c r="B733">
        <v>672</v>
      </c>
      <c r="C733" s="75">
        <v>0.16</v>
      </c>
    </row>
    <row r="734" spans="1:3">
      <c r="A734" s="84">
        <v>41892</v>
      </c>
      <c r="B734">
        <v>672</v>
      </c>
      <c r="C734" s="75">
        <v>0.16</v>
      </c>
    </row>
    <row r="735" spans="1:3">
      <c r="A735" s="86" t="s">
        <v>321</v>
      </c>
      <c r="B735">
        <v>672</v>
      </c>
      <c r="C735" s="75">
        <v>0.16</v>
      </c>
    </row>
    <row r="736" spans="1:3">
      <c r="A736" s="74" t="s">
        <v>576</v>
      </c>
      <c r="B736">
        <v>490</v>
      </c>
      <c r="C736" s="75">
        <v>0.02</v>
      </c>
    </row>
    <row r="737" spans="1:3">
      <c r="A737" s="81" t="s">
        <v>297</v>
      </c>
      <c r="B737">
        <v>490</v>
      </c>
      <c r="C737" s="75">
        <v>0.02</v>
      </c>
    </row>
    <row r="738" spans="1:3">
      <c r="A738" s="82" t="s">
        <v>298</v>
      </c>
      <c r="B738">
        <v>490</v>
      </c>
      <c r="C738" s="75">
        <v>0.02</v>
      </c>
    </row>
    <row r="739" spans="1:3">
      <c r="A739" s="83" t="s">
        <v>284</v>
      </c>
      <c r="B739">
        <v>490</v>
      </c>
      <c r="C739" s="75">
        <v>0.02</v>
      </c>
    </row>
    <row r="740" spans="1:3">
      <c r="A740" s="84">
        <v>43041</v>
      </c>
      <c r="B740">
        <v>490</v>
      </c>
      <c r="C740" s="75">
        <v>0.02</v>
      </c>
    </row>
    <row r="741" spans="1:3">
      <c r="A741" s="86" t="s">
        <v>336</v>
      </c>
      <c r="B741">
        <v>490</v>
      </c>
      <c r="C741" s="75">
        <v>0.02</v>
      </c>
    </row>
    <row r="742" spans="1:3">
      <c r="A742" s="74" t="s">
        <v>577</v>
      </c>
      <c r="B742">
        <v>140</v>
      </c>
      <c r="C742" s="75">
        <v>6.6699999999999995E-2</v>
      </c>
    </row>
    <row r="743" spans="1:3">
      <c r="A743" s="81" t="s">
        <v>517</v>
      </c>
      <c r="B743">
        <v>140</v>
      </c>
      <c r="C743" s="75">
        <v>6.6699999999999995E-2</v>
      </c>
    </row>
    <row r="744" spans="1:3">
      <c r="A744" s="82" t="s">
        <v>518</v>
      </c>
      <c r="B744">
        <v>140</v>
      </c>
      <c r="C744" s="75">
        <v>6.6699999999999995E-2</v>
      </c>
    </row>
    <row r="745" spans="1:3">
      <c r="A745" s="83" t="s">
        <v>304</v>
      </c>
      <c r="B745">
        <v>140</v>
      </c>
      <c r="C745" s="75">
        <v>6.6699999999999995E-2</v>
      </c>
    </row>
    <row r="746" spans="1:3">
      <c r="A746" s="85" t="s">
        <v>578</v>
      </c>
      <c r="B746">
        <v>140</v>
      </c>
      <c r="C746" s="75">
        <v>6.6699999999999995E-2</v>
      </c>
    </row>
    <row r="747" spans="1:3">
      <c r="A747" s="86" t="s">
        <v>300</v>
      </c>
      <c r="B747">
        <v>140</v>
      </c>
      <c r="C747" s="75">
        <v>6.6699999999999995E-2</v>
      </c>
    </row>
    <row r="748" spans="1:3">
      <c r="A748" s="74" t="s">
        <v>579</v>
      </c>
      <c r="B748">
        <v>495</v>
      </c>
      <c r="C748" s="75">
        <v>0.01</v>
      </c>
    </row>
    <row r="749" spans="1:3">
      <c r="A749" s="81" t="s">
        <v>437</v>
      </c>
      <c r="B749">
        <v>495</v>
      </c>
      <c r="C749" s="75">
        <v>0.01</v>
      </c>
    </row>
    <row r="750" spans="1:3">
      <c r="A750" s="82" t="s">
        <v>367</v>
      </c>
      <c r="B750">
        <v>495</v>
      </c>
      <c r="C750" s="75">
        <v>0.01</v>
      </c>
    </row>
    <row r="751" spans="1:3">
      <c r="A751" s="83" t="s">
        <v>289</v>
      </c>
      <c r="B751">
        <v>495</v>
      </c>
      <c r="C751" s="75">
        <v>0.01</v>
      </c>
    </row>
    <row r="752" spans="1:3">
      <c r="A752" s="85" t="s">
        <v>580</v>
      </c>
      <c r="B752">
        <v>495</v>
      </c>
      <c r="C752" s="75">
        <v>0.01</v>
      </c>
    </row>
    <row r="753" spans="1:3">
      <c r="A753" s="86" t="s">
        <v>336</v>
      </c>
      <c r="B753">
        <v>495</v>
      </c>
      <c r="C753" s="75">
        <v>0.01</v>
      </c>
    </row>
    <row r="754" spans="1:3">
      <c r="A754" s="74" t="s">
        <v>581</v>
      </c>
      <c r="B754">
        <v>150</v>
      </c>
      <c r="C754" s="75">
        <v>0</v>
      </c>
    </row>
    <row r="755" spans="1:3">
      <c r="A755" s="81" t="s">
        <v>346</v>
      </c>
      <c r="B755">
        <v>150</v>
      </c>
      <c r="C755" s="75">
        <v>0</v>
      </c>
    </row>
    <row r="756" spans="1:3">
      <c r="A756" s="82" t="s">
        <v>347</v>
      </c>
      <c r="B756">
        <v>150</v>
      </c>
      <c r="C756" s="75">
        <v>0</v>
      </c>
    </row>
    <row r="757" spans="1:3">
      <c r="A757" s="83" t="s">
        <v>284</v>
      </c>
      <c r="B757">
        <v>150</v>
      </c>
      <c r="C757" s="75">
        <v>0</v>
      </c>
    </row>
    <row r="758" spans="1:3">
      <c r="A758" s="85" t="s">
        <v>582</v>
      </c>
      <c r="B758">
        <v>150</v>
      </c>
      <c r="C758" s="75">
        <v>0</v>
      </c>
    </row>
    <row r="759" spans="1:3">
      <c r="A759" s="86" t="s">
        <v>300</v>
      </c>
      <c r="B759">
        <v>150</v>
      </c>
      <c r="C759" s="75">
        <v>0</v>
      </c>
    </row>
    <row r="760" spans="1:3">
      <c r="A760" s="74" t="s">
        <v>583</v>
      </c>
      <c r="B760">
        <v>29</v>
      </c>
      <c r="C760" s="75">
        <v>3.3300000000000003E-2</v>
      </c>
    </row>
    <row r="761" spans="1:3">
      <c r="A761" s="81" t="s">
        <v>373</v>
      </c>
      <c r="B761">
        <v>29</v>
      </c>
      <c r="C761" s="75">
        <v>3.3300000000000003E-2</v>
      </c>
    </row>
    <row r="762" spans="1:3">
      <c r="A762" s="82" t="s">
        <v>320</v>
      </c>
      <c r="B762">
        <v>29</v>
      </c>
      <c r="C762" s="75">
        <v>3.3300000000000003E-2</v>
      </c>
    </row>
    <row r="763" spans="1:3">
      <c r="A763" s="83" t="s">
        <v>284</v>
      </c>
      <c r="B763">
        <v>29</v>
      </c>
      <c r="C763" s="75">
        <v>3.3300000000000003E-2</v>
      </c>
    </row>
    <row r="764" spans="1:3">
      <c r="A764" s="85" t="s">
        <v>584</v>
      </c>
      <c r="B764">
        <v>29</v>
      </c>
      <c r="C764" s="75">
        <v>3.3300000000000003E-2</v>
      </c>
    </row>
    <row r="765" spans="1:3">
      <c r="A765" s="86" t="s">
        <v>310</v>
      </c>
      <c r="B765">
        <v>29</v>
      </c>
      <c r="C765" s="75">
        <v>3.3300000000000003E-2</v>
      </c>
    </row>
    <row r="766" spans="1:3">
      <c r="A766" s="74" t="s">
        <v>585</v>
      </c>
      <c r="B766">
        <v>500</v>
      </c>
      <c r="C766" s="75">
        <v>0</v>
      </c>
    </row>
    <row r="767" spans="1:3">
      <c r="A767" s="81" t="s">
        <v>437</v>
      </c>
      <c r="B767">
        <v>500</v>
      </c>
      <c r="C767" s="75">
        <v>0</v>
      </c>
    </row>
    <row r="768" spans="1:3">
      <c r="A768" s="82" t="s">
        <v>367</v>
      </c>
      <c r="B768">
        <v>500</v>
      </c>
      <c r="C768" s="75">
        <v>0</v>
      </c>
    </row>
    <row r="769" spans="1:3">
      <c r="A769" s="83" t="s">
        <v>289</v>
      </c>
      <c r="B769">
        <v>500</v>
      </c>
      <c r="C769" s="75">
        <v>0</v>
      </c>
    </row>
    <row r="770" spans="1:3">
      <c r="A770" s="85" t="s">
        <v>586</v>
      </c>
      <c r="B770">
        <v>500</v>
      </c>
      <c r="C770" s="75">
        <v>0</v>
      </c>
    </row>
    <row r="771" spans="1:3">
      <c r="A771" s="86" t="s">
        <v>336</v>
      </c>
      <c r="B771">
        <v>500</v>
      </c>
      <c r="C771" s="75">
        <v>0</v>
      </c>
    </row>
    <row r="772" spans="1:3">
      <c r="A772" s="74" t="s">
        <v>587</v>
      </c>
      <c r="B772">
        <v>510</v>
      </c>
      <c r="C772" s="75">
        <v>0.49</v>
      </c>
    </row>
    <row r="773" spans="1:3">
      <c r="A773" s="81" t="s">
        <v>350</v>
      </c>
      <c r="B773">
        <v>510</v>
      </c>
      <c r="C773" s="75">
        <v>0.49</v>
      </c>
    </row>
    <row r="774" spans="1:3">
      <c r="A774" s="82" t="s">
        <v>351</v>
      </c>
      <c r="B774">
        <v>510</v>
      </c>
      <c r="C774" s="75">
        <v>0.49</v>
      </c>
    </row>
    <row r="775" spans="1:3">
      <c r="A775" s="83" t="s">
        <v>304</v>
      </c>
      <c r="B775">
        <v>510</v>
      </c>
      <c r="C775" s="75">
        <v>0.49</v>
      </c>
    </row>
    <row r="776" spans="1:3">
      <c r="A776" s="84">
        <v>41827</v>
      </c>
      <c r="B776">
        <v>510</v>
      </c>
      <c r="C776" s="75">
        <v>0.49</v>
      </c>
    </row>
    <row r="777" spans="1:3">
      <c r="A777" s="86" t="s">
        <v>326</v>
      </c>
      <c r="B777">
        <v>510</v>
      </c>
      <c r="C777" s="75">
        <v>0.49</v>
      </c>
    </row>
    <row r="778" spans="1:3">
      <c r="A778" s="74" t="s">
        <v>588</v>
      </c>
      <c r="B778">
        <v>490</v>
      </c>
      <c r="C778" s="75">
        <v>0.02</v>
      </c>
    </row>
    <row r="779" spans="1:3">
      <c r="A779" s="81" t="s">
        <v>534</v>
      </c>
      <c r="B779">
        <v>490</v>
      </c>
      <c r="C779" s="75">
        <v>0.02</v>
      </c>
    </row>
    <row r="780" spans="1:3">
      <c r="A780" s="82" t="s">
        <v>367</v>
      </c>
      <c r="B780">
        <v>490</v>
      </c>
      <c r="C780" s="75">
        <v>0.02</v>
      </c>
    </row>
    <row r="781" spans="1:3">
      <c r="A781" s="83" t="s">
        <v>289</v>
      </c>
      <c r="B781">
        <v>490</v>
      </c>
      <c r="C781" s="75">
        <v>0.02</v>
      </c>
    </row>
    <row r="782" spans="1:3">
      <c r="A782" s="85" t="s">
        <v>589</v>
      </c>
      <c r="B782">
        <v>490</v>
      </c>
      <c r="C782" s="75">
        <v>0.02</v>
      </c>
    </row>
    <row r="783" spans="1:3">
      <c r="A783" s="86" t="s">
        <v>336</v>
      </c>
      <c r="B783">
        <v>490</v>
      </c>
      <c r="C783" s="75">
        <v>0.02</v>
      </c>
    </row>
    <row r="784" spans="1:3">
      <c r="A784" s="74" t="s">
        <v>590</v>
      </c>
      <c r="B784">
        <v>50</v>
      </c>
      <c r="C784" s="75">
        <v>0</v>
      </c>
    </row>
    <row r="785" spans="1:3">
      <c r="A785" s="81" t="s">
        <v>282</v>
      </c>
      <c r="B785">
        <v>50</v>
      </c>
      <c r="C785" s="75">
        <v>0</v>
      </c>
    </row>
    <row r="786" spans="1:3">
      <c r="A786" s="82" t="s">
        <v>283</v>
      </c>
      <c r="B786">
        <v>50</v>
      </c>
      <c r="C786" s="75">
        <v>0</v>
      </c>
    </row>
    <row r="787" spans="1:3">
      <c r="A787" s="83" t="s">
        <v>284</v>
      </c>
      <c r="B787">
        <v>50</v>
      </c>
      <c r="C787" s="75">
        <v>0</v>
      </c>
    </row>
    <row r="788" spans="1:3">
      <c r="A788" s="84">
        <v>43080</v>
      </c>
      <c r="B788">
        <v>50</v>
      </c>
      <c r="C788" s="75">
        <v>0</v>
      </c>
    </row>
    <row r="789" spans="1:3">
      <c r="A789" s="86" t="s">
        <v>305</v>
      </c>
      <c r="B789">
        <v>50</v>
      </c>
      <c r="C789" s="75">
        <v>0</v>
      </c>
    </row>
    <row r="790" spans="1:3">
      <c r="A790" s="74" t="s">
        <v>591</v>
      </c>
      <c r="B790">
        <v>665</v>
      </c>
      <c r="C790" s="75">
        <v>0.05</v>
      </c>
    </row>
    <row r="791" spans="1:3">
      <c r="A791" s="81" t="s">
        <v>491</v>
      </c>
      <c r="B791">
        <v>665</v>
      </c>
      <c r="C791" s="75">
        <v>0.05</v>
      </c>
    </row>
    <row r="792" spans="1:3">
      <c r="A792" s="82" t="s">
        <v>492</v>
      </c>
      <c r="B792">
        <v>665</v>
      </c>
      <c r="C792" s="75">
        <v>0.05</v>
      </c>
    </row>
    <row r="793" spans="1:3">
      <c r="A793" s="83" t="s">
        <v>284</v>
      </c>
      <c r="B793">
        <v>665</v>
      </c>
      <c r="C793" s="75">
        <v>0.05</v>
      </c>
    </row>
    <row r="794" spans="1:3">
      <c r="A794" s="84">
        <v>42557</v>
      </c>
      <c r="B794">
        <v>665</v>
      </c>
      <c r="C794" s="75">
        <v>0.05</v>
      </c>
    </row>
    <row r="795" spans="1:3">
      <c r="A795" s="86" t="s">
        <v>295</v>
      </c>
      <c r="B795">
        <v>665</v>
      </c>
      <c r="C795" s="75">
        <v>0.05</v>
      </c>
    </row>
    <row r="796" spans="1:3">
      <c r="A796" s="74" t="s">
        <v>592</v>
      </c>
      <c r="B796">
        <v>175</v>
      </c>
      <c r="C796" s="75">
        <v>0.3</v>
      </c>
    </row>
    <row r="797" spans="1:3">
      <c r="A797" s="81" t="s">
        <v>412</v>
      </c>
      <c r="B797">
        <v>175</v>
      </c>
      <c r="C797" s="75">
        <v>0.3</v>
      </c>
    </row>
    <row r="798" spans="1:3">
      <c r="A798" s="82" t="s">
        <v>367</v>
      </c>
      <c r="B798">
        <v>175</v>
      </c>
      <c r="C798" s="75">
        <v>0.3</v>
      </c>
    </row>
    <row r="799" spans="1:3">
      <c r="A799" s="83" t="s">
        <v>289</v>
      </c>
      <c r="B799">
        <v>175</v>
      </c>
      <c r="C799" s="75">
        <v>0.3</v>
      </c>
    </row>
    <row r="800" spans="1:3">
      <c r="A800" s="84">
        <v>41853</v>
      </c>
      <c r="B800">
        <v>175</v>
      </c>
      <c r="C800" s="75">
        <v>0.3</v>
      </c>
    </row>
    <row r="801" spans="1:3">
      <c r="A801" s="86" t="s">
        <v>375</v>
      </c>
      <c r="B801">
        <v>175</v>
      </c>
      <c r="C801" s="75">
        <v>0.3</v>
      </c>
    </row>
    <row r="802" spans="1:3">
      <c r="A802" s="74" t="s">
        <v>593</v>
      </c>
      <c r="B802">
        <v>48</v>
      </c>
      <c r="C802" s="75">
        <v>0.04</v>
      </c>
    </row>
    <row r="803" spans="1:3">
      <c r="A803" s="81" t="s">
        <v>366</v>
      </c>
      <c r="B803">
        <v>48</v>
      </c>
      <c r="C803" s="75">
        <v>0.04</v>
      </c>
    </row>
    <row r="804" spans="1:3">
      <c r="A804" s="82" t="s">
        <v>367</v>
      </c>
      <c r="B804">
        <v>48</v>
      </c>
      <c r="C804" s="75">
        <v>0.04</v>
      </c>
    </row>
    <row r="805" spans="1:3">
      <c r="A805" s="83" t="s">
        <v>289</v>
      </c>
      <c r="B805">
        <v>48</v>
      </c>
      <c r="C805" s="75">
        <v>0.04</v>
      </c>
    </row>
    <row r="806" spans="1:3">
      <c r="A806" s="85" t="s">
        <v>418</v>
      </c>
      <c r="B806">
        <v>48</v>
      </c>
      <c r="C806" s="75">
        <v>0.04</v>
      </c>
    </row>
    <row r="807" spans="1:3">
      <c r="A807" s="86" t="s">
        <v>381</v>
      </c>
      <c r="B807">
        <v>48</v>
      </c>
      <c r="C807" s="75">
        <v>0.04</v>
      </c>
    </row>
    <row r="808" spans="1:3">
      <c r="A808" s="74" t="s">
        <v>594</v>
      </c>
      <c r="B808">
        <v>146</v>
      </c>
      <c r="C808" s="75">
        <v>2.6700000000000002E-2</v>
      </c>
    </row>
    <row r="809" spans="1:3">
      <c r="A809" s="81" t="s">
        <v>491</v>
      </c>
      <c r="B809">
        <v>146</v>
      </c>
      <c r="C809" s="75">
        <v>2.6700000000000002E-2</v>
      </c>
    </row>
    <row r="810" spans="1:3">
      <c r="A810" s="82" t="s">
        <v>492</v>
      </c>
      <c r="B810">
        <v>146</v>
      </c>
      <c r="C810" s="75">
        <v>2.6700000000000002E-2</v>
      </c>
    </row>
    <row r="811" spans="1:3">
      <c r="A811" s="83" t="s">
        <v>284</v>
      </c>
      <c r="B811">
        <v>146</v>
      </c>
      <c r="C811" s="75">
        <v>2.6700000000000002E-2</v>
      </c>
    </row>
    <row r="812" spans="1:3">
      <c r="A812" s="85" t="s">
        <v>595</v>
      </c>
      <c r="B812">
        <v>146</v>
      </c>
      <c r="C812" s="75">
        <v>2.6700000000000002E-2</v>
      </c>
    </row>
    <row r="813" spans="1:3">
      <c r="A813" s="86" t="s">
        <v>300</v>
      </c>
      <c r="B813">
        <v>146</v>
      </c>
      <c r="C813" s="75">
        <v>2.6700000000000002E-2</v>
      </c>
    </row>
    <row r="814" spans="1:3">
      <c r="A814" s="74" t="s">
        <v>596</v>
      </c>
      <c r="B814">
        <v>143</v>
      </c>
      <c r="C814" s="75">
        <v>4.6699999999999998E-2</v>
      </c>
    </row>
    <row r="815" spans="1:3">
      <c r="A815" s="81" t="s">
        <v>328</v>
      </c>
      <c r="B815">
        <v>143</v>
      </c>
      <c r="C815" s="75">
        <v>4.6699999999999998E-2</v>
      </c>
    </row>
    <row r="816" spans="1:3">
      <c r="A816" s="82" t="s">
        <v>329</v>
      </c>
      <c r="B816">
        <v>143</v>
      </c>
      <c r="C816" s="75">
        <v>4.6699999999999998E-2</v>
      </c>
    </row>
    <row r="817" spans="1:3">
      <c r="A817" s="83" t="s">
        <v>304</v>
      </c>
      <c r="B817">
        <v>143</v>
      </c>
      <c r="C817" s="75">
        <v>4.6699999999999998E-2</v>
      </c>
    </row>
    <row r="818" spans="1:3">
      <c r="A818" s="85" t="s">
        <v>597</v>
      </c>
      <c r="B818">
        <v>143</v>
      </c>
      <c r="C818" s="75">
        <v>4.6699999999999998E-2</v>
      </c>
    </row>
    <row r="819" spans="1:3">
      <c r="A819" s="86" t="s">
        <v>300</v>
      </c>
      <c r="B819">
        <v>143</v>
      </c>
      <c r="C819" s="75">
        <v>4.6699999999999998E-2</v>
      </c>
    </row>
    <row r="820" spans="1:3">
      <c r="A820" s="74" t="s">
        <v>598</v>
      </c>
      <c r="B820">
        <v>57</v>
      </c>
      <c r="C820" s="75">
        <v>0.1857</v>
      </c>
    </row>
    <row r="821" spans="1:3">
      <c r="A821" s="81" t="s">
        <v>404</v>
      </c>
      <c r="B821">
        <v>57</v>
      </c>
      <c r="C821" s="75">
        <v>0.1857</v>
      </c>
    </row>
    <row r="822" spans="1:3">
      <c r="A822" s="82" t="s">
        <v>405</v>
      </c>
      <c r="B822">
        <v>57</v>
      </c>
      <c r="C822" s="75">
        <v>0.1857</v>
      </c>
    </row>
    <row r="823" spans="1:3">
      <c r="A823" s="83" t="s">
        <v>284</v>
      </c>
      <c r="B823">
        <v>57</v>
      </c>
      <c r="C823" s="75">
        <v>0.1857</v>
      </c>
    </row>
    <row r="824" spans="1:3">
      <c r="A824" s="84">
        <v>42282</v>
      </c>
      <c r="B824">
        <v>57</v>
      </c>
      <c r="C824" s="75">
        <v>0.1857</v>
      </c>
    </row>
    <row r="825" spans="1:3">
      <c r="A825" s="86" t="s">
        <v>364</v>
      </c>
      <c r="B825">
        <v>57</v>
      </c>
      <c r="C825" s="75">
        <v>0.1857</v>
      </c>
    </row>
    <row r="826" spans="1:3">
      <c r="A826" s="74" t="s">
        <v>599</v>
      </c>
      <c r="B826">
        <v>46</v>
      </c>
      <c r="C826" s="75">
        <v>0.08</v>
      </c>
    </row>
    <row r="827" spans="1:3">
      <c r="A827" s="81" t="s">
        <v>324</v>
      </c>
      <c r="B827">
        <v>46</v>
      </c>
      <c r="C827" s="75">
        <v>0.08</v>
      </c>
    </row>
    <row r="828" spans="1:3">
      <c r="A828" s="82" t="s">
        <v>325</v>
      </c>
      <c r="B828">
        <v>46</v>
      </c>
      <c r="C828" s="75">
        <v>0.08</v>
      </c>
    </row>
    <row r="829" spans="1:3">
      <c r="A829" s="83" t="s">
        <v>284</v>
      </c>
      <c r="B829">
        <v>46</v>
      </c>
      <c r="C829" s="75">
        <v>0.08</v>
      </c>
    </row>
    <row r="830" spans="1:3">
      <c r="A830" s="84">
        <v>43046</v>
      </c>
      <c r="B830">
        <v>46</v>
      </c>
      <c r="C830" s="75">
        <v>0.08</v>
      </c>
    </row>
    <row r="831" spans="1:3">
      <c r="A831" s="86" t="s">
        <v>381</v>
      </c>
      <c r="B831">
        <v>46</v>
      </c>
      <c r="C831" s="75">
        <v>0.08</v>
      </c>
    </row>
    <row r="832" spans="1:3">
      <c r="A832" s="74" t="s">
        <v>600</v>
      </c>
      <c r="B832">
        <v>27</v>
      </c>
      <c r="C832" s="75">
        <v>0.1</v>
      </c>
    </row>
    <row r="833" spans="1:3">
      <c r="A833" s="81" t="s">
        <v>458</v>
      </c>
      <c r="B833">
        <v>27</v>
      </c>
      <c r="C833" s="75">
        <v>0.1</v>
      </c>
    </row>
    <row r="834" spans="1:3">
      <c r="A834" s="82" t="s">
        <v>459</v>
      </c>
      <c r="B834">
        <v>27</v>
      </c>
      <c r="C834" s="75">
        <v>0.1</v>
      </c>
    </row>
    <row r="835" spans="1:3">
      <c r="A835" s="83" t="s">
        <v>294</v>
      </c>
      <c r="B835">
        <v>27</v>
      </c>
      <c r="C835" s="75">
        <v>0.1</v>
      </c>
    </row>
    <row r="836" spans="1:3">
      <c r="A836" s="85" t="s">
        <v>601</v>
      </c>
      <c r="B836">
        <v>27</v>
      </c>
      <c r="C836" s="75">
        <v>0.1</v>
      </c>
    </row>
    <row r="837" spans="1:3">
      <c r="A837" s="86" t="s">
        <v>310</v>
      </c>
      <c r="B837">
        <v>27</v>
      </c>
      <c r="C837" s="75">
        <v>0.1</v>
      </c>
    </row>
    <row r="838" spans="1:3">
      <c r="A838" s="74" t="s">
        <v>602</v>
      </c>
      <c r="B838">
        <v>500</v>
      </c>
      <c r="C838" s="75">
        <v>0</v>
      </c>
    </row>
    <row r="839" spans="1:3">
      <c r="A839" s="81" t="s">
        <v>346</v>
      </c>
      <c r="B839">
        <v>500</v>
      </c>
      <c r="C839" s="75">
        <v>0</v>
      </c>
    </row>
    <row r="840" spans="1:3">
      <c r="A840" s="82" t="s">
        <v>347</v>
      </c>
      <c r="B840">
        <v>500</v>
      </c>
      <c r="C840" s="75">
        <v>0</v>
      </c>
    </row>
    <row r="841" spans="1:3">
      <c r="A841" s="83" t="s">
        <v>284</v>
      </c>
      <c r="B841">
        <v>500</v>
      </c>
      <c r="C841" s="75">
        <v>0</v>
      </c>
    </row>
    <row r="842" spans="1:3">
      <c r="A842" s="84">
        <v>41734</v>
      </c>
      <c r="B842">
        <v>500</v>
      </c>
      <c r="C842" s="75">
        <v>0</v>
      </c>
    </row>
    <row r="843" spans="1:3">
      <c r="A843" s="86" t="s">
        <v>314</v>
      </c>
      <c r="B843">
        <v>500</v>
      </c>
      <c r="C843" s="75">
        <v>0</v>
      </c>
    </row>
    <row r="844" spans="1:3">
      <c r="A844" s="74" t="s">
        <v>603</v>
      </c>
      <c r="B844">
        <v>500</v>
      </c>
      <c r="C844" s="75">
        <v>0</v>
      </c>
    </row>
    <row r="845" spans="1:3">
      <c r="A845" s="81" t="s">
        <v>567</v>
      </c>
      <c r="B845">
        <v>500</v>
      </c>
      <c r="C845" s="75">
        <v>0</v>
      </c>
    </row>
    <row r="846" spans="1:3">
      <c r="A846" s="82" t="s">
        <v>568</v>
      </c>
      <c r="B846">
        <v>500</v>
      </c>
      <c r="C846" s="75">
        <v>0</v>
      </c>
    </row>
    <row r="847" spans="1:3">
      <c r="A847" s="83" t="s">
        <v>284</v>
      </c>
      <c r="B847">
        <v>500</v>
      </c>
      <c r="C847" s="75">
        <v>0</v>
      </c>
    </row>
    <row r="848" spans="1:3">
      <c r="A848" s="84">
        <v>43288</v>
      </c>
      <c r="B848">
        <v>500</v>
      </c>
      <c r="C848" s="75">
        <v>0</v>
      </c>
    </row>
    <row r="849" spans="1:3">
      <c r="A849" s="86" t="s">
        <v>314</v>
      </c>
      <c r="B849">
        <v>500</v>
      </c>
      <c r="C849" s="75">
        <v>0</v>
      </c>
    </row>
    <row r="850" spans="1:3">
      <c r="A850" s="74" t="s">
        <v>604</v>
      </c>
      <c r="B850">
        <v>225</v>
      </c>
      <c r="C850" s="75">
        <v>0.1</v>
      </c>
    </row>
    <row r="851" spans="1:3">
      <c r="A851" s="81" t="s">
        <v>373</v>
      </c>
      <c r="B851">
        <v>225</v>
      </c>
      <c r="C851" s="75">
        <v>0.1</v>
      </c>
    </row>
    <row r="852" spans="1:3">
      <c r="A852" s="82" t="s">
        <v>320</v>
      </c>
      <c r="B852">
        <v>225</v>
      </c>
      <c r="C852" s="75">
        <v>0.1</v>
      </c>
    </row>
    <row r="853" spans="1:3">
      <c r="A853" s="83" t="s">
        <v>284</v>
      </c>
      <c r="B853">
        <v>225</v>
      </c>
      <c r="C853" s="75">
        <v>0.1</v>
      </c>
    </row>
    <row r="854" spans="1:3">
      <c r="A854" s="84">
        <v>43407</v>
      </c>
      <c r="B854">
        <v>225</v>
      </c>
      <c r="C854" s="75">
        <v>0.1</v>
      </c>
    </row>
    <row r="855" spans="1:3">
      <c r="A855" s="86" t="s">
        <v>375</v>
      </c>
      <c r="B855">
        <v>225</v>
      </c>
      <c r="C855" s="75">
        <v>0.1</v>
      </c>
    </row>
    <row r="856" spans="1:3">
      <c r="A856" s="74" t="s">
        <v>605</v>
      </c>
      <c r="B856">
        <v>26</v>
      </c>
      <c r="C856" s="75">
        <v>0.1333</v>
      </c>
    </row>
    <row r="857" spans="1:3">
      <c r="A857" s="81" t="s">
        <v>512</v>
      </c>
      <c r="B857">
        <v>26</v>
      </c>
      <c r="C857" s="75">
        <v>0.1333</v>
      </c>
    </row>
    <row r="858" spans="1:3">
      <c r="A858" s="82" t="s">
        <v>513</v>
      </c>
      <c r="B858">
        <v>26</v>
      </c>
      <c r="C858" s="75">
        <v>0.1333</v>
      </c>
    </row>
    <row r="859" spans="1:3">
      <c r="A859" s="83" t="s">
        <v>284</v>
      </c>
      <c r="B859">
        <v>26</v>
      </c>
      <c r="C859" s="75">
        <v>0.1333</v>
      </c>
    </row>
    <row r="860" spans="1:3">
      <c r="A860" s="84">
        <v>42282</v>
      </c>
      <c r="B860">
        <v>26</v>
      </c>
      <c r="C860" s="75">
        <v>0.1333</v>
      </c>
    </row>
    <row r="861" spans="1:3">
      <c r="A861" s="86" t="s">
        <v>310</v>
      </c>
      <c r="B861">
        <v>26</v>
      </c>
      <c r="C861" s="75">
        <v>0.1333</v>
      </c>
    </row>
    <row r="862" spans="1:3">
      <c r="A862" s="74" t="s">
        <v>606</v>
      </c>
      <c r="B862">
        <v>27</v>
      </c>
      <c r="C862" s="75">
        <v>0.1</v>
      </c>
    </row>
    <row r="863" spans="1:3">
      <c r="A863" s="81" t="s">
        <v>458</v>
      </c>
      <c r="B863">
        <v>27</v>
      </c>
      <c r="C863" s="75">
        <v>0.1</v>
      </c>
    </row>
    <row r="864" spans="1:3">
      <c r="A864" s="82" t="s">
        <v>459</v>
      </c>
      <c r="B864">
        <v>27</v>
      </c>
      <c r="C864" s="75">
        <v>0.1</v>
      </c>
    </row>
    <row r="865" spans="1:3">
      <c r="A865" s="83" t="s">
        <v>294</v>
      </c>
      <c r="B865">
        <v>27</v>
      </c>
      <c r="C865" s="75">
        <v>0.1</v>
      </c>
    </row>
    <row r="866" spans="1:3">
      <c r="A866" s="85" t="s">
        <v>607</v>
      </c>
      <c r="B866">
        <v>27</v>
      </c>
      <c r="C866" s="75">
        <v>0.1</v>
      </c>
    </row>
    <row r="867" spans="1:3">
      <c r="A867" s="86" t="s">
        <v>310</v>
      </c>
      <c r="B867">
        <v>27</v>
      </c>
      <c r="C867" s="75">
        <v>0.1</v>
      </c>
    </row>
    <row r="868" spans="1:3">
      <c r="A868" s="74" t="s">
        <v>608</v>
      </c>
      <c r="B868">
        <v>34</v>
      </c>
      <c r="C868" s="75">
        <v>0.32</v>
      </c>
    </row>
    <row r="869" spans="1:3">
      <c r="A869" s="81" t="s">
        <v>370</v>
      </c>
      <c r="B869">
        <v>34</v>
      </c>
      <c r="C869" s="75">
        <v>0.32</v>
      </c>
    </row>
    <row r="870" spans="1:3">
      <c r="A870" s="82" t="s">
        <v>344</v>
      </c>
      <c r="B870">
        <v>34</v>
      </c>
      <c r="C870" s="75">
        <v>0.32</v>
      </c>
    </row>
    <row r="871" spans="1:3">
      <c r="A871" s="83" t="s">
        <v>284</v>
      </c>
      <c r="B871">
        <v>34</v>
      </c>
      <c r="C871" s="75">
        <v>0.32</v>
      </c>
    </row>
    <row r="872" spans="1:3">
      <c r="A872" s="84">
        <v>42347</v>
      </c>
      <c r="B872">
        <v>34</v>
      </c>
      <c r="C872" s="75">
        <v>0.32</v>
      </c>
    </row>
    <row r="873" spans="1:3">
      <c r="A873" s="86" t="s">
        <v>381</v>
      </c>
      <c r="B873">
        <v>34</v>
      </c>
      <c r="C873" s="75">
        <v>0.32</v>
      </c>
    </row>
    <row r="874" spans="1:3">
      <c r="A874" s="74" t="s">
        <v>609</v>
      </c>
      <c r="B874">
        <v>500</v>
      </c>
      <c r="C874" s="75">
        <v>0</v>
      </c>
    </row>
    <row r="875" spans="1:3">
      <c r="A875" s="81" t="s">
        <v>392</v>
      </c>
      <c r="B875">
        <v>500</v>
      </c>
      <c r="C875" s="75">
        <v>0</v>
      </c>
    </row>
    <row r="876" spans="1:3">
      <c r="A876" s="82" t="s">
        <v>351</v>
      </c>
      <c r="B876">
        <v>500</v>
      </c>
      <c r="C876" s="75">
        <v>0</v>
      </c>
    </row>
    <row r="877" spans="1:3">
      <c r="A877" s="83" t="s">
        <v>304</v>
      </c>
      <c r="B877">
        <v>500</v>
      </c>
      <c r="C877" s="75">
        <v>0</v>
      </c>
    </row>
    <row r="878" spans="1:3">
      <c r="A878" s="84">
        <v>43412</v>
      </c>
      <c r="B878">
        <v>500</v>
      </c>
      <c r="C878" s="75">
        <v>0</v>
      </c>
    </row>
    <row r="879" spans="1:3">
      <c r="A879" s="86" t="s">
        <v>336</v>
      </c>
      <c r="B879">
        <v>500</v>
      </c>
      <c r="C879" s="75">
        <v>0</v>
      </c>
    </row>
    <row r="880" spans="1:3">
      <c r="A880" s="74" t="s">
        <v>610</v>
      </c>
      <c r="B880">
        <v>780</v>
      </c>
      <c r="C880" s="75">
        <v>0.22</v>
      </c>
    </row>
    <row r="881" spans="1:3">
      <c r="A881" s="81" t="s">
        <v>503</v>
      </c>
      <c r="B881">
        <v>780</v>
      </c>
      <c r="C881" s="75">
        <v>0.22</v>
      </c>
    </row>
    <row r="882" spans="1:3">
      <c r="A882" s="82" t="s">
        <v>504</v>
      </c>
      <c r="B882">
        <v>780</v>
      </c>
      <c r="C882" s="75">
        <v>0.22</v>
      </c>
    </row>
    <row r="883" spans="1:3">
      <c r="A883" s="83" t="s">
        <v>284</v>
      </c>
      <c r="B883">
        <v>780</v>
      </c>
      <c r="C883" s="75">
        <v>0.22</v>
      </c>
    </row>
    <row r="884" spans="1:3">
      <c r="A884" s="85" t="s">
        <v>611</v>
      </c>
      <c r="B884">
        <v>780</v>
      </c>
      <c r="C884" s="75">
        <v>0.22</v>
      </c>
    </row>
    <row r="885" spans="1:3">
      <c r="A885" s="86" t="s">
        <v>326</v>
      </c>
      <c r="B885">
        <v>780</v>
      </c>
      <c r="C885" s="75">
        <v>0.22</v>
      </c>
    </row>
    <row r="886" spans="1:3">
      <c r="A886" s="74" t="s">
        <v>612</v>
      </c>
      <c r="B886">
        <v>245</v>
      </c>
      <c r="C886" s="75">
        <v>0.02</v>
      </c>
    </row>
    <row r="887" spans="1:3">
      <c r="A887" s="81" t="s">
        <v>316</v>
      </c>
      <c r="B887">
        <v>245</v>
      </c>
      <c r="C887" s="75">
        <v>0.02</v>
      </c>
    </row>
    <row r="888" spans="1:3">
      <c r="A888" s="82" t="s">
        <v>317</v>
      </c>
      <c r="B888">
        <v>245</v>
      </c>
      <c r="C888" s="75">
        <v>0.02</v>
      </c>
    </row>
    <row r="889" spans="1:3">
      <c r="A889" s="83" t="s">
        <v>294</v>
      </c>
      <c r="B889">
        <v>245</v>
      </c>
      <c r="C889" s="75">
        <v>0.02</v>
      </c>
    </row>
    <row r="890" spans="1:3">
      <c r="A890" s="84">
        <v>42799</v>
      </c>
      <c r="B890">
        <v>245</v>
      </c>
      <c r="C890" s="75">
        <v>0.02</v>
      </c>
    </row>
    <row r="891" spans="1:3">
      <c r="A891" s="86" t="s">
        <v>375</v>
      </c>
      <c r="B891">
        <v>245</v>
      </c>
      <c r="C891" s="75">
        <v>0.02</v>
      </c>
    </row>
    <row r="892" spans="1:3">
      <c r="A892" s="74" t="s">
        <v>613</v>
      </c>
      <c r="B892">
        <v>784</v>
      </c>
      <c r="C892" s="75">
        <v>0.02</v>
      </c>
    </row>
    <row r="893" spans="1:3">
      <c r="A893" s="81" t="s">
        <v>491</v>
      </c>
      <c r="B893">
        <v>784</v>
      </c>
      <c r="C893" s="75">
        <v>0.02</v>
      </c>
    </row>
    <row r="894" spans="1:3">
      <c r="A894" s="82" t="s">
        <v>492</v>
      </c>
      <c r="B894">
        <v>784</v>
      </c>
      <c r="C894" s="75">
        <v>0.02</v>
      </c>
    </row>
    <row r="895" spans="1:3">
      <c r="A895" s="83" t="s">
        <v>284</v>
      </c>
      <c r="B895">
        <v>784</v>
      </c>
      <c r="C895" s="75">
        <v>0.02</v>
      </c>
    </row>
    <row r="896" spans="1:3">
      <c r="A896" s="85" t="s">
        <v>614</v>
      </c>
      <c r="B896">
        <v>784</v>
      </c>
      <c r="C896" s="75">
        <v>0.02</v>
      </c>
    </row>
    <row r="897" spans="1:3">
      <c r="A897" s="86" t="s">
        <v>321</v>
      </c>
      <c r="B897">
        <v>784</v>
      </c>
      <c r="C897" s="75">
        <v>0.02</v>
      </c>
    </row>
    <row r="898" spans="1:3">
      <c r="A898" s="74" t="s">
        <v>615</v>
      </c>
      <c r="B898">
        <v>60</v>
      </c>
      <c r="C898" s="75">
        <v>0.1429</v>
      </c>
    </row>
    <row r="899" spans="1:3">
      <c r="A899" s="81" t="s">
        <v>390</v>
      </c>
      <c r="B899">
        <v>60</v>
      </c>
      <c r="C899" s="75">
        <v>0.1429</v>
      </c>
    </row>
    <row r="900" spans="1:3">
      <c r="A900" s="82" t="s">
        <v>367</v>
      </c>
      <c r="B900">
        <v>60</v>
      </c>
      <c r="C900" s="75">
        <v>0.1429</v>
      </c>
    </row>
    <row r="901" spans="1:3">
      <c r="A901" s="83" t="s">
        <v>289</v>
      </c>
      <c r="B901">
        <v>60</v>
      </c>
      <c r="C901" s="75">
        <v>0.1429</v>
      </c>
    </row>
    <row r="902" spans="1:3">
      <c r="A902" s="84">
        <v>43227</v>
      </c>
      <c r="B902">
        <v>60</v>
      </c>
      <c r="C902" s="75">
        <v>0.1429</v>
      </c>
    </row>
    <row r="903" spans="1:3">
      <c r="A903" s="86" t="s">
        <v>364</v>
      </c>
      <c r="B903">
        <v>60</v>
      </c>
      <c r="C903" s="75">
        <v>0.1429</v>
      </c>
    </row>
    <row r="904" spans="1:3">
      <c r="A904" s="74" t="s">
        <v>616</v>
      </c>
      <c r="B904">
        <v>500</v>
      </c>
      <c r="C904" s="75">
        <v>0</v>
      </c>
    </row>
    <row r="905" spans="1:3">
      <c r="A905" s="81" t="s">
        <v>287</v>
      </c>
      <c r="B905">
        <v>500</v>
      </c>
      <c r="C905" s="75">
        <v>0</v>
      </c>
    </row>
    <row r="906" spans="1:3">
      <c r="A906" s="82" t="s">
        <v>288</v>
      </c>
      <c r="B906">
        <v>500</v>
      </c>
      <c r="C906" s="75">
        <v>0</v>
      </c>
    </row>
    <row r="907" spans="1:3">
      <c r="A907" s="83" t="s">
        <v>289</v>
      </c>
      <c r="B907">
        <v>500</v>
      </c>
      <c r="C907" s="75">
        <v>0</v>
      </c>
    </row>
    <row r="908" spans="1:3">
      <c r="A908" s="85" t="s">
        <v>617</v>
      </c>
      <c r="B908">
        <v>500</v>
      </c>
      <c r="C908" s="75">
        <v>0</v>
      </c>
    </row>
    <row r="909" spans="1:3">
      <c r="A909" s="86" t="s">
        <v>336</v>
      </c>
      <c r="B909">
        <v>500</v>
      </c>
      <c r="C909" s="75">
        <v>0</v>
      </c>
    </row>
    <row r="910" spans="1:3">
      <c r="A910" s="74" t="s">
        <v>618</v>
      </c>
      <c r="B910">
        <v>496</v>
      </c>
      <c r="C910" s="75">
        <v>0.38</v>
      </c>
    </row>
    <row r="911" spans="1:3">
      <c r="A911" s="81" t="s">
        <v>386</v>
      </c>
      <c r="B911">
        <v>496</v>
      </c>
      <c r="C911" s="75">
        <v>0.38</v>
      </c>
    </row>
    <row r="912" spans="1:3">
      <c r="A912" s="82" t="s">
        <v>387</v>
      </c>
      <c r="B912">
        <v>496</v>
      </c>
      <c r="C912" s="75">
        <v>0.38</v>
      </c>
    </row>
    <row r="913" spans="1:3">
      <c r="A913" s="83" t="s">
        <v>284</v>
      </c>
      <c r="B913">
        <v>496</v>
      </c>
      <c r="C913" s="75">
        <v>0.38</v>
      </c>
    </row>
    <row r="914" spans="1:3">
      <c r="A914" s="84">
        <v>43347</v>
      </c>
      <c r="B914">
        <v>496</v>
      </c>
      <c r="C914" s="75">
        <v>0.38</v>
      </c>
    </row>
    <row r="915" spans="1:3">
      <c r="A915" s="86" t="s">
        <v>321</v>
      </c>
      <c r="B915">
        <v>496</v>
      </c>
      <c r="C915" s="75">
        <v>0.38</v>
      </c>
    </row>
    <row r="916" spans="1:3">
      <c r="A916" s="74" t="s">
        <v>619</v>
      </c>
      <c r="B916">
        <v>69</v>
      </c>
      <c r="C916" s="75">
        <v>1.43E-2</v>
      </c>
    </row>
    <row r="917" spans="1:3">
      <c r="A917" s="81" t="s">
        <v>343</v>
      </c>
      <c r="B917">
        <v>69</v>
      </c>
      <c r="C917" s="75">
        <v>1.43E-2</v>
      </c>
    </row>
    <row r="918" spans="1:3">
      <c r="A918" s="82" t="s">
        <v>344</v>
      </c>
      <c r="B918">
        <v>69</v>
      </c>
      <c r="C918" s="75">
        <v>1.43E-2</v>
      </c>
    </row>
    <row r="919" spans="1:3">
      <c r="A919" s="83" t="s">
        <v>284</v>
      </c>
      <c r="B919">
        <v>69</v>
      </c>
      <c r="C919" s="75">
        <v>1.43E-2</v>
      </c>
    </row>
    <row r="920" spans="1:3">
      <c r="A920" s="85" t="s">
        <v>620</v>
      </c>
      <c r="B920">
        <v>69</v>
      </c>
      <c r="C920" s="75">
        <v>1.43E-2</v>
      </c>
    </row>
    <row r="921" spans="1:3">
      <c r="A921" s="86" t="s">
        <v>364</v>
      </c>
      <c r="B921">
        <v>69</v>
      </c>
      <c r="C921" s="75">
        <v>1.43E-2</v>
      </c>
    </row>
    <row r="922" spans="1:3">
      <c r="A922" s="74" t="s">
        <v>621</v>
      </c>
      <c r="B922">
        <v>29</v>
      </c>
      <c r="C922" s="75">
        <v>3.3300000000000003E-2</v>
      </c>
    </row>
    <row r="923" spans="1:3">
      <c r="A923" s="81" t="s">
        <v>362</v>
      </c>
      <c r="B923">
        <v>29</v>
      </c>
      <c r="C923" s="75">
        <v>3.3300000000000003E-2</v>
      </c>
    </row>
    <row r="924" spans="1:3">
      <c r="A924" s="82" t="s">
        <v>334</v>
      </c>
      <c r="B924">
        <v>29</v>
      </c>
      <c r="C924" s="75">
        <v>3.3300000000000003E-2</v>
      </c>
    </row>
    <row r="925" spans="1:3">
      <c r="A925" s="83" t="s">
        <v>304</v>
      </c>
      <c r="B925">
        <v>29</v>
      </c>
      <c r="C925" s="75">
        <v>3.3300000000000003E-2</v>
      </c>
    </row>
    <row r="926" spans="1:3">
      <c r="A926" s="85" t="s">
        <v>622</v>
      </c>
      <c r="B926">
        <v>29</v>
      </c>
      <c r="C926" s="75">
        <v>3.3300000000000003E-2</v>
      </c>
    </row>
    <row r="927" spans="1:3">
      <c r="A927" s="86" t="s">
        <v>310</v>
      </c>
      <c r="B927">
        <v>29</v>
      </c>
      <c r="C927" s="75">
        <v>3.3300000000000003E-2</v>
      </c>
    </row>
    <row r="928" spans="1:3">
      <c r="A928" s="74" t="s">
        <v>623</v>
      </c>
      <c r="B928">
        <v>65</v>
      </c>
      <c r="C928" s="75">
        <v>7.1400000000000005E-2</v>
      </c>
    </row>
    <row r="929" spans="1:3">
      <c r="A929" s="81" t="s">
        <v>408</v>
      </c>
      <c r="B929">
        <v>65</v>
      </c>
      <c r="C929" s="75">
        <v>7.1400000000000005E-2</v>
      </c>
    </row>
    <row r="930" spans="1:3">
      <c r="A930" s="82" t="s">
        <v>409</v>
      </c>
      <c r="B930">
        <v>65</v>
      </c>
      <c r="C930" s="75">
        <v>7.1400000000000005E-2</v>
      </c>
    </row>
    <row r="931" spans="1:3">
      <c r="A931" s="83" t="s">
        <v>284</v>
      </c>
      <c r="B931">
        <v>65</v>
      </c>
      <c r="C931" s="75">
        <v>7.1400000000000005E-2</v>
      </c>
    </row>
    <row r="932" spans="1:3">
      <c r="A932" s="85" t="s">
        <v>624</v>
      </c>
      <c r="B932">
        <v>65</v>
      </c>
      <c r="C932" s="75">
        <v>7.1400000000000005E-2</v>
      </c>
    </row>
    <row r="933" spans="1:3">
      <c r="A933" s="86" t="s">
        <v>364</v>
      </c>
      <c r="B933">
        <v>65</v>
      </c>
      <c r="C933" s="75">
        <v>7.1400000000000005E-2</v>
      </c>
    </row>
    <row r="934" spans="1:3">
      <c r="A934" s="74" t="s">
        <v>625</v>
      </c>
      <c r="B934">
        <v>78</v>
      </c>
      <c r="C934" s="75">
        <v>2.5000000000000001E-2</v>
      </c>
    </row>
    <row r="935" spans="1:3">
      <c r="A935" s="81" t="s">
        <v>333</v>
      </c>
      <c r="B935">
        <v>78</v>
      </c>
      <c r="C935" s="75">
        <v>2.5000000000000001E-2</v>
      </c>
    </row>
    <row r="936" spans="1:3">
      <c r="A936" s="82" t="s">
        <v>334</v>
      </c>
      <c r="B936">
        <v>78</v>
      </c>
      <c r="C936" s="75">
        <v>2.5000000000000001E-2</v>
      </c>
    </row>
    <row r="937" spans="1:3">
      <c r="A937" s="83" t="s">
        <v>304</v>
      </c>
      <c r="B937">
        <v>78</v>
      </c>
      <c r="C937" s="75">
        <v>2.5000000000000001E-2</v>
      </c>
    </row>
    <row r="938" spans="1:3">
      <c r="A938" s="84">
        <v>42465</v>
      </c>
      <c r="B938">
        <v>78</v>
      </c>
      <c r="C938" s="75">
        <v>2.5000000000000001E-2</v>
      </c>
    </row>
    <row r="939" spans="1:3">
      <c r="A939" s="86" t="s">
        <v>285</v>
      </c>
      <c r="B939">
        <v>78</v>
      </c>
      <c r="C939" s="75">
        <v>2.5000000000000001E-2</v>
      </c>
    </row>
    <row r="940" spans="1:3">
      <c r="A940" s="74" t="s">
        <v>626</v>
      </c>
      <c r="B940">
        <v>39</v>
      </c>
      <c r="C940" s="75">
        <v>0.22</v>
      </c>
    </row>
    <row r="941" spans="1:3">
      <c r="A941" s="81" t="s">
        <v>472</v>
      </c>
      <c r="B941">
        <v>39</v>
      </c>
      <c r="C941" s="75">
        <v>0.22</v>
      </c>
    </row>
    <row r="942" spans="1:3">
      <c r="A942" s="82" t="s">
        <v>308</v>
      </c>
      <c r="B942">
        <v>39</v>
      </c>
      <c r="C942" s="75">
        <v>0.22</v>
      </c>
    </row>
    <row r="943" spans="1:3">
      <c r="A943" s="83" t="s">
        <v>304</v>
      </c>
      <c r="B943">
        <v>39</v>
      </c>
      <c r="C943" s="75">
        <v>0.22</v>
      </c>
    </row>
    <row r="944" spans="1:3">
      <c r="A944" s="85" t="s">
        <v>627</v>
      </c>
      <c r="B944">
        <v>39</v>
      </c>
      <c r="C944" s="75">
        <v>0.22</v>
      </c>
    </row>
    <row r="945" spans="1:3">
      <c r="A945" s="86" t="s">
        <v>381</v>
      </c>
      <c r="B945">
        <v>39</v>
      </c>
      <c r="C945" s="75">
        <v>0.22</v>
      </c>
    </row>
    <row r="946" spans="1:3">
      <c r="A946" s="74" t="s">
        <v>628</v>
      </c>
      <c r="B946">
        <v>28</v>
      </c>
      <c r="C946" s="75">
        <v>6.6699999999999995E-2</v>
      </c>
    </row>
    <row r="947" spans="1:3">
      <c r="A947" s="81" t="s">
        <v>339</v>
      </c>
      <c r="B947">
        <v>28</v>
      </c>
      <c r="C947" s="75">
        <v>6.6699999999999995E-2</v>
      </c>
    </row>
    <row r="948" spans="1:3">
      <c r="A948" s="82" t="s">
        <v>340</v>
      </c>
      <c r="B948">
        <v>28</v>
      </c>
      <c r="C948" s="75">
        <v>6.6699999999999995E-2</v>
      </c>
    </row>
    <row r="949" spans="1:3">
      <c r="A949" s="83" t="s">
        <v>304</v>
      </c>
      <c r="B949">
        <v>28</v>
      </c>
      <c r="C949" s="75">
        <v>6.6699999999999995E-2</v>
      </c>
    </row>
    <row r="950" spans="1:3">
      <c r="A950" s="85" t="s">
        <v>629</v>
      </c>
      <c r="B950">
        <v>28</v>
      </c>
      <c r="C950" s="75">
        <v>6.6699999999999995E-2</v>
      </c>
    </row>
    <row r="951" spans="1:3">
      <c r="A951" s="86" t="s">
        <v>310</v>
      </c>
      <c r="B951">
        <v>28</v>
      </c>
      <c r="C951" s="75">
        <v>6.6699999999999995E-2</v>
      </c>
    </row>
    <row r="952" spans="1:3">
      <c r="A952" s="74" t="s">
        <v>630</v>
      </c>
      <c r="B952">
        <v>315</v>
      </c>
      <c r="C952" s="75">
        <v>0.37</v>
      </c>
    </row>
    <row r="953" spans="1:3">
      <c r="A953" s="81" t="s">
        <v>297</v>
      </c>
      <c r="B953">
        <v>315</v>
      </c>
      <c r="C953" s="75">
        <v>0.37</v>
      </c>
    </row>
    <row r="954" spans="1:3">
      <c r="A954" s="82" t="s">
        <v>298</v>
      </c>
      <c r="B954">
        <v>315</v>
      </c>
      <c r="C954" s="75">
        <v>0.37</v>
      </c>
    </row>
    <row r="955" spans="1:3">
      <c r="A955" s="83" t="s">
        <v>284</v>
      </c>
      <c r="B955">
        <v>315</v>
      </c>
      <c r="C955" s="75">
        <v>0.37</v>
      </c>
    </row>
    <row r="956" spans="1:3">
      <c r="A956" s="85" t="s">
        <v>631</v>
      </c>
      <c r="B956">
        <v>315</v>
      </c>
      <c r="C956" s="75">
        <v>0.37</v>
      </c>
    </row>
    <row r="957" spans="1:3">
      <c r="A957" s="86" t="s">
        <v>314</v>
      </c>
      <c r="B957">
        <v>315</v>
      </c>
      <c r="C957" s="75">
        <v>0.37</v>
      </c>
    </row>
    <row r="958" spans="1:3">
      <c r="A958" s="74" t="s">
        <v>632</v>
      </c>
      <c r="B958">
        <v>29</v>
      </c>
      <c r="C958" s="75">
        <v>3.3300000000000003E-2</v>
      </c>
    </row>
    <row r="959" spans="1:3">
      <c r="A959" s="81" t="s">
        <v>316</v>
      </c>
      <c r="B959">
        <v>29</v>
      </c>
      <c r="C959" s="75">
        <v>3.3300000000000003E-2</v>
      </c>
    </row>
    <row r="960" spans="1:3">
      <c r="A960" s="82" t="s">
        <v>317</v>
      </c>
      <c r="B960">
        <v>29</v>
      </c>
      <c r="C960" s="75">
        <v>3.3300000000000003E-2</v>
      </c>
    </row>
    <row r="961" spans="1:3">
      <c r="A961" s="83" t="s">
        <v>294</v>
      </c>
      <c r="B961">
        <v>29</v>
      </c>
      <c r="C961" s="75">
        <v>3.3300000000000003E-2</v>
      </c>
    </row>
    <row r="962" spans="1:3">
      <c r="A962" s="84">
        <v>42495</v>
      </c>
      <c r="B962">
        <v>29</v>
      </c>
      <c r="C962" s="75">
        <v>3.3300000000000003E-2</v>
      </c>
    </row>
    <row r="963" spans="1:3">
      <c r="A963" s="86" t="s">
        <v>310</v>
      </c>
      <c r="B963">
        <v>29</v>
      </c>
      <c r="C963" s="75">
        <v>3.3300000000000003E-2</v>
      </c>
    </row>
    <row r="964" spans="1:3">
      <c r="A964" s="74" t="s">
        <v>633</v>
      </c>
      <c r="B964">
        <v>595</v>
      </c>
      <c r="C964" s="75">
        <v>0.15</v>
      </c>
    </row>
    <row r="965" spans="1:3">
      <c r="A965" s="81" t="s">
        <v>634</v>
      </c>
      <c r="B965">
        <v>595</v>
      </c>
      <c r="C965" s="75">
        <v>0.15</v>
      </c>
    </row>
    <row r="966" spans="1:3">
      <c r="A966" s="82" t="s">
        <v>635</v>
      </c>
      <c r="B966">
        <v>595</v>
      </c>
      <c r="C966" s="75">
        <v>0.15</v>
      </c>
    </row>
    <row r="967" spans="1:3">
      <c r="A967" s="83" t="s">
        <v>284</v>
      </c>
      <c r="B967">
        <v>595</v>
      </c>
      <c r="C967" s="75">
        <v>0.15</v>
      </c>
    </row>
    <row r="968" spans="1:3">
      <c r="A968" s="85" t="s">
        <v>636</v>
      </c>
      <c r="B968">
        <v>595</v>
      </c>
      <c r="C968" s="75">
        <v>0.15</v>
      </c>
    </row>
    <row r="969" spans="1:3">
      <c r="A969" s="86" t="s">
        <v>295</v>
      </c>
      <c r="B969">
        <v>595</v>
      </c>
      <c r="C969" s="75">
        <v>0.15</v>
      </c>
    </row>
    <row r="970" spans="1:3">
      <c r="A970" s="74" t="s">
        <v>637</v>
      </c>
      <c r="B970">
        <v>500</v>
      </c>
      <c r="C970" s="75">
        <v>0</v>
      </c>
    </row>
    <row r="971" spans="1:3">
      <c r="A971" s="81" t="s">
        <v>319</v>
      </c>
      <c r="B971">
        <v>500</v>
      </c>
      <c r="C971" s="75">
        <v>0</v>
      </c>
    </row>
    <row r="972" spans="1:3">
      <c r="A972" s="82" t="s">
        <v>320</v>
      </c>
      <c r="B972">
        <v>500</v>
      </c>
      <c r="C972" s="75">
        <v>0</v>
      </c>
    </row>
    <row r="973" spans="1:3">
      <c r="A973" s="83" t="s">
        <v>284</v>
      </c>
      <c r="B973">
        <v>500</v>
      </c>
      <c r="C973" s="75">
        <v>0</v>
      </c>
    </row>
    <row r="974" spans="1:3">
      <c r="A974" s="85" t="s">
        <v>638</v>
      </c>
      <c r="B974">
        <v>500</v>
      </c>
      <c r="C974" s="75">
        <v>0</v>
      </c>
    </row>
    <row r="975" spans="1:3">
      <c r="A975" s="86" t="s">
        <v>336</v>
      </c>
      <c r="B975">
        <v>500</v>
      </c>
      <c r="C975" s="75">
        <v>0</v>
      </c>
    </row>
    <row r="976" spans="1:3">
      <c r="A976" s="74" t="s">
        <v>639</v>
      </c>
      <c r="B976">
        <v>243</v>
      </c>
      <c r="C976" s="75">
        <v>2.8000000000000001E-2</v>
      </c>
    </row>
    <row r="977" spans="1:3">
      <c r="A977" s="81" t="s">
        <v>316</v>
      </c>
      <c r="B977">
        <v>243</v>
      </c>
      <c r="C977" s="75">
        <v>2.8000000000000001E-2</v>
      </c>
    </row>
    <row r="978" spans="1:3">
      <c r="A978" s="82" t="s">
        <v>317</v>
      </c>
      <c r="B978">
        <v>243</v>
      </c>
      <c r="C978" s="75">
        <v>2.8000000000000001E-2</v>
      </c>
    </row>
    <row r="979" spans="1:3">
      <c r="A979" s="83" t="s">
        <v>294</v>
      </c>
      <c r="B979">
        <v>243</v>
      </c>
      <c r="C979" s="75">
        <v>2.8000000000000001E-2</v>
      </c>
    </row>
    <row r="980" spans="1:3">
      <c r="A980" s="85" t="s">
        <v>640</v>
      </c>
      <c r="B980">
        <v>243</v>
      </c>
      <c r="C980" s="75">
        <v>2.8000000000000001E-2</v>
      </c>
    </row>
    <row r="981" spans="1:3">
      <c r="A981" s="86" t="s">
        <v>375</v>
      </c>
      <c r="B981">
        <v>243</v>
      </c>
      <c r="C981" s="75">
        <v>2.8000000000000001E-2</v>
      </c>
    </row>
    <row r="982" spans="1:3">
      <c r="A982" s="74" t="s">
        <v>641</v>
      </c>
      <c r="B982">
        <v>40</v>
      </c>
      <c r="C982" s="75">
        <v>0.2</v>
      </c>
    </row>
    <row r="983" spans="1:3">
      <c r="A983" s="81" t="s">
        <v>390</v>
      </c>
      <c r="B983">
        <v>40</v>
      </c>
      <c r="C983" s="75">
        <v>0.2</v>
      </c>
    </row>
    <row r="984" spans="1:3">
      <c r="A984" s="82" t="s">
        <v>367</v>
      </c>
      <c r="B984">
        <v>40</v>
      </c>
      <c r="C984" s="75">
        <v>0.2</v>
      </c>
    </row>
    <row r="985" spans="1:3">
      <c r="A985" s="83" t="s">
        <v>289</v>
      </c>
      <c r="B985">
        <v>40</v>
      </c>
      <c r="C985" s="75">
        <v>0.2</v>
      </c>
    </row>
    <row r="986" spans="1:3">
      <c r="A986" s="85" t="s">
        <v>642</v>
      </c>
      <c r="B986">
        <v>40</v>
      </c>
      <c r="C986" s="75">
        <v>0.2</v>
      </c>
    </row>
    <row r="987" spans="1:3">
      <c r="A987" s="86" t="s">
        <v>305</v>
      </c>
      <c r="B987">
        <v>40</v>
      </c>
      <c r="C987" s="75">
        <v>0.2</v>
      </c>
    </row>
    <row r="988" spans="1:3">
      <c r="A988" s="74" t="s">
        <v>643</v>
      </c>
      <c r="B988">
        <v>47</v>
      </c>
      <c r="C988" s="75">
        <v>0.3286</v>
      </c>
    </row>
    <row r="989" spans="1:3">
      <c r="A989" s="81" t="s">
        <v>350</v>
      </c>
      <c r="B989">
        <v>47</v>
      </c>
      <c r="C989" s="75">
        <v>0.3286</v>
      </c>
    </row>
    <row r="990" spans="1:3">
      <c r="A990" s="82" t="s">
        <v>351</v>
      </c>
      <c r="B990">
        <v>47</v>
      </c>
      <c r="C990" s="75">
        <v>0.3286</v>
      </c>
    </row>
    <row r="991" spans="1:3">
      <c r="A991" s="83" t="s">
        <v>304</v>
      </c>
      <c r="B991">
        <v>47</v>
      </c>
      <c r="C991" s="75">
        <v>0.3286</v>
      </c>
    </row>
    <row r="992" spans="1:3">
      <c r="A992" s="85" t="s">
        <v>644</v>
      </c>
      <c r="B992">
        <v>47</v>
      </c>
      <c r="C992" s="75">
        <v>0.3286</v>
      </c>
    </row>
    <row r="993" spans="1:3">
      <c r="A993" s="86" t="s">
        <v>364</v>
      </c>
      <c r="B993">
        <v>47</v>
      </c>
      <c r="C993" s="75">
        <v>0.3286</v>
      </c>
    </row>
    <row r="994" spans="1:3">
      <c r="A994" s="74" t="s">
        <v>645</v>
      </c>
      <c r="B994">
        <v>46</v>
      </c>
      <c r="C994" s="75">
        <v>0.08</v>
      </c>
    </row>
    <row r="995" spans="1:3">
      <c r="A995" s="81" t="s">
        <v>408</v>
      </c>
      <c r="B995">
        <v>46</v>
      </c>
      <c r="C995" s="75">
        <v>0.08</v>
      </c>
    </row>
    <row r="996" spans="1:3">
      <c r="A996" s="82" t="s">
        <v>409</v>
      </c>
      <c r="B996">
        <v>46</v>
      </c>
      <c r="C996" s="75">
        <v>0.08</v>
      </c>
    </row>
    <row r="997" spans="1:3">
      <c r="A997" s="83" t="s">
        <v>284</v>
      </c>
      <c r="B997">
        <v>46</v>
      </c>
      <c r="C997" s="75">
        <v>0.08</v>
      </c>
    </row>
    <row r="998" spans="1:3">
      <c r="A998" s="84">
        <v>42100</v>
      </c>
      <c r="B998">
        <v>46</v>
      </c>
      <c r="C998" s="75">
        <v>0.08</v>
      </c>
    </row>
    <row r="999" spans="1:3">
      <c r="A999" s="86" t="s">
        <v>381</v>
      </c>
      <c r="B999">
        <v>46</v>
      </c>
      <c r="C999" s="75">
        <v>0.08</v>
      </c>
    </row>
    <row r="1000" spans="1:3">
      <c r="A1000" s="74" t="s">
        <v>646</v>
      </c>
      <c r="B1000">
        <v>500</v>
      </c>
      <c r="C1000" s="75">
        <v>0</v>
      </c>
    </row>
    <row r="1001" spans="1:3">
      <c r="A1001" s="81" t="s">
        <v>428</v>
      </c>
      <c r="B1001">
        <v>500</v>
      </c>
      <c r="C1001" s="75">
        <v>0</v>
      </c>
    </row>
    <row r="1002" spans="1:3">
      <c r="A1002" s="82" t="s">
        <v>429</v>
      </c>
      <c r="B1002">
        <v>500</v>
      </c>
      <c r="C1002" s="75">
        <v>0</v>
      </c>
    </row>
    <row r="1003" spans="1:3">
      <c r="A1003" s="83" t="s">
        <v>284</v>
      </c>
      <c r="B1003">
        <v>500</v>
      </c>
      <c r="C1003" s="75">
        <v>0</v>
      </c>
    </row>
    <row r="1004" spans="1:3">
      <c r="A1004" s="84">
        <v>42158</v>
      </c>
      <c r="B1004">
        <v>500</v>
      </c>
      <c r="C1004" s="75">
        <v>0</v>
      </c>
    </row>
    <row r="1005" spans="1:3">
      <c r="A1005" s="86" t="s">
        <v>336</v>
      </c>
      <c r="B1005">
        <v>500</v>
      </c>
      <c r="C1005" s="75">
        <v>0</v>
      </c>
    </row>
    <row r="1006" spans="1:3">
      <c r="A1006" s="74" t="s">
        <v>647</v>
      </c>
      <c r="B1006">
        <v>77</v>
      </c>
      <c r="C1006" s="75">
        <v>3.7499999999999999E-2</v>
      </c>
    </row>
    <row r="1007" spans="1:3">
      <c r="A1007" s="81" t="s">
        <v>475</v>
      </c>
      <c r="B1007">
        <v>77</v>
      </c>
      <c r="C1007" s="75">
        <v>3.7499999999999999E-2</v>
      </c>
    </row>
    <row r="1008" spans="1:3">
      <c r="A1008" s="82" t="s">
        <v>317</v>
      </c>
      <c r="B1008">
        <v>77</v>
      </c>
      <c r="C1008" s="75">
        <v>3.7499999999999999E-2</v>
      </c>
    </row>
    <row r="1009" spans="1:3">
      <c r="A1009" s="83" t="s">
        <v>294</v>
      </c>
      <c r="B1009">
        <v>77</v>
      </c>
      <c r="C1009" s="75">
        <v>3.7499999999999999E-2</v>
      </c>
    </row>
    <row r="1010" spans="1:3">
      <c r="A1010" s="85" t="s">
        <v>648</v>
      </c>
      <c r="B1010">
        <v>77</v>
      </c>
      <c r="C1010" s="75">
        <v>3.7499999999999999E-2</v>
      </c>
    </row>
    <row r="1011" spans="1:3">
      <c r="A1011" s="86" t="s">
        <v>285</v>
      </c>
      <c r="B1011">
        <v>77</v>
      </c>
      <c r="C1011" s="75">
        <v>3.7499999999999999E-2</v>
      </c>
    </row>
    <row r="1012" spans="1:3">
      <c r="A1012" s="74" t="s">
        <v>649</v>
      </c>
      <c r="B1012">
        <v>43</v>
      </c>
      <c r="C1012" s="75">
        <v>0.14000000000000001</v>
      </c>
    </row>
    <row r="1013" spans="1:3">
      <c r="A1013" s="81" t="s">
        <v>441</v>
      </c>
      <c r="B1013">
        <v>43</v>
      </c>
      <c r="C1013" s="75">
        <v>0.14000000000000001</v>
      </c>
    </row>
    <row r="1014" spans="1:3">
      <c r="A1014" s="82" t="s">
        <v>442</v>
      </c>
      <c r="B1014">
        <v>43</v>
      </c>
      <c r="C1014" s="75">
        <v>0.14000000000000001</v>
      </c>
    </row>
    <row r="1015" spans="1:3">
      <c r="A1015" s="83" t="s">
        <v>284</v>
      </c>
      <c r="B1015">
        <v>43</v>
      </c>
      <c r="C1015" s="75">
        <v>0.14000000000000001</v>
      </c>
    </row>
    <row r="1016" spans="1:3">
      <c r="A1016" s="85" t="s">
        <v>650</v>
      </c>
      <c r="B1016">
        <v>43</v>
      </c>
      <c r="C1016" s="75">
        <v>0.14000000000000001</v>
      </c>
    </row>
    <row r="1017" spans="1:3">
      <c r="A1017" s="86" t="s">
        <v>381</v>
      </c>
      <c r="B1017">
        <v>43</v>
      </c>
      <c r="C1017" s="75">
        <v>0.14000000000000001</v>
      </c>
    </row>
    <row r="1018" spans="1:3">
      <c r="A1018" s="74" t="s">
        <v>651</v>
      </c>
      <c r="B1018">
        <v>143</v>
      </c>
      <c r="C1018" s="75">
        <v>4.6699999999999998E-2</v>
      </c>
    </row>
    <row r="1019" spans="1:3">
      <c r="A1019" s="81" t="s">
        <v>333</v>
      </c>
      <c r="B1019">
        <v>143</v>
      </c>
      <c r="C1019" s="75">
        <v>4.6699999999999998E-2</v>
      </c>
    </row>
    <row r="1020" spans="1:3">
      <c r="A1020" s="82" t="s">
        <v>334</v>
      </c>
      <c r="B1020">
        <v>143</v>
      </c>
      <c r="C1020" s="75">
        <v>4.6699999999999998E-2</v>
      </c>
    </row>
    <row r="1021" spans="1:3">
      <c r="A1021" s="83" t="s">
        <v>304</v>
      </c>
      <c r="B1021">
        <v>143</v>
      </c>
      <c r="C1021" s="75">
        <v>4.6699999999999998E-2</v>
      </c>
    </row>
    <row r="1022" spans="1:3">
      <c r="A1022" s="84">
        <v>43319</v>
      </c>
      <c r="B1022">
        <v>143</v>
      </c>
      <c r="C1022" s="75">
        <v>4.6699999999999998E-2</v>
      </c>
    </row>
    <row r="1023" spans="1:3">
      <c r="A1023" s="86" t="s">
        <v>300</v>
      </c>
      <c r="B1023">
        <v>143</v>
      </c>
      <c r="C1023" s="75">
        <v>4.6699999999999998E-2</v>
      </c>
    </row>
    <row r="1024" spans="1:3">
      <c r="A1024" s="74" t="s">
        <v>652</v>
      </c>
      <c r="B1024">
        <v>610</v>
      </c>
      <c r="C1024" s="75">
        <v>0.39</v>
      </c>
    </row>
    <row r="1025" spans="1:3">
      <c r="A1025" s="81" t="s">
        <v>328</v>
      </c>
      <c r="B1025">
        <v>610</v>
      </c>
      <c r="C1025" s="75">
        <v>0.39</v>
      </c>
    </row>
    <row r="1026" spans="1:3">
      <c r="A1026" s="82" t="s">
        <v>329</v>
      </c>
      <c r="B1026">
        <v>610</v>
      </c>
      <c r="C1026" s="75">
        <v>0.39</v>
      </c>
    </row>
    <row r="1027" spans="1:3">
      <c r="A1027" s="83" t="s">
        <v>304</v>
      </c>
      <c r="B1027">
        <v>610</v>
      </c>
      <c r="C1027" s="75">
        <v>0.39</v>
      </c>
    </row>
    <row r="1028" spans="1:3">
      <c r="A1028" s="84">
        <v>42164</v>
      </c>
      <c r="B1028">
        <v>610</v>
      </c>
      <c r="C1028" s="75">
        <v>0.39</v>
      </c>
    </row>
    <row r="1029" spans="1:3">
      <c r="A1029" s="86" t="s">
        <v>326</v>
      </c>
      <c r="B1029">
        <v>610</v>
      </c>
      <c r="C1029" s="75">
        <v>0.39</v>
      </c>
    </row>
    <row r="1030" spans="1:3">
      <c r="A1030" s="74" t="s">
        <v>653</v>
      </c>
      <c r="B1030">
        <v>41</v>
      </c>
      <c r="C1030" s="75">
        <v>0.18</v>
      </c>
    </row>
    <row r="1031" spans="1:3">
      <c r="A1031" s="81" t="s">
        <v>343</v>
      </c>
      <c r="B1031">
        <v>41</v>
      </c>
      <c r="C1031" s="75">
        <v>0.18</v>
      </c>
    </row>
    <row r="1032" spans="1:3">
      <c r="A1032" s="82" t="s">
        <v>344</v>
      </c>
      <c r="B1032">
        <v>41</v>
      </c>
      <c r="C1032" s="75">
        <v>0.18</v>
      </c>
    </row>
    <row r="1033" spans="1:3">
      <c r="A1033" s="83" t="s">
        <v>284</v>
      </c>
      <c r="B1033">
        <v>41</v>
      </c>
      <c r="C1033" s="75">
        <v>0.18</v>
      </c>
    </row>
    <row r="1034" spans="1:3">
      <c r="A1034" s="84">
        <v>41795</v>
      </c>
      <c r="B1034">
        <v>41</v>
      </c>
      <c r="C1034" s="75">
        <v>0.18</v>
      </c>
    </row>
    <row r="1035" spans="1:3">
      <c r="A1035" s="86" t="s">
        <v>305</v>
      </c>
      <c r="B1035">
        <v>41</v>
      </c>
      <c r="C1035" s="75">
        <v>0.18</v>
      </c>
    </row>
    <row r="1036" spans="1:3">
      <c r="A1036" s="74" t="s">
        <v>654</v>
      </c>
      <c r="B1036">
        <v>29</v>
      </c>
      <c r="C1036" s="75">
        <v>3.3300000000000003E-2</v>
      </c>
    </row>
    <row r="1037" spans="1:3">
      <c r="A1037" s="81" t="s">
        <v>534</v>
      </c>
      <c r="B1037">
        <v>29</v>
      </c>
      <c r="C1037" s="75">
        <v>3.3300000000000003E-2</v>
      </c>
    </row>
    <row r="1038" spans="1:3">
      <c r="A1038" s="82" t="s">
        <v>367</v>
      </c>
      <c r="B1038">
        <v>29</v>
      </c>
      <c r="C1038" s="75">
        <v>3.3300000000000003E-2</v>
      </c>
    </row>
    <row r="1039" spans="1:3">
      <c r="A1039" s="83" t="s">
        <v>289</v>
      </c>
      <c r="B1039">
        <v>29</v>
      </c>
      <c r="C1039" s="75">
        <v>3.3300000000000003E-2</v>
      </c>
    </row>
    <row r="1040" spans="1:3">
      <c r="A1040" s="85" t="s">
        <v>655</v>
      </c>
      <c r="B1040">
        <v>29</v>
      </c>
      <c r="C1040" s="75">
        <v>3.3300000000000003E-2</v>
      </c>
    </row>
    <row r="1041" spans="1:3">
      <c r="A1041" s="86" t="s">
        <v>310</v>
      </c>
      <c r="B1041">
        <v>29</v>
      </c>
      <c r="C1041" s="75">
        <v>3.3300000000000003E-2</v>
      </c>
    </row>
    <row r="1042" spans="1:3">
      <c r="A1042" s="74" t="s">
        <v>656</v>
      </c>
      <c r="B1042">
        <v>70</v>
      </c>
      <c r="C1042" s="75">
        <v>0.125</v>
      </c>
    </row>
    <row r="1043" spans="1:3">
      <c r="A1043" s="81" t="s">
        <v>386</v>
      </c>
      <c r="B1043">
        <v>70</v>
      </c>
      <c r="C1043" s="75">
        <v>0.125</v>
      </c>
    </row>
    <row r="1044" spans="1:3">
      <c r="A1044" s="82" t="s">
        <v>387</v>
      </c>
      <c r="B1044">
        <v>70</v>
      </c>
      <c r="C1044" s="75">
        <v>0.125</v>
      </c>
    </row>
    <row r="1045" spans="1:3">
      <c r="A1045" s="83" t="s">
        <v>284</v>
      </c>
      <c r="B1045">
        <v>70</v>
      </c>
      <c r="C1045" s="75">
        <v>0.125</v>
      </c>
    </row>
    <row r="1046" spans="1:3">
      <c r="A1046" s="85" t="s">
        <v>535</v>
      </c>
      <c r="B1046">
        <v>70</v>
      </c>
      <c r="C1046" s="75">
        <v>0.125</v>
      </c>
    </row>
    <row r="1047" spans="1:3">
      <c r="A1047" s="86" t="s">
        <v>285</v>
      </c>
      <c r="B1047">
        <v>70</v>
      </c>
      <c r="C1047" s="75">
        <v>0.125</v>
      </c>
    </row>
    <row r="1048" spans="1:3">
      <c r="A1048" s="74" t="s">
        <v>657</v>
      </c>
      <c r="B1048">
        <v>240</v>
      </c>
      <c r="C1048" s="75">
        <v>0.04</v>
      </c>
    </row>
    <row r="1049" spans="1:3">
      <c r="A1049" s="81" t="s">
        <v>297</v>
      </c>
      <c r="B1049">
        <v>240</v>
      </c>
      <c r="C1049" s="75">
        <v>0.04</v>
      </c>
    </row>
    <row r="1050" spans="1:3">
      <c r="A1050" s="82" t="s">
        <v>298</v>
      </c>
      <c r="B1050">
        <v>240</v>
      </c>
      <c r="C1050" s="75">
        <v>0.04</v>
      </c>
    </row>
    <row r="1051" spans="1:3">
      <c r="A1051" s="83" t="s">
        <v>284</v>
      </c>
      <c r="B1051">
        <v>240</v>
      </c>
      <c r="C1051" s="75">
        <v>0.04</v>
      </c>
    </row>
    <row r="1052" spans="1:3">
      <c r="A1052" s="84">
        <v>43444</v>
      </c>
      <c r="B1052">
        <v>240</v>
      </c>
      <c r="C1052" s="75">
        <v>0.04</v>
      </c>
    </row>
    <row r="1053" spans="1:3">
      <c r="A1053" s="86" t="s">
        <v>375</v>
      </c>
      <c r="B1053">
        <v>240</v>
      </c>
      <c r="C1053" s="75">
        <v>0.04</v>
      </c>
    </row>
    <row r="1054" spans="1:3">
      <c r="A1054" s="74" t="s">
        <v>658</v>
      </c>
      <c r="B1054">
        <v>28</v>
      </c>
      <c r="C1054" s="75">
        <v>6.6699999999999995E-2</v>
      </c>
    </row>
    <row r="1055" spans="1:3">
      <c r="A1055" s="81" t="s">
        <v>491</v>
      </c>
      <c r="B1055">
        <v>28</v>
      </c>
      <c r="C1055" s="75">
        <v>6.6699999999999995E-2</v>
      </c>
    </row>
    <row r="1056" spans="1:3">
      <c r="A1056" s="82" t="s">
        <v>492</v>
      </c>
      <c r="B1056">
        <v>28</v>
      </c>
      <c r="C1056" s="75">
        <v>6.6699999999999995E-2</v>
      </c>
    </row>
    <row r="1057" spans="1:3">
      <c r="A1057" s="83" t="s">
        <v>284</v>
      </c>
      <c r="B1057">
        <v>28</v>
      </c>
      <c r="C1057" s="75">
        <v>6.6699999999999995E-2</v>
      </c>
    </row>
    <row r="1058" spans="1:3">
      <c r="A1058" s="85" t="s">
        <v>659</v>
      </c>
      <c r="B1058">
        <v>28</v>
      </c>
      <c r="C1058" s="75">
        <v>6.6699999999999995E-2</v>
      </c>
    </row>
    <row r="1059" spans="1:3">
      <c r="A1059" s="86" t="s">
        <v>310</v>
      </c>
      <c r="B1059">
        <v>28</v>
      </c>
      <c r="C1059" s="75">
        <v>6.6699999999999995E-2</v>
      </c>
    </row>
    <row r="1060" spans="1:3">
      <c r="A1060" s="74" t="s">
        <v>660</v>
      </c>
      <c r="B1060">
        <v>64</v>
      </c>
      <c r="C1060" s="75">
        <v>8.5699999999999998E-2</v>
      </c>
    </row>
    <row r="1061" spans="1:3">
      <c r="A1061" s="81" t="s">
        <v>333</v>
      </c>
      <c r="B1061">
        <v>64</v>
      </c>
      <c r="C1061" s="75">
        <v>8.5699999999999998E-2</v>
      </c>
    </row>
    <row r="1062" spans="1:3">
      <c r="A1062" s="82" t="s">
        <v>334</v>
      </c>
      <c r="B1062">
        <v>64</v>
      </c>
      <c r="C1062" s="75">
        <v>8.5699999999999998E-2</v>
      </c>
    </row>
    <row r="1063" spans="1:3">
      <c r="A1063" s="83" t="s">
        <v>304</v>
      </c>
      <c r="B1063">
        <v>64</v>
      </c>
      <c r="C1063" s="75">
        <v>8.5699999999999998E-2</v>
      </c>
    </row>
    <row r="1064" spans="1:3">
      <c r="A1064" s="85" t="s">
        <v>661</v>
      </c>
      <c r="B1064">
        <v>64</v>
      </c>
      <c r="C1064" s="75">
        <v>8.5699999999999998E-2</v>
      </c>
    </row>
    <row r="1065" spans="1:3">
      <c r="A1065" s="86" t="s">
        <v>364</v>
      </c>
      <c r="B1065">
        <v>64</v>
      </c>
      <c r="C1065" s="75">
        <v>8.5699999999999998E-2</v>
      </c>
    </row>
    <row r="1066" spans="1:3">
      <c r="A1066" s="74" t="s">
        <v>662</v>
      </c>
      <c r="B1066">
        <v>51</v>
      </c>
      <c r="C1066" s="75">
        <v>0.27139999999999997</v>
      </c>
    </row>
    <row r="1067" spans="1:3">
      <c r="A1067" s="81" t="s">
        <v>366</v>
      </c>
      <c r="B1067">
        <v>51</v>
      </c>
      <c r="C1067" s="75">
        <v>0.27139999999999997</v>
      </c>
    </row>
    <row r="1068" spans="1:3">
      <c r="A1068" s="82" t="s">
        <v>367</v>
      </c>
      <c r="B1068">
        <v>51</v>
      </c>
      <c r="C1068" s="75">
        <v>0.27139999999999997</v>
      </c>
    </row>
    <row r="1069" spans="1:3">
      <c r="A1069" s="83" t="s">
        <v>289</v>
      </c>
      <c r="B1069">
        <v>51</v>
      </c>
      <c r="C1069" s="75">
        <v>0.27139999999999997</v>
      </c>
    </row>
    <row r="1070" spans="1:3">
      <c r="A1070" s="85" t="s">
        <v>663</v>
      </c>
      <c r="B1070">
        <v>51</v>
      </c>
      <c r="C1070" s="75">
        <v>0.27139999999999997</v>
      </c>
    </row>
    <row r="1071" spans="1:3">
      <c r="A1071" s="86" t="s">
        <v>364</v>
      </c>
      <c r="B1071">
        <v>51</v>
      </c>
      <c r="C1071" s="75">
        <v>0.27139999999999997</v>
      </c>
    </row>
    <row r="1072" spans="1:3">
      <c r="A1072" s="74" t="s">
        <v>664</v>
      </c>
      <c r="B1072">
        <v>41</v>
      </c>
      <c r="C1072" s="75">
        <v>0.18</v>
      </c>
    </row>
    <row r="1073" spans="1:3">
      <c r="A1073" s="81" t="s">
        <v>292</v>
      </c>
      <c r="B1073">
        <v>41</v>
      </c>
      <c r="C1073" s="75">
        <v>0.18</v>
      </c>
    </row>
    <row r="1074" spans="1:3">
      <c r="A1074" s="82" t="s">
        <v>293</v>
      </c>
      <c r="B1074">
        <v>41</v>
      </c>
      <c r="C1074" s="75">
        <v>0.18</v>
      </c>
    </row>
    <row r="1075" spans="1:3">
      <c r="A1075" s="83" t="s">
        <v>294</v>
      </c>
      <c r="B1075">
        <v>41</v>
      </c>
      <c r="C1075" s="75">
        <v>0.18</v>
      </c>
    </row>
    <row r="1076" spans="1:3">
      <c r="A1076" s="84">
        <v>42196</v>
      </c>
      <c r="B1076">
        <v>41</v>
      </c>
      <c r="C1076" s="75">
        <v>0.18</v>
      </c>
    </row>
    <row r="1077" spans="1:3">
      <c r="A1077" s="86" t="s">
        <v>305</v>
      </c>
      <c r="B1077">
        <v>41</v>
      </c>
      <c r="C1077" s="75">
        <v>0.18</v>
      </c>
    </row>
    <row r="1078" spans="1:3">
      <c r="A1078" s="74" t="s">
        <v>665</v>
      </c>
      <c r="B1078">
        <v>490</v>
      </c>
      <c r="C1078" s="75">
        <v>0.02</v>
      </c>
    </row>
    <row r="1079" spans="1:3">
      <c r="A1079" s="81" t="s">
        <v>312</v>
      </c>
      <c r="B1079">
        <v>490</v>
      </c>
      <c r="C1079" s="75">
        <v>0.02</v>
      </c>
    </row>
    <row r="1080" spans="1:3">
      <c r="A1080" s="82" t="s">
        <v>313</v>
      </c>
      <c r="B1080">
        <v>490</v>
      </c>
      <c r="C1080" s="75">
        <v>0.02</v>
      </c>
    </row>
    <row r="1081" spans="1:3">
      <c r="A1081" s="83" t="s">
        <v>294</v>
      </c>
      <c r="B1081">
        <v>490</v>
      </c>
      <c r="C1081" s="75">
        <v>0.02</v>
      </c>
    </row>
    <row r="1082" spans="1:3">
      <c r="A1082" s="85" t="s">
        <v>476</v>
      </c>
      <c r="B1082">
        <v>490</v>
      </c>
      <c r="C1082" s="75">
        <v>0.02</v>
      </c>
    </row>
    <row r="1083" spans="1:3">
      <c r="A1083" s="86" t="s">
        <v>336</v>
      </c>
      <c r="B1083">
        <v>490</v>
      </c>
      <c r="C1083" s="75">
        <v>0.02</v>
      </c>
    </row>
    <row r="1084" spans="1:3">
      <c r="A1084" s="74" t="s">
        <v>666</v>
      </c>
      <c r="B1084">
        <v>490</v>
      </c>
      <c r="C1084" s="75">
        <v>0.02</v>
      </c>
    </row>
    <row r="1085" spans="1:3">
      <c r="A1085" s="81" t="s">
        <v>312</v>
      </c>
      <c r="B1085">
        <v>490</v>
      </c>
      <c r="C1085" s="75">
        <v>0.02</v>
      </c>
    </row>
    <row r="1086" spans="1:3">
      <c r="A1086" s="82" t="s">
        <v>313</v>
      </c>
      <c r="B1086">
        <v>490</v>
      </c>
      <c r="C1086" s="75">
        <v>0.02</v>
      </c>
    </row>
    <row r="1087" spans="1:3">
      <c r="A1087" s="83" t="s">
        <v>294</v>
      </c>
      <c r="B1087">
        <v>490</v>
      </c>
      <c r="C1087" s="75">
        <v>0.02</v>
      </c>
    </row>
    <row r="1088" spans="1:3">
      <c r="A1088" s="85" t="s">
        <v>667</v>
      </c>
      <c r="B1088">
        <v>490</v>
      </c>
      <c r="C1088" s="75">
        <v>0.02</v>
      </c>
    </row>
    <row r="1089" spans="1:3">
      <c r="A1089" s="86" t="s">
        <v>336</v>
      </c>
      <c r="B1089">
        <v>490</v>
      </c>
      <c r="C1089" s="75">
        <v>0.02</v>
      </c>
    </row>
    <row r="1090" spans="1:3">
      <c r="A1090" s="74" t="s">
        <v>668</v>
      </c>
      <c r="B1090">
        <v>910</v>
      </c>
      <c r="C1090" s="75">
        <v>0.09</v>
      </c>
    </row>
    <row r="1091" spans="1:3">
      <c r="A1091" s="81" t="s">
        <v>669</v>
      </c>
      <c r="B1091">
        <v>910</v>
      </c>
      <c r="C1091" s="75">
        <v>0.09</v>
      </c>
    </row>
    <row r="1092" spans="1:3">
      <c r="A1092" s="82" t="s">
        <v>670</v>
      </c>
      <c r="B1092">
        <v>910</v>
      </c>
      <c r="C1092" s="75">
        <v>0.09</v>
      </c>
    </row>
    <row r="1093" spans="1:3">
      <c r="A1093" s="83" t="s">
        <v>294</v>
      </c>
      <c r="B1093">
        <v>910</v>
      </c>
      <c r="C1093" s="75">
        <v>0.09</v>
      </c>
    </row>
    <row r="1094" spans="1:3">
      <c r="A1094" s="84">
        <v>42194</v>
      </c>
      <c r="B1094">
        <v>910</v>
      </c>
      <c r="C1094" s="75">
        <v>0.09</v>
      </c>
    </row>
    <row r="1095" spans="1:3">
      <c r="A1095" s="86" t="s">
        <v>326</v>
      </c>
      <c r="B1095">
        <v>910</v>
      </c>
      <c r="C1095" s="75">
        <v>0.09</v>
      </c>
    </row>
    <row r="1096" spans="1:3">
      <c r="A1096" s="74" t="s">
        <v>671</v>
      </c>
      <c r="B1096">
        <v>28</v>
      </c>
      <c r="C1096" s="75">
        <v>6.6699999999999995E-2</v>
      </c>
    </row>
    <row r="1097" spans="1:3">
      <c r="A1097" s="81" t="s">
        <v>478</v>
      </c>
      <c r="B1097">
        <v>28</v>
      </c>
      <c r="C1097" s="75">
        <v>6.6699999999999995E-2</v>
      </c>
    </row>
    <row r="1098" spans="1:3">
      <c r="A1098" s="82" t="s">
        <v>479</v>
      </c>
      <c r="B1098">
        <v>28</v>
      </c>
      <c r="C1098" s="75">
        <v>6.6699999999999995E-2</v>
      </c>
    </row>
    <row r="1099" spans="1:3">
      <c r="A1099" s="83" t="s">
        <v>294</v>
      </c>
      <c r="B1099">
        <v>28</v>
      </c>
      <c r="C1099" s="75">
        <v>6.6699999999999995E-2</v>
      </c>
    </row>
    <row r="1100" spans="1:3">
      <c r="A1100" s="85" t="s">
        <v>672</v>
      </c>
      <c r="B1100">
        <v>28</v>
      </c>
      <c r="C1100" s="75">
        <v>6.6699999999999995E-2</v>
      </c>
    </row>
    <row r="1101" spans="1:3">
      <c r="A1101" s="86" t="s">
        <v>310</v>
      </c>
      <c r="B1101">
        <v>28</v>
      </c>
      <c r="C1101" s="75">
        <v>6.6699999999999995E-2</v>
      </c>
    </row>
    <row r="1102" spans="1:3">
      <c r="A1102" s="74" t="s">
        <v>673</v>
      </c>
      <c r="B1102">
        <v>44</v>
      </c>
      <c r="C1102" s="75">
        <v>0.12</v>
      </c>
    </row>
    <row r="1103" spans="1:3">
      <c r="A1103" s="81" t="s">
        <v>428</v>
      </c>
      <c r="B1103">
        <v>44</v>
      </c>
      <c r="C1103" s="75">
        <v>0.12</v>
      </c>
    </row>
    <row r="1104" spans="1:3">
      <c r="A1104" s="82" t="s">
        <v>429</v>
      </c>
      <c r="B1104">
        <v>44</v>
      </c>
      <c r="C1104" s="75">
        <v>0.12</v>
      </c>
    </row>
    <row r="1105" spans="1:3">
      <c r="A1105" s="83" t="s">
        <v>284</v>
      </c>
      <c r="B1105">
        <v>44</v>
      </c>
      <c r="C1105" s="75">
        <v>0.12</v>
      </c>
    </row>
    <row r="1106" spans="1:3">
      <c r="A1106" s="84">
        <v>41671</v>
      </c>
      <c r="B1106">
        <v>44</v>
      </c>
      <c r="C1106" s="75">
        <v>0.12</v>
      </c>
    </row>
    <row r="1107" spans="1:3">
      <c r="A1107" s="86" t="s">
        <v>305</v>
      </c>
      <c r="B1107">
        <v>44</v>
      </c>
      <c r="C1107" s="75">
        <v>0.12</v>
      </c>
    </row>
    <row r="1108" spans="1:3">
      <c r="A1108" s="74" t="s">
        <v>674</v>
      </c>
      <c r="B1108">
        <v>75</v>
      </c>
      <c r="C1108" s="75">
        <v>6.25E-2</v>
      </c>
    </row>
    <row r="1109" spans="1:3">
      <c r="A1109" s="81" t="s">
        <v>491</v>
      </c>
      <c r="B1109">
        <v>75</v>
      </c>
      <c r="C1109" s="75">
        <v>6.25E-2</v>
      </c>
    </row>
    <row r="1110" spans="1:3">
      <c r="A1110" s="82" t="s">
        <v>492</v>
      </c>
      <c r="B1110">
        <v>75</v>
      </c>
      <c r="C1110" s="75">
        <v>6.25E-2</v>
      </c>
    </row>
    <row r="1111" spans="1:3">
      <c r="A1111" s="83" t="s">
        <v>284</v>
      </c>
      <c r="B1111">
        <v>75</v>
      </c>
      <c r="C1111" s="75">
        <v>6.25E-2</v>
      </c>
    </row>
    <row r="1112" spans="1:3">
      <c r="A1112" s="85" t="s">
        <v>675</v>
      </c>
      <c r="B1112">
        <v>75</v>
      </c>
      <c r="C1112" s="75">
        <v>6.25E-2</v>
      </c>
    </row>
    <row r="1113" spans="1:3">
      <c r="A1113" s="86" t="s">
        <v>285</v>
      </c>
      <c r="B1113">
        <v>75</v>
      </c>
      <c r="C1113" s="75">
        <v>6.25E-2</v>
      </c>
    </row>
    <row r="1114" spans="1:3">
      <c r="A1114" s="74" t="s">
        <v>676</v>
      </c>
      <c r="B1114">
        <v>225</v>
      </c>
      <c r="C1114" s="75">
        <v>0.1</v>
      </c>
    </row>
    <row r="1115" spans="1:3">
      <c r="A1115" s="81" t="s">
        <v>634</v>
      </c>
      <c r="B1115">
        <v>225</v>
      </c>
      <c r="C1115" s="75">
        <v>0.1</v>
      </c>
    </row>
    <row r="1116" spans="1:3">
      <c r="A1116" s="82" t="s">
        <v>635</v>
      </c>
      <c r="B1116">
        <v>225</v>
      </c>
      <c r="C1116" s="75">
        <v>0.1</v>
      </c>
    </row>
    <row r="1117" spans="1:3">
      <c r="A1117" s="83" t="s">
        <v>284</v>
      </c>
      <c r="B1117">
        <v>225</v>
      </c>
      <c r="C1117" s="75">
        <v>0.1</v>
      </c>
    </row>
    <row r="1118" spans="1:3">
      <c r="A1118" s="85" t="s">
        <v>677</v>
      </c>
      <c r="B1118">
        <v>225</v>
      </c>
      <c r="C1118" s="75">
        <v>0.1</v>
      </c>
    </row>
    <row r="1119" spans="1:3">
      <c r="A1119" s="86" t="s">
        <v>375</v>
      </c>
      <c r="B1119">
        <v>225</v>
      </c>
      <c r="C1119" s="75">
        <v>0.1</v>
      </c>
    </row>
    <row r="1120" spans="1:3">
      <c r="A1120" s="74" t="s">
        <v>678</v>
      </c>
      <c r="B1120">
        <v>30</v>
      </c>
      <c r="C1120" s="75">
        <v>0</v>
      </c>
    </row>
    <row r="1121" spans="1:3">
      <c r="A1121" s="81" t="s">
        <v>297</v>
      </c>
      <c r="B1121">
        <v>30</v>
      </c>
      <c r="C1121" s="75">
        <v>0</v>
      </c>
    </row>
    <row r="1122" spans="1:3">
      <c r="A1122" s="82" t="s">
        <v>298</v>
      </c>
      <c r="B1122">
        <v>30</v>
      </c>
      <c r="C1122" s="75">
        <v>0</v>
      </c>
    </row>
    <row r="1123" spans="1:3">
      <c r="A1123" s="83" t="s">
        <v>284</v>
      </c>
      <c r="B1123">
        <v>30</v>
      </c>
      <c r="C1123" s="75">
        <v>0</v>
      </c>
    </row>
    <row r="1124" spans="1:3">
      <c r="A1124" s="85" t="s">
        <v>679</v>
      </c>
      <c r="B1124">
        <v>30</v>
      </c>
      <c r="C1124" s="75">
        <v>0</v>
      </c>
    </row>
    <row r="1125" spans="1:3">
      <c r="A1125" s="86" t="s">
        <v>310</v>
      </c>
      <c r="B1125">
        <v>30</v>
      </c>
      <c r="C1125" s="75">
        <v>0</v>
      </c>
    </row>
    <row r="1126" spans="1:3">
      <c r="A1126" s="74" t="s">
        <v>680</v>
      </c>
      <c r="B1126">
        <v>210</v>
      </c>
      <c r="C1126" s="75">
        <v>0.16</v>
      </c>
    </row>
    <row r="1127" spans="1:3">
      <c r="A1127" s="81" t="s">
        <v>478</v>
      </c>
      <c r="B1127">
        <v>210</v>
      </c>
      <c r="C1127" s="75">
        <v>0.16</v>
      </c>
    </row>
    <row r="1128" spans="1:3">
      <c r="A1128" s="82" t="s">
        <v>479</v>
      </c>
      <c r="B1128">
        <v>210</v>
      </c>
      <c r="C1128" s="75">
        <v>0.16</v>
      </c>
    </row>
    <row r="1129" spans="1:3">
      <c r="A1129" s="83" t="s">
        <v>294</v>
      </c>
      <c r="B1129">
        <v>210</v>
      </c>
      <c r="C1129" s="75">
        <v>0.16</v>
      </c>
    </row>
    <row r="1130" spans="1:3">
      <c r="A1130" s="85" t="s">
        <v>681</v>
      </c>
      <c r="B1130">
        <v>210</v>
      </c>
      <c r="C1130" s="75">
        <v>0.16</v>
      </c>
    </row>
    <row r="1131" spans="1:3">
      <c r="A1131" s="86" t="s">
        <v>375</v>
      </c>
      <c r="B1131">
        <v>210</v>
      </c>
      <c r="C1131" s="75">
        <v>0.16</v>
      </c>
    </row>
    <row r="1132" spans="1:3">
      <c r="A1132" s="74" t="s">
        <v>682</v>
      </c>
      <c r="B1132">
        <v>250</v>
      </c>
      <c r="C1132" s="75">
        <v>0</v>
      </c>
    </row>
    <row r="1133" spans="1:3">
      <c r="A1133" s="81" t="s">
        <v>282</v>
      </c>
      <c r="B1133">
        <v>250</v>
      </c>
      <c r="C1133" s="75">
        <v>0</v>
      </c>
    </row>
    <row r="1134" spans="1:3">
      <c r="A1134" s="82" t="s">
        <v>283</v>
      </c>
      <c r="B1134">
        <v>250</v>
      </c>
      <c r="C1134" s="75">
        <v>0</v>
      </c>
    </row>
    <row r="1135" spans="1:3">
      <c r="A1135" s="83" t="s">
        <v>284</v>
      </c>
      <c r="B1135">
        <v>250</v>
      </c>
      <c r="C1135" s="75">
        <v>0</v>
      </c>
    </row>
    <row r="1136" spans="1:3">
      <c r="A1136" s="85" t="s">
        <v>683</v>
      </c>
      <c r="B1136">
        <v>250</v>
      </c>
      <c r="C1136" s="75">
        <v>0</v>
      </c>
    </row>
    <row r="1137" spans="1:3">
      <c r="A1137" s="86" t="s">
        <v>375</v>
      </c>
      <c r="B1137">
        <v>250</v>
      </c>
      <c r="C1137" s="75">
        <v>0</v>
      </c>
    </row>
    <row r="1138" spans="1:3">
      <c r="A1138" s="74" t="s">
        <v>684</v>
      </c>
      <c r="B1138">
        <v>480</v>
      </c>
      <c r="C1138" s="75">
        <v>0.04</v>
      </c>
    </row>
    <row r="1139" spans="1:3">
      <c r="A1139" s="81" t="s">
        <v>428</v>
      </c>
      <c r="B1139">
        <v>480</v>
      </c>
      <c r="C1139" s="75">
        <v>0.04</v>
      </c>
    </row>
    <row r="1140" spans="1:3">
      <c r="A1140" s="82" t="s">
        <v>429</v>
      </c>
      <c r="B1140">
        <v>480</v>
      </c>
      <c r="C1140" s="75">
        <v>0.04</v>
      </c>
    </row>
    <row r="1141" spans="1:3">
      <c r="A1141" s="83" t="s">
        <v>284</v>
      </c>
      <c r="B1141">
        <v>480</v>
      </c>
      <c r="C1141" s="75">
        <v>0.04</v>
      </c>
    </row>
    <row r="1142" spans="1:3">
      <c r="A1142" s="85" t="s">
        <v>685</v>
      </c>
      <c r="B1142">
        <v>480</v>
      </c>
      <c r="C1142" s="75">
        <v>0.04</v>
      </c>
    </row>
    <row r="1143" spans="1:3">
      <c r="A1143" s="86" t="s">
        <v>314</v>
      </c>
      <c r="B1143">
        <v>480</v>
      </c>
      <c r="C1143" s="75">
        <v>0.04</v>
      </c>
    </row>
    <row r="1144" spans="1:3">
      <c r="A1144" s="74" t="s">
        <v>686</v>
      </c>
      <c r="B1144">
        <v>970</v>
      </c>
      <c r="C1144" s="75">
        <v>0.03</v>
      </c>
    </row>
    <row r="1145" spans="1:3">
      <c r="A1145" s="81" t="s">
        <v>302</v>
      </c>
      <c r="B1145">
        <v>970</v>
      </c>
      <c r="C1145" s="75">
        <v>0.03</v>
      </c>
    </row>
    <row r="1146" spans="1:3">
      <c r="A1146" s="82" t="s">
        <v>303</v>
      </c>
      <c r="B1146">
        <v>970</v>
      </c>
      <c r="C1146" s="75">
        <v>0.03</v>
      </c>
    </row>
    <row r="1147" spans="1:3">
      <c r="A1147" s="83" t="s">
        <v>304</v>
      </c>
      <c r="B1147">
        <v>970</v>
      </c>
      <c r="C1147" s="75">
        <v>0.03</v>
      </c>
    </row>
    <row r="1148" spans="1:3">
      <c r="A1148" s="84">
        <v>42433</v>
      </c>
      <c r="B1148">
        <v>970</v>
      </c>
      <c r="C1148" s="75">
        <v>0.03</v>
      </c>
    </row>
    <row r="1149" spans="1:3">
      <c r="A1149" s="86" t="s">
        <v>326</v>
      </c>
      <c r="B1149">
        <v>970</v>
      </c>
      <c r="C1149" s="75">
        <v>0.03</v>
      </c>
    </row>
    <row r="1150" spans="1:3">
      <c r="A1150" s="74" t="s">
        <v>687</v>
      </c>
      <c r="B1150">
        <v>144</v>
      </c>
      <c r="C1150" s="75">
        <v>0.04</v>
      </c>
    </row>
    <row r="1151" spans="1:3">
      <c r="A1151" s="81" t="s">
        <v>567</v>
      </c>
      <c r="B1151">
        <v>144</v>
      </c>
      <c r="C1151" s="75">
        <v>0.04</v>
      </c>
    </row>
    <row r="1152" spans="1:3">
      <c r="A1152" s="82" t="s">
        <v>568</v>
      </c>
      <c r="B1152">
        <v>144</v>
      </c>
      <c r="C1152" s="75">
        <v>0.04</v>
      </c>
    </row>
    <row r="1153" spans="1:3">
      <c r="A1153" s="83" t="s">
        <v>284</v>
      </c>
      <c r="B1153">
        <v>144</v>
      </c>
      <c r="C1153" s="75">
        <v>0.04</v>
      </c>
    </row>
    <row r="1154" spans="1:3">
      <c r="A1154" s="85" t="s">
        <v>561</v>
      </c>
      <c r="B1154">
        <v>144</v>
      </c>
      <c r="C1154" s="75">
        <v>0.04</v>
      </c>
    </row>
    <row r="1155" spans="1:3">
      <c r="A1155" s="86" t="s">
        <v>300</v>
      </c>
      <c r="B1155">
        <v>144</v>
      </c>
      <c r="C1155" s="75">
        <v>0.04</v>
      </c>
    </row>
    <row r="1156" spans="1:3">
      <c r="A1156" s="74" t="s">
        <v>688</v>
      </c>
      <c r="B1156">
        <v>637</v>
      </c>
      <c r="C1156" s="75">
        <v>0.09</v>
      </c>
    </row>
    <row r="1157" spans="1:3">
      <c r="A1157" s="81" t="s">
        <v>390</v>
      </c>
      <c r="B1157">
        <v>637</v>
      </c>
      <c r="C1157" s="75">
        <v>0.09</v>
      </c>
    </row>
    <row r="1158" spans="1:3">
      <c r="A1158" s="82" t="s">
        <v>367</v>
      </c>
      <c r="B1158">
        <v>637</v>
      </c>
      <c r="C1158" s="75">
        <v>0.09</v>
      </c>
    </row>
    <row r="1159" spans="1:3">
      <c r="A1159" s="83" t="s">
        <v>289</v>
      </c>
      <c r="B1159">
        <v>637</v>
      </c>
      <c r="C1159" s="75">
        <v>0.09</v>
      </c>
    </row>
    <row r="1160" spans="1:3">
      <c r="A1160" s="85" t="s">
        <v>689</v>
      </c>
      <c r="B1160">
        <v>637</v>
      </c>
      <c r="C1160" s="75">
        <v>0.09</v>
      </c>
    </row>
    <row r="1161" spans="1:3">
      <c r="A1161" s="86" t="s">
        <v>295</v>
      </c>
      <c r="B1161">
        <v>637</v>
      </c>
      <c r="C1161" s="75">
        <v>0.09</v>
      </c>
    </row>
    <row r="1162" spans="1:3">
      <c r="A1162" s="74" t="s">
        <v>690</v>
      </c>
      <c r="B1162">
        <v>63</v>
      </c>
      <c r="C1162" s="75">
        <v>0.1</v>
      </c>
    </row>
    <row r="1163" spans="1:3">
      <c r="A1163" s="81" t="s">
        <v>370</v>
      </c>
      <c r="B1163">
        <v>63</v>
      </c>
      <c r="C1163" s="75">
        <v>0.1</v>
      </c>
    </row>
    <row r="1164" spans="1:3">
      <c r="A1164" s="82" t="s">
        <v>344</v>
      </c>
      <c r="B1164">
        <v>63</v>
      </c>
      <c r="C1164" s="75">
        <v>0.1</v>
      </c>
    </row>
    <row r="1165" spans="1:3">
      <c r="A1165" s="83" t="s">
        <v>284</v>
      </c>
      <c r="B1165">
        <v>63</v>
      </c>
      <c r="C1165" s="75">
        <v>0.1</v>
      </c>
    </row>
    <row r="1166" spans="1:3">
      <c r="A1166" s="85" t="s">
        <v>691</v>
      </c>
      <c r="B1166">
        <v>63</v>
      </c>
      <c r="C1166" s="75">
        <v>0.1</v>
      </c>
    </row>
    <row r="1167" spans="1:3">
      <c r="A1167" s="86" t="s">
        <v>364</v>
      </c>
      <c r="B1167">
        <v>63</v>
      </c>
      <c r="C1167" s="75">
        <v>0.1</v>
      </c>
    </row>
    <row r="1168" spans="1:3">
      <c r="A1168" s="74" t="s">
        <v>692</v>
      </c>
      <c r="B1168">
        <v>672</v>
      </c>
      <c r="C1168" s="75">
        <v>0.04</v>
      </c>
    </row>
    <row r="1169" spans="1:3">
      <c r="A1169" s="81" t="s">
        <v>370</v>
      </c>
      <c r="B1169">
        <v>672</v>
      </c>
      <c r="C1169" s="75">
        <v>0.04</v>
      </c>
    </row>
    <row r="1170" spans="1:3">
      <c r="A1170" s="82" t="s">
        <v>344</v>
      </c>
      <c r="B1170">
        <v>672</v>
      </c>
      <c r="C1170" s="75">
        <v>0.04</v>
      </c>
    </row>
    <row r="1171" spans="1:3">
      <c r="A1171" s="83" t="s">
        <v>284</v>
      </c>
      <c r="B1171">
        <v>672</v>
      </c>
      <c r="C1171" s="75">
        <v>0.04</v>
      </c>
    </row>
    <row r="1172" spans="1:3">
      <c r="A1172" s="84">
        <v>43286</v>
      </c>
      <c r="B1172">
        <v>672</v>
      </c>
      <c r="C1172" s="75">
        <v>0.04</v>
      </c>
    </row>
    <row r="1173" spans="1:3">
      <c r="A1173" s="86" t="s">
        <v>295</v>
      </c>
      <c r="B1173">
        <v>672</v>
      </c>
      <c r="C1173" s="75">
        <v>0.04</v>
      </c>
    </row>
    <row r="1174" spans="1:3">
      <c r="A1174" s="74" t="s">
        <v>693</v>
      </c>
      <c r="B1174">
        <v>42</v>
      </c>
      <c r="C1174" s="75">
        <v>0.16</v>
      </c>
    </row>
    <row r="1175" spans="1:3">
      <c r="A1175" s="81" t="s">
        <v>472</v>
      </c>
      <c r="B1175">
        <v>42</v>
      </c>
      <c r="C1175" s="75">
        <v>0.16</v>
      </c>
    </row>
    <row r="1176" spans="1:3">
      <c r="A1176" s="82" t="s">
        <v>308</v>
      </c>
      <c r="B1176">
        <v>42</v>
      </c>
      <c r="C1176" s="75">
        <v>0.16</v>
      </c>
    </row>
    <row r="1177" spans="1:3">
      <c r="A1177" s="83" t="s">
        <v>304</v>
      </c>
      <c r="B1177">
        <v>42</v>
      </c>
      <c r="C1177" s="75">
        <v>0.16</v>
      </c>
    </row>
    <row r="1178" spans="1:3">
      <c r="A1178" s="85" t="s">
        <v>694</v>
      </c>
      <c r="B1178">
        <v>42</v>
      </c>
      <c r="C1178" s="75">
        <v>0.16</v>
      </c>
    </row>
    <row r="1179" spans="1:3">
      <c r="A1179" s="86" t="s">
        <v>381</v>
      </c>
      <c r="B1179">
        <v>42</v>
      </c>
      <c r="C1179" s="75">
        <v>0.16</v>
      </c>
    </row>
    <row r="1180" spans="1:3">
      <c r="A1180" s="74" t="s">
        <v>695</v>
      </c>
      <c r="B1180">
        <v>78</v>
      </c>
      <c r="C1180" s="75">
        <v>2.5000000000000001E-2</v>
      </c>
    </row>
    <row r="1181" spans="1:3">
      <c r="A1181" s="81" t="s">
        <v>354</v>
      </c>
      <c r="B1181">
        <v>78</v>
      </c>
      <c r="C1181" s="75">
        <v>2.5000000000000001E-2</v>
      </c>
    </row>
    <row r="1182" spans="1:3">
      <c r="A1182" s="82" t="s">
        <v>355</v>
      </c>
      <c r="B1182">
        <v>78</v>
      </c>
      <c r="C1182" s="75">
        <v>2.5000000000000001E-2</v>
      </c>
    </row>
    <row r="1183" spans="1:3">
      <c r="A1183" s="83" t="s">
        <v>284</v>
      </c>
      <c r="B1183">
        <v>78</v>
      </c>
      <c r="C1183" s="75">
        <v>2.5000000000000001E-2</v>
      </c>
    </row>
    <row r="1184" spans="1:3">
      <c r="A1184" s="85" t="s">
        <v>696</v>
      </c>
      <c r="B1184">
        <v>78</v>
      </c>
      <c r="C1184" s="75">
        <v>2.5000000000000001E-2</v>
      </c>
    </row>
    <row r="1185" spans="1:3">
      <c r="A1185" s="86" t="s">
        <v>285</v>
      </c>
      <c r="B1185">
        <v>78</v>
      </c>
      <c r="C1185" s="75">
        <v>2.5000000000000001E-2</v>
      </c>
    </row>
    <row r="1186" spans="1:3">
      <c r="A1186" s="74" t="s">
        <v>697</v>
      </c>
      <c r="B1186">
        <v>49</v>
      </c>
      <c r="C1186" s="75">
        <v>0.02</v>
      </c>
    </row>
    <row r="1187" spans="1:3">
      <c r="A1187" s="81" t="s">
        <v>669</v>
      </c>
      <c r="B1187">
        <v>49</v>
      </c>
      <c r="C1187" s="75">
        <v>0.02</v>
      </c>
    </row>
    <row r="1188" spans="1:3">
      <c r="A1188" s="82" t="s">
        <v>670</v>
      </c>
      <c r="B1188">
        <v>49</v>
      </c>
      <c r="C1188" s="75">
        <v>0.02</v>
      </c>
    </row>
    <row r="1189" spans="1:3">
      <c r="A1189" s="83" t="s">
        <v>294</v>
      </c>
      <c r="B1189">
        <v>49</v>
      </c>
      <c r="C1189" s="75">
        <v>0.02</v>
      </c>
    </row>
    <row r="1190" spans="1:3">
      <c r="A1190" s="85" t="s">
        <v>698</v>
      </c>
      <c r="B1190">
        <v>49</v>
      </c>
      <c r="C1190" s="75">
        <v>0.02</v>
      </c>
    </row>
    <row r="1191" spans="1:3">
      <c r="A1191" s="86" t="s">
        <v>305</v>
      </c>
      <c r="B1191">
        <v>49</v>
      </c>
      <c r="C1191" s="75">
        <v>0.02</v>
      </c>
    </row>
    <row r="1192" spans="1:3">
      <c r="A1192" s="74" t="s">
        <v>699</v>
      </c>
      <c r="B1192">
        <v>193</v>
      </c>
      <c r="C1192" s="75">
        <v>0.22800000000000001</v>
      </c>
    </row>
    <row r="1193" spans="1:3">
      <c r="A1193" s="81" t="s">
        <v>415</v>
      </c>
      <c r="B1193">
        <v>193</v>
      </c>
      <c r="C1193" s="75">
        <v>0.22800000000000001</v>
      </c>
    </row>
    <row r="1194" spans="1:3">
      <c r="A1194" s="82" t="s">
        <v>367</v>
      </c>
      <c r="B1194">
        <v>193</v>
      </c>
      <c r="C1194" s="75">
        <v>0.22800000000000001</v>
      </c>
    </row>
    <row r="1195" spans="1:3">
      <c r="A1195" s="83" t="s">
        <v>289</v>
      </c>
      <c r="B1195">
        <v>193</v>
      </c>
      <c r="C1195" s="75">
        <v>0.22800000000000001</v>
      </c>
    </row>
    <row r="1196" spans="1:3">
      <c r="A1196" s="84">
        <v>41644</v>
      </c>
      <c r="B1196">
        <v>193</v>
      </c>
      <c r="C1196" s="75">
        <v>0.22800000000000001</v>
      </c>
    </row>
    <row r="1197" spans="1:3">
      <c r="A1197" s="86" t="s">
        <v>375</v>
      </c>
      <c r="B1197">
        <v>193</v>
      </c>
      <c r="C1197" s="75">
        <v>0.22800000000000001</v>
      </c>
    </row>
    <row r="1198" spans="1:3">
      <c r="A1198" s="74" t="s">
        <v>700</v>
      </c>
      <c r="B1198">
        <v>76</v>
      </c>
      <c r="C1198" s="75">
        <v>0.05</v>
      </c>
    </row>
    <row r="1199" spans="1:3">
      <c r="A1199" s="81" t="s">
        <v>282</v>
      </c>
      <c r="B1199">
        <v>76</v>
      </c>
      <c r="C1199" s="75">
        <v>0.05</v>
      </c>
    </row>
    <row r="1200" spans="1:3">
      <c r="A1200" s="82" t="s">
        <v>283</v>
      </c>
      <c r="B1200">
        <v>76</v>
      </c>
      <c r="C1200" s="75">
        <v>0.05</v>
      </c>
    </row>
    <row r="1201" spans="1:3">
      <c r="A1201" s="83" t="s">
        <v>284</v>
      </c>
      <c r="B1201">
        <v>76</v>
      </c>
      <c r="C1201" s="75">
        <v>0.05</v>
      </c>
    </row>
    <row r="1202" spans="1:3">
      <c r="A1202" s="85" t="s">
        <v>701</v>
      </c>
      <c r="B1202">
        <v>76</v>
      </c>
      <c r="C1202" s="75">
        <v>0.05</v>
      </c>
    </row>
    <row r="1203" spans="1:3">
      <c r="A1203" s="86" t="s">
        <v>285</v>
      </c>
      <c r="B1203">
        <v>76</v>
      </c>
      <c r="C1203" s="75">
        <v>0.05</v>
      </c>
    </row>
    <row r="1204" spans="1:3">
      <c r="A1204" s="74" t="s">
        <v>702</v>
      </c>
      <c r="B1204">
        <v>672</v>
      </c>
      <c r="C1204" s="75">
        <v>0.04</v>
      </c>
    </row>
    <row r="1205" spans="1:3">
      <c r="A1205" s="81" t="s">
        <v>390</v>
      </c>
      <c r="B1205">
        <v>672</v>
      </c>
      <c r="C1205" s="75">
        <v>0.04</v>
      </c>
    </row>
    <row r="1206" spans="1:3">
      <c r="A1206" s="82" t="s">
        <v>367</v>
      </c>
      <c r="B1206">
        <v>672</v>
      </c>
      <c r="C1206" s="75">
        <v>0.04</v>
      </c>
    </row>
    <row r="1207" spans="1:3">
      <c r="A1207" s="83" t="s">
        <v>289</v>
      </c>
      <c r="B1207">
        <v>672</v>
      </c>
      <c r="C1207" s="75">
        <v>0.04</v>
      </c>
    </row>
    <row r="1208" spans="1:3">
      <c r="A1208" s="85" t="s">
        <v>703</v>
      </c>
      <c r="B1208">
        <v>672</v>
      </c>
      <c r="C1208" s="75">
        <v>0.04</v>
      </c>
    </row>
    <row r="1209" spans="1:3">
      <c r="A1209" s="86" t="s">
        <v>295</v>
      </c>
      <c r="B1209">
        <v>672</v>
      </c>
      <c r="C1209" s="75">
        <v>0.04</v>
      </c>
    </row>
    <row r="1210" spans="1:3">
      <c r="A1210" s="74" t="s">
        <v>704</v>
      </c>
      <c r="B1210">
        <v>28</v>
      </c>
      <c r="C1210" s="75">
        <v>6.6699999999999995E-2</v>
      </c>
    </row>
    <row r="1211" spans="1:3">
      <c r="A1211" s="81" t="s">
        <v>431</v>
      </c>
      <c r="B1211">
        <v>28</v>
      </c>
      <c r="C1211" s="75">
        <v>6.6699999999999995E-2</v>
      </c>
    </row>
    <row r="1212" spans="1:3">
      <c r="A1212" s="82" t="s">
        <v>432</v>
      </c>
      <c r="B1212">
        <v>28</v>
      </c>
      <c r="C1212" s="75">
        <v>6.6699999999999995E-2</v>
      </c>
    </row>
    <row r="1213" spans="1:3">
      <c r="A1213" s="83" t="s">
        <v>284</v>
      </c>
      <c r="B1213">
        <v>28</v>
      </c>
      <c r="C1213" s="75">
        <v>6.6699999999999995E-2</v>
      </c>
    </row>
    <row r="1214" spans="1:3">
      <c r="A1214" s="85" t="s">
        <v>705</v>
      </c>
      <c r="B1214">
        <v>28</v>
      </c>
      <c r="C1214" s="75">
        <v>6.6699999999999995E-2</v>
      </c>
    </row>
    <row r="1215" spans="1:3">
      <c r="A1215" s="86" t="s">
        <v>310</v>
      </c>
      <c r="B1215">
        <v>28</v>
      </c>
      <c r="C1215" s="75">
        <v>6.6699999999999995E-2</v>
      </c>
    </row>
    <row r="1216" spans="1:3">
      <c r="A1216" s="74" t="s">
        <v>706</v>
      </c>
      <c r="B1216">
        <v>66</v>
      </c>
      <c r="C1216" s="75">
        <v>0.17499999999999999</v>
      </c>
    </row>
    <row r="1217" spans="1:3">
      <c r="A1217" s="81" t="s">
        <v>297</v>
      </c>
      <c r="B1217">
        <v>66</v>
      </c>
      <c r="C1217" s="75">
        <v>0.17499999999999999</v>
      </c>
    </row>
    <row r="1218" spans="1:3">
      <c r="A1218" s="82" t="s">
        <v>298</v>
      </c>
      <c r="B1218">
        <v>66</v>
      </c>
      <c r="C1218" s="75">
        <v>0.17499999999999999</v>
      </c>
    </row>
    <row r="1219" spans="1:3">
      <c r="A1219" s="83" t="s">
        <v>284</v>
      </c>
      <c r="B1219">
        <v>66</v>
      </c>
      <c r="C1219" s="75">
        <v>0.17499999999999999</v>
      </c>
    </row>
    <row r="1220" spans="1:3">
      <c r="A1220" s="84">
        <v>41951</v>
      </c>
      <c r="B1220">
        <v>66</v>
      </c>
      <c r="C1220" s="75">
        <v>0.17499999999999999</v>
      </c>
    </row>
    <row r="1221" spans="1:3">
      <c r="A1221" s="86" t="s">
        <v>285</v>
      </c>
      <c r="B1221">
        <v>66</v>
      </c>
      <c r="C1221" s="75">
        <v>0.17499999999999999</v>
      </c>
    </row>
    <row r="1222" spans="1:3">
      <c r="A1222" s="74" t="s">
        <v>707</v>
      </c>
      <c r="B1222">
        <v>48</v>
      </c>
      <c r="C1222" s="75">
        <v>0.04</v>
      </c>
    </row>
    <row r="1223" spans="1:3">
      <c r="A1223" s="81" t="s">
        <v>634</v>
      </c>
      <c r="B1223">
        <v>48</v>
      </c>
      <c r="C1223" s="75">
        <v>0.04</v>
      </c>
    </row>
    <row r="1224" spans="1:3">
      <c r="A1224" s="82" t="s">
        <v>635</v>
      </c>
      <c r="B1224">
        <v>48</v>
      </c>
      <c r="C1224" s="75">
        <v>0.04</v>
      </c>
    </row>
    <row r="1225" spans="1:3">
      <c r="A1225" s="83" t="s">
        <v>284</v>
      </c>
      <c r="B1225">
        <v>48</v>
      </c>
      <c r="C1225" s="75">
        <v>0.04</v>
      </c>
    </row>
    <row r="1226" spans="1:3">
      <c r="A1226" s="84">
        <v>42163</v>
      </c>
      <c r="B1226">
        <v>48</v>
      </c>
      <c r="C1226" s="75">
        <v>0.04</v>
      </c>
    </row>
    <row r="1227" spans="1:3">
      <c r="A1227" s="86" t="s">
        <v>381</v>
      </c>
      <c r="B1227">
        <v>48</v>
      </c>
      <c r="C1227" s="75">
        <v>0.04</v>
      </c>
    </row>
    <row r="1228" spans="1:3">
      <c r="A1228" s="74" t="s">
        <v>708</v>
      </c>
      <c r="B1228">
        <v>370</v>
      </c>
      <c r="C1228" s="75">
        <v>0.26</v>
      </c>
    </row>
    <row r="1229" spans="1:3">
      <c r="A1229" s="81" t="s">
        <v>431</v>
      </c>
      <c r="B1229">
        <v>370</v>
      </c>
      <c r="C1229" s="75">
        <v>0.26</v>
      </c>
    </row>
    <row r="1230" spans="1:3">
      <c r="A1230" s="82" t="s">
        <v>432</v>
      </c>
      <c r="B1230">
        <v>370</v>
      </c>
      <c r="C1230" s="75">
        <v>0.26</v>
      </c>
    </row>
    <row r="1231" spans="1:3">
      <c r="A1231" s="83" t="s">
        <v>284</v>
      </c>
      <c r="B1231">
        <v>370</v>
      </c>
      <c r="C1231" s="75">
        <v>0.26</v>
      </c>
    </row>
    <row r="1232" spans="1:3">
      <c r="A1232" s="84">
        <v>41682</v>
      </c>
      <c r="B1232">
        <v>370</v>
      </c>
      <c r="C1232" s="75">
        <v>0.26</v>
      </c>
    </row>
    <row r="1233" spans="1:3">
      <c r="A1233" s="86" t="s">
        <v>314</v>
      </c>
      <c r="B1233">
        <v>370</v>
      </c>
      <c r="C1233" s="75">
        <v>0.26</v>
      </c>
    </row>
    <row r="1234" spans="1:3">
      <c r="A1234" s="74" t="s">
        <v>709</v>
      </c>
      <c r="B1234">
        <v>72</v>
      </c>
      <c r="C1234" s="75">
        <v>0.1</v>
      </c>
    </row>
    <row r="1235" spans="1:3">
      <c r="A1235" s="81" t="s">
        <v>390</v>
      </c>
      <c r="B1235">
        <v>72</v>
      </c>
      <c r="C1235" s="75">
        <v>0.1</v>
      </c>
    </row>
    <row r="1236" spans="1:3">
      <c r="A1236" s="82" t="s">
        <v>367</v>
      </c>
      <c r="B1236">
        <v>72</v>
      </c>
      <c r="C1236" s="75">
        <v>0.1</v>
      </c>
    </row>
    <row r="1237" spans="1:3">
      <c r="A1237" s="83" t="s">
        <v>289</v>
      </c>
      <c r="B1237">
        <v>72</v>
      </c>
      <c r="C1237" s="75">
        <v>0.1</v>
      </c>
    </row>
    <row r="1238" spans="1:3">
      <c r="A1238" s="85" t="s">
        <v>710</v>
      </c>
      <c r="B1238">
        <v>72</v>
      </c>
      <c r="C1238" s="75">
        <v>0.1</v>
      </c>
    </row>
    <row r="1239" spans="1:3">
      <c r="A1239" s="86" t="s">
        <v>285</v>
      </c>
      <c r="B1239">
        <v>72</v>
      </c>
      <c r="C1239" s="75">
        <v>0.1</v>
      </c>
    </row>
    <row r="1240" spans="1:3">
      <c r="A1240" s="74" t="s">
        <v>711</v>
      </c>
      <c r="B1240">
        <v>58</v>
      </c>
      <c r="C1240" s="75">
        <v>0.27500000000000002</v>
      </c>
    </row>
    <row r="1241" spans="1:3">
      <c r="A1241" s="81" t="s">
        <v>373</v>
      </c>
      <c r="B1241">
        <v>58</v>
      </c>
      <c r="C1241" s="75">
        <v>0.27500000000000002</v>
      </c>
    </row>
    <row r="1242" spans="1:3">
      <c r="A1242" s="82" t="s">
        <v>320</v>
      </c>
      <c r="B1242">
        <v>58</v>
      </c>
      <c r="C1242" s="75">
        <v>0.27500000000000002</v>
      </c>
    </row>
    <row r="1243" spans="1:3">
      <c r="A1243" s="83" t="s">
        <v>284</v>
      </c>
      <c r="B1243">
        <v>58</v>
      </c>
      <c r="C1243" s="75">
        <v>0.27500000000000002</v>
      </c>
    </row>
    <row r="1244" spans="1:3">
      <c r="A1244" s="85" t="s">
        <v>712</v>
      </c>
      <c r="B1244">
        <v>58</v>
      </c>
      <c r="C1244" s="75">
        <v>0.27500000000000002</v>
      </c>
    </row>
    <row r="1245" spans="1:3">
      <c r="A1245" s="86" t="s">
        <v>285</v>
      </c>
      <c r="B1245">
        <v>58</v>
      </c>
      <c r="C1245" s="75">
        <v>0.27500000000000002</v>
      </c>
    </row>
    <row r="1246" spans="1:3">
      <c r="A1246" s="74" t="s">
        <v>713</v>
      </c>
      <c r="B1246">
        <v>73</v>
      </c>
      <c r="C1246" s="75">
        <v>8.7499999999999994E-2</v>
      </c>
    </row>
    <row r="1247" spans="1:3">
      <c r="A1247" s="81" t="s">
        <v>287</v>
      </c>
      <c r="B1247">
        <v>73</v>
      </c>
      <c r="C1247" s="75">
        <v>8.7499999999999994E-2</v>
      </c>
    </row>
    <row r="1248" spans="1:3">
      <c r="A1248" s="82" t="s">
        <v>288</v>
      </c>
      <c r="B1248">
        <v>73</v>
      </c>
      <c r="C1248" s="75">
        <v>8.7499999999999994E-2</v>
      </c>
    </row>
    <row r="1249" spans="1:3">
      <c r="A1249" s="83" t="s">
        <v>289</v>
      </c>
      <c r="B1249">
        <v>73</v>
      </c>
      <c r="C1249" s="75">
        <v>8.7499999999999994E-2</v>
      </c>
    </row>
    <row r="1250" spans="1:3">
      <c r="A1250" s="84">
        <v>43376</v>
      </c>
      <c r="B1250">
        <v>73</v>
      </c>
      <c r="C1250" s="75">
        <v>8.7499999999999994E-2</v>
      </c>
    </row>
    <row r="1251" spans="1:3">
      <c r="A1251" s="86" t="s">
        <v>285</v>
      </c>
      <c r="B1251">
        <v>73</v>
      </c>
      <c r="C1251" s="75">
        <v>8.7499999999999994E-2</v>
      </c>
    </row>
    <row r="1252" spans="1:3">
      <c r="A1252" s="74" t="s">
        <v>714</v>
      </c>
      <c r="B1252">
        <v>776</v>
      </c>
      <c r="C1252" s="75">
        <v>0.03</v>
      </c>
    </row>
    <row r="1253" spans="1:3">
      <c r="A1253" s="81" t="s">
        <v>412</v>
      </c>
      <c r="B1253">
        <v>776</v>
      </c>
      <c r="C1253" s="75">
        <v>0.03</v>
      </c>
    </row>
    <row r="1254" spans="1:3">
      <c r="A1254" s="82" t="s">
        <v>367</v>
      </c>
      <c r="B1254">
        <v>776</v>
      </c>
      <c r="C1254" s="75">
        <v>0.03</v>
      </c>
    </row>
    <row r="1255" spans="1:3">
      <c r="A1255" s="83" t="s">
        <v>289</v>
      </c>
      <c r="B1255">
        <v>776</v>
      </c>
      <c r="C1255" s="75">
        <v>0.03</v>
      </c>
    </row>
    <row r="1256" spans="1:3">
      <c r="A1256" s="84">
        <v>42069</v>
      </c>
      <c r="B1256">
        <v>776</v>
      </c>
      <c r="C1256" s="75">
        <v>0.03</v>
      </c>
    </row>
    <row r="1257" spans="1:3">
      <c r="A1257" s="86" t="s">
        <v>321</v>
      </c>
      <c r="B1257">
        <v>776</v>
      </c>
      <c r="C1257" s="75">
        <v>0.03</v>
      </c>
    </row>
    <row r="1258" spans="1:3">
      <c r="A1258" s="74" t="s">
        <v>715</v>
      </c>
      <c r="B1258">
        <v>147</v>
      </c>
      <c r="C1258" s="75">
        <v>0.02</v>
      </c>
    </row>
    <row r="1259" spans="1:3">
      <c r="A1259" s="81" t="s">
        <v>534</v>
      </c>
      <c r="B1259">
        <v>147</v>
      </c>
      <c r="C1259" s="75">
        <v>0.02</v>
      </c>
    </row>
    <row r="1260" spans="1:3">
      <c r="A1260" s="82" t="s">
        <v>367</v>
      </c>
      <c r="B1260">
        <v>147</v>
      </c>
      <c r="C1260" s="75">
        <v>0.02</v>
      </c>
    </row>
    <row r="1261" spans="1:3">
      <c r="A1261" s="83" t="s">
        <v>289</v>
      </c>
      <c r="B1261">
        <v>147</v>
      </c>
      <c r="C1261" s="75">
        <v>0.02</v>
      </c>
    </row>
    <row r="1262" spans="1:3">
      <c r="A1262" s="85" t="s">
        <v>716</v>
      </c>
      <c r="B1262">
        <v>147</v>
      </c>
      <c r="C1262" s="75">
        <v>0.02</v>
      </c>
    </row>
    <row r="1263" spans="1:3">
      <c r="A1263" s="86" t="s">
        <v>300</v>
      </c>
      <c r="B1263">
        <v>147</v>
      </c>
      <c r="C1263" s="75">
        <v>0.02</v>
      </c>
    </row>
    <row r="1264" spans="1:3">
      <c r="A1264" s="74" t="s">
        <v>717</v>
      </c>
      <c r="B1264">
        <v>134</v>
      </c>
      <c r="C1264" s="75">
        <v>0.1067</v>
      </c>
    </row>
    <row r="1265" spans="1:3">
      <c r="A1265" s="81" t="s">
        <v>292</v>
      </c>
      <c r="B1265">
        <v>134</v>
      </c>
      <c r="C1265" s="75">
        <v>0.1067</v>
      </c>
    </row>
    <row r="1266" spans="1:3">
      <c r="A1266" s="82" t="s">
        <v>293</v>
      </c>
      <c r="B1266">
        <v>134</v>
      </c>
      <c r="C1266" s="75">
        <v>0.1067</v>
      </c>
    </row>
    <row r="1267" spans="1:3">
      <c r="A1267" s="83" t="s">
        <v>294</v>
      </c>
      <c r="B1267">
        <v>134</v>
      </c>
      <c r="C1267" s="75">
        <v>0.1067</v>
      </c>
    </row>
    <row r="1268" spans="1:3">
      <c r="A1268" s="84">
        <v>42378</v>
      </c>
      <c r="B1268">
        <v>134</v>
      </c>
      <c r="C1268" s="75">
        <v>0.1067</v>
      </c>
    </row>
    <row r="1269" spans="1:3">
      <c r="A1269" s="86" t="s">
        <v>300</v>
      </c>
      <c r="B1269">
        <v>134</v>
      </c>
      <c r="C1269" s="75">
        <v>0.1067</v>
      </c>
    </row>
    <row r="1270" spans="1:3">
      <c r="A1270" s="74" t="s">
        <v>718</v>
      </c>
      <c r="B1270">
        <v>8</v>
      </c>
      <c r="C1270" s="75">
        <v>0.73329999999999995</v>
      </c>
    </row>
    <row r="1271" spans="1:3">
      <c r="A1271" s="81" t="s">
        <v>428</v>
      </c>
      <c r="B1271">
        <v>8</v>
      </c>
      <c r="C1271" s="75">
        <v>0.73329999999999995</v>
      </c>
    </row>
    <row r="1272" spans="1:3">
      <c r="A1272" s="82" t="s">
        <v>429</v>
      </c>
      <c r="B1272">
        <v>8</v>
      </c>
      <c r="C1272" s="75">
        <v>0.73329999999999995</v>
      </c>
    </row>
    <row r="1273" spans="1:3">
      <c r="A1273" s="83" t="s">
        <v>284</v>
      </c>
      <c r="B1273">
        <v>8</v>
      </c>
      <c r="C1273" s="75">
        <v>0.73329999999999995</v>
      </c>
    </row>
    <row r="1274" spans="1:3">
      <c r="A1274" s="85" t="s">
        <v>719</v>
      </c>
      <c r="B1274">
        <v>8</v>
      </c>
      <c r="C1274" s="75">
        <v>0.73329999999999995</v>
      </c>
    </row>
    <row r="1275" spans="1:3">
      <c r="A1275" s="86" t="s">
        <v>310</v>
      </c>
      <c r="B1275">
        <v>8</v>
      </c>
      <c r="C1275" s="75">
        <v>0.73329999999999995</v>
      </c>
    </row>
    <row r="1276" spans="1:3">
      <c r="A1276" s="74" t="s">
        <v>720</v>
      </c>
      <c r="B1276">
        <v>135</v>
      </c>
      <c r="C1276" s="75">
        <v>0.1</v>
      </c>
    </row>
    <row r="1277" spans="1:3">
      <c r="A1277" s="81" t="s">
        <v>634</v>
      </c>
      <c r="B1277">
        <v>135</v>
      </c>
      <c r="C1277" s="75">
        <v>0.1</v>
      </c>
    </row>
    <row r="1278" spans="1:3">
      <c r="A1278" s="82" t="s">
        <v>635</v>
      </c>
      <c r="B1278">
        <v>135</v>
      </c>
      <c r="C1278" s="75">
        <v>0.1</v>
      </c>
    </row>
    <row r="1279" spans="1:3">
      <c r="A1279" s="83" t="s">
        <v>284</v>
      </c>
      <c r="B1279">
        <v>135</v>
      </c>
      <c r="C1279" s="75">
        <v>0.1</v>
      </c>
    </row>
    <row r="1280" spans="1:3">
      <c r="A1280" s="85" t="s">
        <v>721</v>
      </c>
      <c r="B1280">
        <v>135</v>
      </c>
      <c r="C1280" s="75">
        <v>0.1</v>
      </c>
    </row>
    <row r="1281" spans="1:3">
      <c r="A1281" s="86" t="s">
        <v>300</v>
      </c>
      <c r="B1281">
        <v>135</v>
      </c>
      <c r="C1281" s="75">
        <v>0.1</v>
      </c>
    </row>
    <row r="1282" spans="1:3">
      <c r="A1282" s="74" t="s">
        <v>722</v>
      </c>
      <c r="B1282">
        <v>59</v>
      </c>
      <c r="C1282" s="75">
        <v>0.15709999999999999</v>
      </c>
    </row>
    <row r="1283" spans="1:3">
      <c r="A1283" s="81" t="s">
        <v>669</v>
      </c>
      <c r="B1283">
        <v>59</v>
      </c>
      <c r="C1283" s="75">
        <v>0.15709999999999999</v>
      </c>
    </row>
    <row r="1284" spans="1:3">
      <c r="A1284" s="82" t="s">
        <v>670</v>
      </c>
      <c r="B1284">
        <v>59</v>
      </c>
      <c r="C1284" s="75">
        <v>0.15709999999999999</v>
      </c>
    </row>
    <row r="1285" spans="1:3">
      <c r="A1285" s="83" t="s">
        <v>294</v>
      </c>
      <c r="B1285">
        <v>59</v>
      </c>
      <c r="C1285" s="75">
        <v>0.15709999999999999</v>
      </c>
    </row>
    <row r="1286" spans="1:3">
      <c r="A1286" s="85" t="s">
        <v>551</v>
      </c>
      <c r="B1286">
        <v>59</v>
      </c>
      <c r="C1286" s="75">
        <v>0.15709999999999999</v>
      </c>
    </row>
    <row r="1287" spans="1:3">
      <c r="A1287" s="86" t="s">
        <v>364</v>
      </c>
      <c r="B1287">
        <v>59</v>
      </c>
      <c r="C1287" s="75">
        <v>0.15709999999999999</v>
      </c>
    </row>
    <row r="1288" spans="1:3">
      <c r="A1288" s="74" t="s">
        <v>723</v>
      </c>
      <c r="B1288">
        <v>500</v>
      </c>
      <c r="C1288" s="75">
        <v>0.5</v>
      </c>
    </row>
    <row r="1289" spans="1:3">
      <c r="A1289" s="81" t="s">
        <v>362</v>
      </c>
      <c r="B1289">
        <v>500</v>
      </c>
      <c r="C1289" s="75">
        <v>0.5</v>
      </c>
    </row>
    <row r="1290" spans="1:3">
      <c r="A1290" s="82" t="s">
        <v>334</v>
      </c>
      <c r="B1290">
        <v>500</v>
      </c>
      <c r="C1290" s="75">
        <v>0.5</v>
      </c>
    </row>
    <row r="1291" spans="1:3">
      <c r="A1291" s="83" t="s">
        <v>304</v>
      </c>
      <c r="B1291">
        <v>500</v>
      </c>
      <c r="C1291" s="75">
        <v>0.5</v>
      </c>
    </row>
    <row r="1292" spans="1:3">
      <c r="A1292" s="85" t="s">
        <v>724</v>
      </c>
      <c r="B1292">
        <v>500</v>
      </c>
      <c r="C1292" s="75">
        <v>0.5</v>
      </c>
    </row>
    <row r="1293" spans="1:3">
      <c r="A1293" s="86" t="s">
        <v>326</v>
      </c>
      <c r="B1293">
        <v>500</v>
      </c>
      <c r="C1293" s="75">
        <v>0.5</v>
      </c>
    </row>
    <row r="1294" spans="1:3">
      <c r="A1294" s="74" t="s">
        <v>725</v>
      </c>
      <c r="B1294">
        <v>495</v>
      </c>
      <c r="C1294" s="75">
        <v>0.01</v>
      </c>
    </row>
    <row r="1295" spans="1:3">
      <c r="A1295" s="81" t="s">
        <v>412</v>
      </c>
      <c r="B1295">
        <v>495</v>
      </c>
      <c r="C1295" s="75">
        <v>0.01</v>
      </c>
    </row>
    <row r="1296" spans="1:3">
      <c r="A1296" s="82" t="s">
        <v>367</v>
      </c>
      <c r="B1296">
        <v>495</v>
      </c>
      <c r="C1296" s="75">
        <v>0.01</v>
      </c>
    </row>
    <row r="1297" spans="1:3">
      <c r="A1297" s="83" t="s">
        <v>289</v>
      </c>
      <c r="B1297">
        <v>495</v>
      </c>
      <c r="C1297" s="75">
        <v>0.01</v>
      </c>
    </row>
    <row r="1298" spans="1:3">
      <c r="A1298" s="85" t="s">
        <v>726</v>
      </c>
      <c r="B1298">
        <v>495</v>
      </c>
      <c r="C1298" s="75">
        <v>0.01</v>
      </c>
    </row>
    <row r="1299" spans="1:3">
      <c r="A1299" s="86" t="s">
        <v>314</v>
      </c>
      <c r="B1299">
        <v>495</v>
      </c>
      <c r="C1299" s="75">
        <v>0.01</v>
      </c>
    </row>
    <row r="1300" spans="1:3">
      <c r="A1300" s="74" t="s">
        <v>727</v>
      </c>
      <c r="B1300">
        <v>49</v>
      </c>
      <c r="C1300" s="75">
        <v>0.02</v>
      </c>
    </row>
    <row r="1301" spans="1:3">
      <c r="A1301" s="81" t="s">
        <v>567</v>
      </c>
      <c r="B1301">
        <v>49</v>
      </c>
      <c r="C1301" s="75">
        <v>0.02</v>
      </c>
    </row>
    <row r="1302" spans="1:3">
      <c r="A1302" s="82" t="s">
        <v>568</v>
      </c>
      <c r="B1302">
        <v>49</v>
      </c>
      <c r="C1302" s="75">
        <v>0.02</v>
      </c>
    </row>
    <row r="1303" spans="1:3">
      <c r="A1303" s="83" t="s">
        <v>284</v>
      </c>
      <c r="B1303">
        <v>49</v>
      </c>
      <c r="C1303" s="75">
        <v>0.02</v>
      </c>
    </row>
    <row r="1304" spans="1:3">
      <c r="A1304" s="85" t="s">
        <v>728</v>
      </c>
      <c r="B1304">
        <v>49</v>
      </c>
      <c r="C1304" s="75">
        <v>0.02</v>
      </c>
    </row>
    <row r="1305" spans="1:3">
      <c r="A1305" s="86" t="s">
        <v>305</v>
      </c>
      <c r="B1305">
        <v>49</v>
      </c>
      <c r="C1305" s="75">
        <v>0.02</v>
      </c>
    </row>
    <row r="1306" spans="1:3">
      <c r="A1306" s="74" t="s">
        <v>729</v>
      </c>
      <c r="B1306">
        <v>48</v>
      </c>
      <c r="C1306" s="75">
        <v>0.04</v>
      </c>
    </row>
    <row r="1307" spans="1:3">
      <c r="A1307" s="81" t="s">
        <v>287</v>
      </c>
      <c r="B1307">
        <v>48</v>
      </c>
      <c r="C1307" s="75">
        <v>0.04</v>
      </c>
    </row>
    <row r="1308" spans="1:3">
      <c r="A1308" s="82" t="s">
        <v>288</v>
      </c>
      <c r="B1308">
        <v>48</v>
      </c>
      <c r="C1308" s="75">
        <v>0.04</v>
      </c>
    </row>
    <row r="1309" spans="1:3">
      <c r="A1309" s="83" t="s">
        <v>289</v>
      </c>
      <c r="B1309">
        <v>48</v>
      </c>
      <c r="C1309" s="75">
        <v>0.04</v>
      </c>
    </row>
    <row r="1310" spans="1:3">
      <c r="A1310" s="84">
        <v>41649</v>
      </c>
      <c r="B1310">
        <v>48</v>
      </c>
      <c r="C1310" s="75">
        <v>0.04</v>
      </c>
    </row>
    <row r="1311" spans="1:3">
      <c r="A1311" s="86" t="s">
        <v>381</v>
      </c>
      <c r="B1311">
        <v>48</v>
      </c>
      <c r="C1311" s="75">
        <v>0.04</v>
      </c>
    </row>
    <row r="1312" spans="1:3">
      <c r="A1312" s="74" t="s">
        <v>730</v>
      </c>
      <c r="B1312">
        <v>560</v>
      </c>
      <c r="C1312" s="75">
        <v>0.2</v>
      </c>
    </row>
    <row r="1313" spans="1:3">
      <c r="A1313" s="81" t="s">
        <v>350</v>
      </c>
      <c r="B1313">
        <v>560</v>
      </c>
      <c r="C1313" s="75">
        <v>0.2</v>
      </c>
    </row>
    <row r="1314" spans="1:3">
      <c r="A1314" s="82" t="s">
        <v>351</v>
      </c>
      <c r="B1314">
        <v>560</v>
      </c>
      <c r="C1314" s="75">
        <v>0.2</v>
      </c>
    </row>
    <row r="1315" spans="1:3">
      <c r="A1315" s="83" t="s">
        <v>304</v>
      </c>
      <c r="B1315">
        <v>560</v>
      </c>
      <c r="C1315" s="75">
        <v>0.2</v>
      </c>
    </row>
    <row r="1316" spans="1:3">
      <c r="A1316" s="84">
        <v>42251</v>
      </c>
      <c r="B1316">
        <v>560</v>
      </c>
      <c r="C1316" s="75">
        <v>0.2</v>
      </c>
    </row>
    <row r="1317" spans="1:3">
      <c r="A1317" s="86" t="s">
        <v>295</v>
      </c>
      <c r="B1317">
        <v>560</v>
      </c>
      <c r="C1317" s="75">
        <v>0.2</v>
      </c>
    </row>
    <row r="1318" spans="1:3">
      <c r="A1318" s="74" t="s">
        <v>731</v>
      </c>
      <c r="B1318">
        <v>500</v>
      </c>
      <c r="C1318" s="75">
        <v>0.5</v>
      </c>
    </row>
    <row r="1319" spans="1:3">
      <c r="A1319" s="81" t="s">
        <v>362</v>
      </c>
      <c r="B1319">
        <v>500</v>
      </c>
      <c r="C1319" s="75">
        <v>0.5</v>
      </c>
    </row>
    <row r="1320" spans="1:3">
      <c r="A1320" s="82" t="s">
        <v>334</v>
      </c>
      <c r="B1320">
        <v>500</v>
      </c>
      <c r="C1320" s="75">
        <v>0.5</v>
      </c>
    </row>
    <row r="1321" spans="1:3">
      <c r="A1321" s="83" t="s">
        <v>304</v>
      </c>
      <c r="B1321">
        <v>500</v>
      </c>
      <c r="C1321" s="75">
        <v>0.5</v>
      </c>
    </row>
    <row r="1322" spans="1:3">
      <c r="A1322" s="84">
        <v>41855</v>
      </c>
      <c r="B1322">
        <v>500</v>
      </c>
      <c r="C1322" s="75">
        <v>0.5</v>
      </c>
    </row>
    <row r="1323" spans="1:3">
      <c r="A1323" s="86" t="s">
        <v>326</v>
      </c>
      <c r="B1323">
        <v>500</v>
      </c>
      <c r="C1323" s="75">
        <v>0.5</v>
      </c>
    </row>
    <row r="1324" spans="1:3">
      <c r="A1324" s="74" t="s">
        <v>732</v>
      </c>
      <c r="B1324">
        <v>495</v>
      </c>
      <c r="C1324" s="75">
        <v>0.01</v>
      </c>
    </row>
    <row r="1325" spans="1:3">
      <c r="A1325" s="81" t="s">
        <v>412</v>
      </c>
      <c r="B1325">
        <v>495</v>
      </c>
      <c r="C1325" s="75">
        <v>0.01</v>
      </c>
    </row>
    <row r="1326" spans="1:3">
      <c r="A1326" s="82" t="s">
        <v>367</v>
      </c>
      <c r="B1326">
        <v>495</v>
      </c>
      <c r="C1326" s="75">
        <v>0.01</v>
      </c>
    </row>
    <row r="1327" spans="1:3">
      <c r="A1327" s="83" t="s">
        <v>289</v>
      </c>
      <c r="B1327">
        <v>495</v>
      </c>
      <c r="C1327" s="75">
        <v>0.01</v>
      </c>
    </row>
    <row r="1328" spans="1:3">
      <c r="A1328" s="85" t="s">
        <v>733</v>
      </c>
      <c r="B1328">
        <v>495</v>
      </c>
      <c r="C1328" s="75">
        <v>0.01</v>
      </c>
    </row>
    <row r="1329" spans="1:3">
      <c r="A1329" s="86" t="s">
        <v>336</v>
      </c>
      <c r="B1329">
        <v>495</v>
      </c>
      <c r="C1329" s="75">
        <v>0.01</v>
      </c>
    </row>
    <row r="1330" spans="1:3">
      <c r="A1330" s="74" t="s">
        <v>734</v>
      </c>
      <c r="B1330">
        <v>29</v>
      </c>
      <c r="C1330" s="75">
        <v>3.3300000000000003E-2</v>
      </c>
    </row>
    <row r="1331" spans="1:3">
      <c r="A1331" s="81" t="s">
        <v>534</v>
      </c>
      <c r="B1331">
        <v>29</v>
      </c>
      <c r="C1331" s="75">
        <v>3.3300000000000003E-2</v>
      </c>
    </row>
    <row r="1332" spans="1:3">
      <c r="A1332" s="82" t="s">
        <v>367</v>
      </c>
      <c r="B1332">
        <v>29</v>
      </c>
      <c r="C1332" s="75">
        <v>3.3300000000000003E-2</v>
      </c>
    </row>
    <row r="1333" spans="1:3">
      <c r="A1333" s="83" t="s">
        <v>289</v>
      </c>
      <c r="B1333">
        <v>29</v>
      </c>
      <c r="C1333" s="75">
        <v>3.3300000000000003E-2</v>
      </c>
    </row>
    <row r="1334" spans="1:3">
      <c r="A1334" s="84">
        <v>42647</v>
      </c>
      <c r="B1334">
        <v>29</v>
      </c>
      <c r="C1334" s="75">
        <v>3.3300000000000003E-2</v>
      </c>
    </row>
    <row r="1335" spans="1:3">
      <c r="A1335" s="86" t="s">
        <v>310</v>
      </c>
      <c r="B1335">
        <v>29</v>
      </c>
      <c r="C1335" s="75">
        <v>3.3300000000000003E-2</v>
      </c>
    </row>
    <row r="1336" spans="1:3">
      <c r="A1336" s="74" t="s">
        <v>735</v>
      </c>
      <c r="B1336">
        <v>44</v>
      </c>
      <c r="C1336" s="75">
        <v>0.12</v>
      </c>
    </row>
    <row r="1337" spans="1:3">
      <c r="A1337" s="81" t="s">
        <v>437</v>
      </c>
      <c r="B1337">
        <v>44</v>
      </c>
      <c r="C1337" s="75">
        <v>0.12</v>
      </c>
    </row>
    <row r="1338" spans="1:3">
      <c r="A1338" s="82" t="s">
        <v>367</v>
      </c>
      <c r="B1338">
        <v>44</v>
      </c>
      <c r="C1338" s="75">
        <v>0.12</v>
      </c>
    </row>
    <row r="1339" spans="1:3">
      <c r="A1339" s="83" t="s">
        <v>289</v>
      </c>
      <c r="B1339">
        <v>44</v>
      </c>
      <c r="C1339" s="75">
        <v>0.12</v>
      </c>
    </row>
    <row r="1340" spans="1:3">
      <c r="A1340" s="84">
        <v>41826</v>
      </c>
      <c r="B1340">
        <v>44</v>
      </c>
      <c r="C1340" s="75">
        <v>0.12</v>
      </c>
    </row>
    <row r="1341" spans="1:3">
      <c r="A1341" s="86" t="s">
        <v>381</v>
      </c>
      <c r="B1341">
        <v>44</v>
      </c>
      <c r="C1341" s="75">
        <v>0.12</v>
      </c>
    </row>
    <row r="1342" spans="1:3">
      <c r="A1342" s="74" t="s">
        <v>736</v>
      </c>
      <c r="B1342">
        <v>710</v>
      </c>
      <c r="C1342" s="75">
        <v>0.28999999999999998</v>
      </c>
    </row>
    <row r="1343" spans="1:3">
      <c r="A1343" s="81" t="s">
        <v>370</v>
      </c>
      <c r="B1343">
        <v>710</v>
      </c>
      <c r="C1343" s="75">
        <v>0.28999999999999998</v>
      </c>
    </row>
    <row r="1344" spans="1:3">
      <c r="A1344" s="82" t="s">
        <v>344</v>
      </c>
      <c r="B1344">
        <v>710</v>
      </c>
      <c r="C1344" s="75">
        <v>0.28999999999999998</v>
      </c>
    </row>
    <row r="1345" spans="1:3">
      <c r="A1345" s="83" t="s">
        <v>284</v>
      </c>
      <c r="B1345">
        <v>710</v>
      </c>
      <c r="C1345" s="75">
        <v>0.28999999999999998</v>
      </c>
    </row>
    <row r="1346" spans="1:3">
      <c r="A1346" s="84">
        <v>41885</v>
      </c>
      <c r="B1346">
        <v>710</v>
      </c>
      <c r="C1346" s="75">
        <v>0.28999999999999998</v>
      </c>
    </row>
    <row r="1347" spans="1:3">
      <c r="A1347" s="86" t="s">
        <v>326</v>
      </c>
      <c r="B1347">
        <v>710</v>
      </c>
      <c r="C1347" s="75">
        <v>0.28999999999999998</v>
      </c>
    </row>
    <row r="1348" spans="1:3">
      <c r="A1348" s="74" t="s">
        <v>737</v>
      </c>
      <c r="B1348">
        <v>150</v>
      </c>
      <c r="C1348" s="75">
        <v>0</v>
      </c>
    </row>
    <row r="1349" spans="1:3">
      <c r="A1349" s="81" t="s">
        <v>437</v>
      </c>
      <c r="B1349">
        <v>150</v>
      </c>
      <c r="C1349" s="75">
        <v>0</v>
      </c>
    </row>
    <row r="1350" spans="1:3">
      <c r="A1350" s="82" t="s">
        <v>367</v>
      </c>
      <c r="B1350">
        <v>150</v>
      </c>
      <c r="C1350" s="75">
        <v>0</v>
      </c>
    </row>
    <row r="1351" spans="1:3">
      <c r="A1351" s="83" t="s">
        <v>289</v>
      </c>
      <c r="B1351">
        <v>150</v>
      </c>
      <c r="C1351" s="75">
        <v>0</v>
      </c>
    </row>
    <row r="1352" spans="1:3">
      <c r="A1352" s="85" t="s">
        <v>738</v>
      </c>
      <c r="B1352">
        <v>150</v>
      </c>
      <c r="C1352" s="75">
        <v>0</v>
      </c>
    </row>
    <row r="1353" spans="1:3">
      <c r="A1353" s="86" t="s">
        <v>300</v>
      </c>
      <c r="B1353">
        <v>150</v>
      </c>
      <c r="C1353" s="75">
        <v>0</v>
      </c>
    </row>
    <row r="1354" spans="1:3">
      <c r="A1354" s="74" t="s">
        <v>739</v>
      </c>
      <c r="B1354">
        <v>44</v>
      </c>
      <c r="C1354" s="75">
        <v>0.12</v>
      </c>
    </row>
    <row r="1355" spans="1:3">
      <c r="A1355" s="81" t="s">
        <v>350</v>
      </c>
      <c r="B1355">
        <v>44</v>
      </c>
      <c r="C1355" s="75">
        <v>0.12</v>
      </c>
    </row>
    <row r="1356" spans="1:3">
      <c r="A1356" s="82" t="s">
        <v>351</v>
      </c>
      <c r="B1356">
        <v>44</v>
      </c>
      <c r="C1356" s="75">
        <v>0.12</v>
      </c>
    </row>
    <row r="1357" spans="1:3">
      <c r="A1357" s="83" t="s">
        <v>304</v>
      </c>
      <c r="B1357">
        <v>44</v>
      </c>
      <c r="C1357" s="75">
        <v>0.12</v>
      </c>
    </row>
    <row r="1358" spans="1:3">
      <c r="A1358" s="85" t="s">
        <v>740</v>
      </c>
      <c r="B1358">
        <v>44</v>
      </c>
      <c r="C1358" s="75">
        <v>0.12</v>
      </c>
    </row>
    <row r="1359" spans="1:3">
      <c r="A1359" s="86" t="s">
        <v>305</v>
      </c>
      <c r="B1359">
        <v>44</v>
      </c>
      <c r="C1359" s="75">
        <v>0.12</v>
      </c>
    </row>
    <row r="1360" spans="1:3">
      <c r="A1360" s="74" t="s">
        <v>741</v>
      </c>
      <c r="B1360">
        <v>24</v>
      </c>
      <c r="C1360" s="75">
        <v>0.2</v>
      </c>
    </row>
    <row r="1361" spans="1:3">
      <c r="A1361" s="81" t="s">
        <v>475</v>
      </c>
      <c r="B1361">
        <v>24</v>
      </c>
      <c r="C1361" s="75">
        <v>0.2</v>
      </c>
    </row>
    <row r="1362" spans="1:3">
      <c r="A1362" s="82" t="s">
        <v>317</v>
      </c>
      <c r="B1362">
        <v>24</v>
      </c>
      <c r="C1362" s="75">
        <v>0.2</v>
      </c>
    </row>
    <row r="1363" spans="1:3">
      <c r="A1363" s="83" t="s">
        <v>294</v>
      </c>
      <c r="B1363">
        <v>24</v>
      </c>
      <c r="C1363" s="75">
        <v>0.2</v>
      </c>
    </row>
    <row r="1364" spans="1:3">
      <c r="A1364" s="84">
        <v>42068</v>
      </c>
      <c r="B1364">
        <v>24</v>
      </c>
      <c r="C1364" s="75">
        <v>0.2</v>
      </c>
    </row>
    <row r="1365" spans="1:3">
      <c r="A1365" s="86" t="s">
        <v>310</v>
      </c>
      <c r="B1365">
        <v>24</v>
      </c>
      <c r="C1365" s="75">
        <v>0.2</v>
      </c>
    </row>
    <row r="1366" spans="1:3">
      <c r="A1366" s="74" t="s">
        <v>742</v>
      </c>
      <c r="B1366">
        <v>163</v>
      </c>
      <c r="C1366" s="75">
        <v>0.34799999999999998</v>
      </c>
    </row>
    <row r="1367" spans="1:3">
      <c r="A1367" s="81" t="s">
        <v>669</v>
      </c>
      <c r="B1367">
        <v>163</v>
      </c>
      <c r="C1367" s="75">
        <v>0.34799999999999998</v>
      </c>
    </row>
    <row r="1368" spans="1:3">
      <c r="A1368" s="82" t="s">
        <v>670</v>
      </c>
      <c r="B1368">
        <v>163</v>
      </c>
      <c r="C1368" s="75">
        <v>0.34799999999999998</v>
      </c>
    </row>
    <row r="1369" spans="1:3">
      <c r="A1369" s="83" t="s">
        <v>294</v>
      </c>
      <c r="B1369">
        <v>163</v>
      </c>
      <c r="C1369" s="75">
        <v>0.34799999999999998</v>
      </c>
    </row>
    <row r="1370" spans="1:3">
      <c r="A1370" s="85" t="s">
        <v>743</v>
      </c>
      <c r="B1370">
        <v>163</v>
      </c>
      <c r="C1370" s="75">
        <v>0.34799999999999998</v>
      </c>
    </row>
    <row r="1371" spans="1:3">
      <c r="A1371" s="86" t="s">
        <v>375</v>
      </c>
      <c r="B1371">
        <v>163</v>
      </c>
      <c r="C1371" s="75">
        <v>0.34799999999999998</v>
      </c>
    </row>
    <row r="1372" spans="1:3">
      <c r="A1372" s="74" t="s">
        <v>744</v>
      </c>
      <c r="B1372">
        <v>78</v>
      </c>
      <c r="C1372" s="75">
        <v>2.5000000000000001E-2</v>
      </c>
    </row>
    <row r="1373" spans="1:3">
      <c r="A1373" s="81" t="s">
        <v>328</v>
      </c>
      <c r="B1373">
        <v>78</v>
      </c>
      <c r="C1373" s="75">
        <v>2.5000000000000001E-2</v>
      </c>
    </row>
    <row r="1374" spans="1:3">
      <c r="A1374" s="82" t="s">
        <v>329</v>
      </c>
      <c r="B1374">
        <v>78</v>
      </c>
      <c r="C1374" s="75">
        <v>2.5000000000000001E-2</v>
      </c>
    </row>
    <row r="1375" spans="1:3">
      <c r="A1375" s="83" t="s">
        <v>304</v>
      </c>
      <c r="B1375">
        <v>78</v>
      </c>
      <c r="C1375" s="75">
        <v>2.5000000000000001E-2</v>
      </c>
    </row>
    <row r="1376" spans="1:3">
      <c r="A1376" s="84">
        <v>43381</v>
      </c>
      <c r="B1376">
        <v>78</v>
      </c>
      <c r="C1376" s="75">
        <v>2.5000000000000001E-2</v>
      </c>
    </row>
    <row r="1377" spans="1:3">
      <c r="A1377" s="86" t="s">
        <v>285</v>
      </c>
      <c r="B1377">
        <v>78</v>
      </c>
      <c r="C1377" s="75">
        <v>2.5000000000000001E-2</v>
      </c>
    </row>
    <row r="1378" spans="1:3">
      <c r="A1378" s="74" t="s">
        <v>745</v>
      </c>
      <c r="B1378">
        <v>78</v>
      </c>
      <c r="C1378" s="75">
        <v>2.5000000000000001E-2</v>
      </c>
    </row>
    <row r="1379" spans="1:3">
      <c r="A1379" s="81" t="s">
        <v>441</v>
      </c>
      <c r="B1379">
        <v>78</v>
      </c>
      <c r="C1379" s="75">
        <v>2.5000000000000001E-2</v>
      </c>
    </row>
    <row r="1380" spans="1:3">
      <c r="A1380" s="82" t="s">
        <v>442</v>
      </c>
      <c r="B1380">
        <v>78</v>
      </c>
      <c r="C1380" s="75">
        <v>2.5000000000000001E-2</v>
      </c>
    </row>
    <row r="1381" spans="1:3">
      <c r="A1381" s="83" t="s">
        <v>284</v>
      </c>
      <c r="B1381">
        <v>78</v>
      </c>
      <c r="C1381" s="75">
        <v>2.5000000000000001E-2</v>
      </c>
    </row>
    <row r="1382" spans="1:3">
      <c r="A1382" s="85" t="s">
        <v>746</v>
      </c>
      <c r="B1382">
        <v>78</v>
      </c>
      <c r="C1382" s="75">
        <v>2.5000000000000001E-2</v>
      </c>
    </row>
    <row r="1383" spans="1:3">
      <c r="A1383" s="86" t="s">
        <v>285</v>
      </c>
      <c r="B1383">
        <v>78</v>
      </c>
      <c r="C1383" s="75">
        <v>2.5000000000000001E-2</v>
      </c>
    </row>
    <row r="1384" spans="1:3">
      <c r="A1384" s="74" t="s">
        <v>747</v>
      </c>
      <c r="B1384">
        <v>651</v>
      </c>
      <c r="C1384" s="75">
        <v>7.0000000000000007E-2</v>
      </c>
    </row>
    <row r="1385" spans="1:3">
      <c r="A1385" s="81" t="s">
        <v>472</v>
      </c>
      <c r="B1385">
        <v>651</v>
      </c>
      <c r="C1385" s="75">
        <v>7.0000000000000007E-2</v>
      </c>
    </row>
    <row r="1386" spans="1:3">
      <c r="A1386" s="82" t="s">
        <v>308</v>
      </c>
      <c r="B1386">
        <v>651</v>
      </c>
      <c r="C1386" s="75">
        <v>7.0000000000000007E-2</v>
      </c>
    </row>
    <row r="1387" spans="1:3">
      <c r="A1387" s="83" t="s">
        <v>304</v>
      </c>
      <c r="B1387">
        <v>651</v>
      </c>
      <c r="C1387" s="75">
        <v>7.0000000000000007E-2</v>
      </c>
    </row>
    <row r="1388" spans="1:3">
      <c r="A1388" s="84">
        <v>42892</v>
      </c>
      <c r="B1388">
        <v>651</v>
      </c>
      <c r="C1388" s="75">
        <v>7.0000000000000007E-2</v>
      </c>
    </row>
    <row r="1389" spans="1:3">
      <c r="A1389" s="86" t="s">
        <v>295</v>
      </c>
      <c r="B1389">
        <v>651</v>
      </c>
      <c r="C1389" s="75">
        <v>7.0000000000000007E-2</v>
      </c>
    </row>
    <row r="1390" spans="1:3">
      <c r="A1390" s="74" t="s">
        <v>748</v>
      </c>
      <c r="B1390">
        <v>36</v>
      </c>
      <c r="C1390" s="75">
        <v>0.28000000000000003</v>
      </c>
    </row>
    <row r="1391" spans="1:3">
      <c r="A1391" s="81" t="s">
        <v>346</v>
      </c>
      <c r="B1391">
        <v>36</v>
      </c>
      <c r="C1391" s="75">
        <v>0.28000000000000003</v>
      </c>
    </row>
    <row r="1392" spans="1:3">
      <c r="A1392" s="82" t="s">
        <v>347</v>
      </c>
      <c r="B1392">
        <v>36</v>
      </c>
      <c r="C1392" s="75">
        <v>0.28000000000000003</v>
      </c>
    </row>
    <row r="1393" spans="1:3">
      <c r="A1393" s="83" t="s">
        <v>284</v>
      </c>
      <c r="B1393">
        <v>36</v>
      </c>
      <c r="C1393" s="75">
        <v>0.28000000000000003</v>
      </c>
    </row>
    <row r="1394" spans="1:3">
      <c r="A1394" s="85" t="s">
        <v>749</v>
      </c>
      <c r="B1394">
        <v>36</v>
      </c>
      <c r="C1394" s="75">
        <v>0.28000000000000003</v>
      </c>
    </row>
    <row r="1395" spans="1:3">
      <c r="A1395" s="86" t="s">
        <v>305</v>
      </c>
      <c r="B1395">
        <v>36</v>
      </c>
      <c r="C1395" s="75">
        <v>0.28000000000000003</v>
      </c>
    </row>
    <row r="1396" spans="1:3">
      <c r="A1396" s="74" t="s">
        <v>750</v>
      </c>
      <c r="B1396">
        <v>500</v>
      </c>
      <c r="C1396" s="75">
        <v>0</v>
      </c>
    </row>
    <row r="1397" spans="1:3">
      <c r="A1397" s="81" t="s">
        <v>428</v>
      </c>
      <c r="B1397">
        <v>500</v>
      </c>
      <c r="C1397" s="75">
        <v>0</v>
      </c>
    </row>
    <row r="1398" spans="1:3">
      <c r="A1398" s="82" t="s">
        <v>429</v>
      </c>
      <c r="B1398">
        <v>500</v>
      </c>
      <c r="C1398" s="75">
        <v>0</v>
      </c>
    </row>
    <row r="1399" spans="1:3">
      <c r="A1399" s="83" t="s">
        <v>284</v>
      </c>
      <c r="B1399">
        <v>500</v>
      </c>
      <c r="C1399" s="75">
        <v>0</v>
      </c>
    </row>
    <row r="1400" spans="1:3">
      <c r="A1400" s="85" t="s">
        <v>751</v>
      </c>
      <c r="B1400">
        <v>500</v>
      </c>
      <c r="C1400" s="75">
        <v>0</v>
      </c>
    </row>
    <row r="1401" spans="1:3">
      <c r="A1401" s="86" t="s">
        <v>336</v>
      </c>
      <c r="B1401">
        <v>500</v>
      </c>
      <c r="C1401" s="75">
        <v>0</v>
      </c>
    </row>
    <row r="1402" spans="1:3">
      <c r="A1402" s="74" t="s">
        <v>752</v>
      </c>
      <c r="B1402">
        <v>140</v>
      </c>
      <c r="C1402" s="75">
        <v>6.6699999999999995E-2</v>
      </c>
    </row>
    <row r="1403" spans="1:3">
      <c r="A1403" s="81" t="s">
        <v>491</v>
      </c>
      <c r="B1403">
        <v>140</v>
      </c>
      <c r="C1403" s="75">
        <v>6.6699999999999995E-2</v>
      </c>
    </row>
    <row r="1404" spans="1:3">
      <c r="A1404" s="82" t="s">
        <v>492</v>
      </c>
      <c r="B1404">
        <v>140</v>
      </c>
      <c r="C1404" s="75">
        <v>6.6699999999999995E-2</v>
      </c>
    </row>
    <row r="1405" spans="1:3">
      <c r="A1405" s="83" t="s">
        <v>284</v>
      </c>
      <c r="B1405">
        <v>140</v>
      </c>
      <c r="C1405" s="75">
        <v>6.6699999999999995E-2</v>
      </c>
    </row>
    <row r="1406" spans="1:3">
      <c r="A1406" s="85" t="s">
        <v>753</v>
      </c>
      <c r="B1406">
        <v>140</v>
      </c>
      <c r="C1406" s="75">
        <v>6.6699999999999995E-2</v>
      </c>
    </row>
    <row r="1407" spans="1:3">
      <c r="A1407" s="86" t="s">
        <v>300</v>
      </c>
      <c r="B1407">
        <v>140</v>
      </c>
      <c r="C1407" s="75">
        <v>6.6699999999999995E-2</v>
      </c>
    </row>
    <row r="1408" spans="1:3">
      <c r="A1408" s="74" t="s">
        <v>754</v>
      </c>
      <c r="B1408">
        <v>700</v>
      </c>
      <c r="C1408" s="75">
        <v>0</v>
      </c>
    </row>
    <row r="1409" spans="1:3">
      <c r="A1409" s="81" t="s">
        <v>503</v>
      </c>
      <c r="B1409">
        <v>700</v>
      </c>
      <c r="C1409" s="75">
        <v>0</v>
      </c>
    </row>
    <row r="1410" spans="1:3">
      <c r="A1410" s="82" t="s">
        <v>504</v>
      </c>
      <c r="B1410">
        <v>700</v>
      </c>
      <c r="C1410" s="75">
        <v>0</v>
      </c>
    </row>
    <row r="1411" spans="1:3">
      <c r="A1411" s="83" t="s">
        <v>284</v>
      </c>
      <c r="B1411">
        <v>700</v>
      </c>
      <c r="C1411" s="75">
        <v>0</v>
      </c>
    </row>
    <row r="1412" spans="1:3">
      <c r="A1412" s="84">
        <v>43073</v>
      </c>
      <c r="B1412">
        <v>700</v>
      </c>
      <c r="C1412" s="75">
        <v>0</v>
      </c>
    </row>
    <row r="1413" spans="1:3">
      <c r="A1413" s="86" t="s">
        <v>295</v>
      </c>
      <c r="B1413">
        <v>700</v>
      </c>
      <c r="C1413" s="75">
        <v>0</v>
      </c>
    </row>
    <row r="1414" spans="1:3">
      <c r="A1414" s="74" t="s">
        <v>755</v>
      </c>
      <c r="B1414">
        <v>144</v>
      </c>
      <c r="C1414" s="75">
        <v>0.04</v>
      </c>
    </row>
    <row r="1415" spans="1:3">
      <c r="A1415" s="81" t="s">
        <v>339</v>
      </c>
      <c r="B1415">
        <v>144</v>
      </c>
      <c r="C1415" s="75">
        <v>0.04</v>
      </c>
    </row>
    <row r="1416" spans="1:3">
      <c r="A1416" s="82" t="s">
        <v>340</v>
      </c>
      <c r="B1416">
        <v>144</v>
      </c>
      <c r="C1416" s="75">
        <v>0.04</v>
      </c>
    </row>
    <row r="1417" spans="1:3">
      <c r="A1417" s="83" t="s">
        <v>304</v>
      </c>
      <c r="B1417">
        <v>144</v>
      </c>
      <c r="C1417" s="75">
        <v>0.04</v>
      </c>
    </row>
    <row r="1418" spans="1:3">
      <c r="A1418" s="84">
        <v>42837</v>
      </c>
      <c r="B1418">
        <v>144</v>
      </c>
      <c r="C1418" s="75">
        <v>0.04</v>
      </c>
    </row>
    <row r="1419" spans="1:3">
      <c r="A1419" s="86" t="s">
        <v>300</v>
      </c>
      <c r="B1419">
        <v>144</v>
      </c>
      <c r="C1419" s="75">
        <v>0.04</v>
      </c>
    </row>
    <row r="1420" spans="1:3">
      <c r="A1420" s="74" t="s">
        <v>756</v>
      </c>
      <c r="B1420">
        <v>465</v>
      </c>
      <c r="C1420" s="75">
        <v>7.0000000000000007E-2</v>
      </c>
    </row>
    <row r="1421" spans="1:3">
      <c r="A1421" s="81" t="s">
        <v>386</v>
      </c>
      <c r="B1421">
        <v>465</v>
      </c>
      <c r="C1421" s="75">
        <v>7.0000000000000007E-2</v>
      </c>
    </row>
    <row r="1422" spans="1:3">
      <c r="A1422" s="82" t="s">
        <v>387</v>
      </c>
      <c r="B1422">
        <v>465</v>
      </c>
      <c r="C1422" s="75">
        <v>7.0000000000000007E-2</v>
      </c>
    </row>
    <row r="1423" spans="1:3">
      <c r="A1423" s="83" t="s">
        <v>284</v>
      </c>
      <c r="B1423">
        <v>465</v>
      </c>
      <c r="C1423" s="75">
        <v>7.0000000000000007E-2</v>
      </c>
    </row>
    <row r="1424" spans="1:3">
      <c r="A1424" s="85" t="s">
        <v>757</v>
      </c>
      <c r="B1424">
        <v>465</v>
      </c>
      <c r="C1424" s="75">
        <v>7.0000000000000007E-2</v>
      </c>
    </row>
    <row r="1425" spans="1:3">
      <c r="A1425" s="86" t="s">
        <v>314</v>
      </c>
      <c r="B1425">
        <v>465</v>
      </c>
      <c r="C1425" s="75">
        <v>7.0000000000000007E-2</v>
      </c>
    </row>
    <row r="1426" spans="1:3">
      <c r="A1426" s="74" t="s">
        <v>758</v>
      </c>
      <c r="B1426">
        <v>50</v>
      </c>
      <c r="C1426" s="75">
        <v>0</v>
      </c>
    </row>
    <row r="1427" spans="1:3">
      <c r="A1427" s="81" t="s">
        <v>517</v>
      </c>
      <c r="B1427">
        <v>50</v>
      </c>
      <c r="C1427" s="75">
        <v>0</v>
      </c>
    </row>
    <row r="1428" spans="1:3">
      <c r="A1428" s="82" t="s">
        <v>518</v>
      </c>
      <c r="B1428">
        <v>50</v>
      </c>
      <c r="C1428" s="75">
        <v>0</v>
      </c>
    </row>
    <row r="1429" spans="1:3">
      <c r="A1429" s="83" t="s">
        <v>304</v>
      </c>
      <c r="B1429">
        <v>50</v>
      </c>
      <c r="C1429" s="75">
        <v>0</v>
      </c>
    </row>
    <row r="1430" spans="1:3">
      <c r="A1430" s="84">
        <v>42434</v>
      </c>
      <c r="B1430">
        <v>50</v>
      </c>
      <c r="C1430" s="75">
        <v>0</v>
      </c>
    </row>
    <row r="1431" spans="1:3">
      <c r="A1431" s="86" t="s">
        <v>305</v>
      </c>
      <c r="B1431">
        <v>50</v>
      </c>
      <c r="C1431" s="75">
        <v>0</v>
      </c>
    </row>
    <row r="1432" spans="1:3">
      <c r="A1432" s="74" t="s">
        <v>759</v>
      </c>
      <c r="B1432">
        <v>49</v>
      </c>
      <c r="C1432" s="75">
        <v>0.02</v>
      </c>
    </row>
    <row r="1433" spans="1:3">
      <c r="A1433" s="81" t="s">
        <v>328</v>
      </c>
      <c r="B1433">
        <v>49</v>
      </c>
      <c r="C1433" s="75">
        <v>0.02</v>
      </c>
    </row>
    <row r="1434" spans="1:3">
      <c r="A1434" s="82" t="s">
        <v>329</v>
      </c>
      <c r="B1434">
        <v>49</v>
      </c>
      <c r="C1434" s="75">
        <v>0.02</v>
      </c>
    </row>
    <row r="1435" spans="1:3">
      <c r="A1435" s="83" t="s">
        <v>304</v>
      </c>
      <c r="B1435">
        <v>49</v>
      </c>
      <c r="C1435" s="75">
        <v>0.02</v>
      </c>
    </row>
    <row r="1436" spans="1:3">
      <c r="A1436" s="84">
        <v>42074</v>
      </c>
      <c r="B1436">
        <v>49</v>
      </c>
      <c r="C1436" s="75">
        <v>0.02</v>
      </c>
    </row>
    <row r="1437" spans="1:3">
      <c r="A1437" s="86" t="s">
        <v>381</v>
      </c>
      <c r="B1437">
        <v>49</v>
      </c>
      <c r="C1437" s="75">
        <v>0.02</v>
      </c>
    </row>
    <row r="1438" spans="1:3">
      <c r="A1438" s="74" t="s">
        <v>760</v>
      </c>
      <c r="B1438">
        <v>44</v>
      </c>
      <c r="C1438" s="75">
        <v>0.12</v>
      </c>
    </row>
    <row r="1439" spans="1:3">
      <c r="A1439" s="81" t="s">
        <v>366</v>
      </c>
      <c r="B1439">
        <v>44</v>
      </c>
      <c r="C1439" s="75">
        <v>0.12</v>
      </c>
    </row>
    <row r="1440" spans="1:3">
      <c r="A1440" s="82" t="s">
        <v>367</v>
      </c>
      <c r="B1440">
        <v>44</v>
      </c>
      <c r="C1440" s="75">
        <v>0.12</v>
      </c>
    </row>
    <row r="1441" spans="1:3">
      <c r="A1441" s="83" t="s">
        <v>289</v>
      </c>
      <c r="B1441">
        <v>44</v>
      </c>
      <c r="C1441" s="75">
        <v>0.12</v>
      </c>
    </row>
    <row r="1442" spans="1:3">
      <c r="A1442" s="85" t="s">
        <v>761</v>
      </c>
      <c r="B1442">
        <v>44</v>
      </c>
      <c r="C1442" s="75">
        <v>0.12</v>
      </c>
    </row>
    <row r="1443" spans="1:3">
      <c r="A1443" s="86" t="s">
        <v>305</v>
      </c>
      <c r="B1443">
        <v>44</v>
      </c>
      <c r="C1443" s="75">
        <v>0.12</v>
      </c>
    </row>
    <row r="1444" spans="1:3">
      <c r="A1444" s="74" t="s">
        <v>762</v>
      </c>
      <c r="B1444">
        <v>490</v>
      </c>
      <c r="C1444" s="75">
        <v>0.02</v>
      </c>
    </row>
    <row r="1445" spans="1:3">
      <c r="A1445" s="81" t="s">
        <v>386</v>
      </c>
      <c r="B1445">
        <v>490</v>
      </c>
      <c r="C1445" s="75">
        <v>0.02</v>
      </c>
    </row>
    <row r="1446" spans="1:3">
      <c r="A1446" s="82" t="s">
        <v>387</v>
      </c>
      <c r="B1446">
        <v>490</v>
      </c>
      <c r="C1446" s="75">
        <v>0.02</v>
      </c>
    </row>
    <row r="1447" spans="1:3">
      <c r="A1447" s="83" t="s">
        <v>284</v>
      </c>
      <c r="B1447">
        <v>490</v>
      </c>
      <c r="C1447" s="75">
        <v>0.02</v>
      </c>
    </row>
    <row r="1448" spans="1:3">
      <c r="A1448" s="85" t="s">
        <v>763</v>
      </c>
      <c r="B1448">
        <v>490</v>
      </c>
      <c r="C1448" s="75">
        <v>0.02</v>
      </c>
    </row>
    <row r="1449" spans="1:3">
      <c r="A1449" s="86" t="s">
        <v>336</v>
      </c>
      <c r="B1449">
        <v>490</v>
      </c>
      <c r="C1449" s="75">
        <v>0.02</v>
      </c>
    </row>
    <row r="1450" spans="1:3">
      <c r="A1450" s="74" t="s">
        <v>764</v>
      </c>
      <c r="B1450">
        <v>623</v>
      </c>
      <c r="C1450" s="75">
        <v>0.11</v>
      </c>
    </row>
    <row r="1451" spans="1:3">
      <c r="A1451" s="81" t="s">
        <v>386</v>
      </c>
      <c r="B1451">
        <v>623</v>
      </c>
      <c r="C1451" s="75">
        <v>0.11</v>
      </c>
    </row>
    <row r="1452" spans="1:3">
      <c r="A1452" s="82" t="s">
        <v>387</v>
      </c>
      <c r="B1452">
        <v>623</v>
      </c>
      <c r="C1452" s="75">
        <v>0.11</v>
      </c>
    </row>
    <row r="1453" spans="1:3">
      <c r="A1453" s="83" t="s">
        <v>284</v>
      </c>
      <c r="B1453">
        <v>623</v>
      </c>
      <c r="C1453" s="75">
        <v>0.11</v>
      </c>
    </row>
    <row r="1454" spans="1:3">
      <c r="A1454" s="84">
        <v>43282</v>
      </c>
      <c r="B1454">
        <v>623</v>
      </c>
      <c r="C1454" s="75">
        <v>0.11</v>
      </c>
    </row>
    <row r="1455" spans="1:3">
      <c r="A1455" s="86" t="s">
        <v>295</v>
      </c>
      <c r="B1455">
        <v>623</v>
      </c>
      <c r="C1455" s="75">
        <v>0.11</v>
      </c>
    </row>
    <row r="1456" spans="1:3">
      <c r="A1456" s="74" t="s">
        <v>765</v>
      </c>
      <c r="B1456">
        <v>574</v>
      </c>
      <c r="C1456" s="75">
        <v>0.18</v>
      </c>
    </row>
    <row r="1457" spans="1:3">
      <c r="A1457" s="81" t="s">
        <v>390</v>
      </c>
      <c r="B1457">
        <v>574</v>
      </c>
      <c r="C1457" s="75">
        <v>0.18</v>
      </c>
    </row>
    <row r="1458" spans="1:3">
      <c r="A1458" s="82" t="s">
        <v>367</v>
      </c>
      <c r="B1458">
        <v>574</v>
      </c>
      <c r="C1458" s="75">
        <v>0.18</v>
      </c>
    </row>
    <row r="1459" spans="1:3">
      <c r="A1459" s="83" t="s">
        <v>289</v>
      </c>
      <c r="B1459">
        <v>574</v>
      </c>
      <c r="C1459" s="75">
        <v>0.18</v>
      </c>
    </row>
    <row r="1460" spans="1:3">
      <c r="A1460" s="84">
        <v>41801</v>
      </c>
      <c r="B1460">
        <v>574</v>
      </c>
      <c r="C1460" s="75">
        <v>0.18</v>
      </c>
    </row>
    <row r="1461" spans="1:3">
      <c r="A1461" s="86" t="s">
        <v>295</v>
      </c>
      <c r="B1461">
        <v>574</v>
      </c>
      <c r="C1461" s="75">
        <v>0.18</v>
      </c>
    </row>
    <row r="1462" spans="1:3">
      <c r="A1462" s="74" t="s">
        <v>766</v>
      </c>
      <c r="B1462">
        <v>68</v>
      </c>
      <c r="C1462" s="75">
        <v>2.86E-2</v>
      </c>
    </row>
    <row r="1463" spans="1:3">
      <c r="A1463" s="81" t="s">
        <v>392</v>
      </c>
      <c r="B1463">
        <v>68</v>
      </c>
      <c r="C1463" s="75">
        <v>2.86E-2</v>
      </c>
    </row>
    <row r="1464" spans="1:3">
      <c r="A1464" s="82" t="s">
        <v>351</v>
      </c>
      <c r="B1464">
        <v>68</v>
      </c>
      <c r="C1464" s="75">
        <v>2.86E-2</v>
      </c>
    </row>
    <row r="1465" spans="1:3">
      <c r="A1465" s="83" t="s">
        <v>304</v>
      </c>
      <c r="B1465">
        <v>68</v>
      </c>
      <c r="C1465" s="75">
        <v>2.86E-2</v>
      </c>
    </row>
    <row r="1466" spans="1:3">
      <c r="A1466" s="85" t="s">
        <v>767</v>
      </c>
      <c r="B1466">
        <v>68</v>
      </c>
      <c r="C1466" s="75">
        <v>2.86E-2</v>
      </c>
    </row>
    <row r="1467" spans="1:3">
      <c r="A1467" s="86" t="s">
        <v>364</v>
      </c>
      <c r="B1467">
        <v>68</v>
      </c>
      <c r="C1467" s="75">
        <v>2.86E-2</v>
      </c>
    </row>
    <row r="1468" spans="1:3">
      <c r="A1468" s="74" t="s">
        <v>768</v>
      </c>
      <c r="B1468">
        <v>69</v>
      </c>
      <c r="C1468" s="75">
        <v>1.43E-2</v>
      </c>
    </row>
    <row r="1469" spans="1:3">
      <c r="A1469" s="81" t="s">
        <v>377</v>
      </c>
      <c r="B1469">
        <v>69</v>
      </c>
      <c r="C1469" s="75">
        <v>1.43E-2</v>
      </c>
    </row>
    <row r="1470" spans="1:3">
      <c r="A1470" s="82" t="s">
        <v>378</v>
      </c>
      <c r="B1470">
        <v>69</v>
      </c>
      <c r="C1470" s="75">
        <v>1.43E-2</v>
      </c>
    </row>
    <row r="1471" spans="1:3">
      <c r="A1471" s="83" t="s">
        <v>304</v>
      </c>
      <c r="B1471">
        <v>69</v>
      </c>
      <c r="C1471" s="75">
        <v>1.43E-2</v>
      </c>
    </row>
    <row r="1472" spans="1:3">
      <c r="A1472" s="85" t="s">
        <v>769</v>
      </c>
      <c r="B1472">
        <v>69</v>
      </c>
      <c r="C1472" s="75">
        <v>1.43E-2</v>
      </c>
    </row>
    <row r="1473" spans="1:3">
      <c r="A1473" s="86" t="s">
        <v>364</v>
      </c>
      <c r="B1473">
        <v>69</v>
      </c>
      <c r="C1473" s="75">
        <v>1.43E-2</v>
      </c>
    </row>
    <row r="1474" spans="1:3">
      <c r="A1474" s="74" t="s">
        <v>770</v>
      </c>
      <c r="B1474">
        <v>29</v>
      </c>
      <c r="C1474" s="75">
        <v>3.3300000000000003E-2</v>
      </c>
    </row>
    <row r="1475" spans="1:3">
      <c r="A1475" s="81" t="s">
        <v>669</v>
      </c>
      <c r="B1475">
        <v>29</v>
      </c>
      <c r="C1475" s="75">
        <v>3.3300000000000003E-2</v>
      </c>
    </row>
    <row r="1476" spans="1:3">
      <c r="A1476" s="82" t="s">
        <v>670</v>
      </c>
      <c r="B1476">
        <v>29</v>
      </c>
      <c r="C1476" s="75">
        <v>3.3300000000000003E-2</v>
      </c>
    </row>
    <row r="1477" spans="1:3">
      <c r="A1477" s="83" t="s">
        <v>294</v>
      </c>
      <c r="B1477">
        <v>29</v>
      </c>
      <c r="C1477" s="75">
        <v>3.3300000000000003E-2</v>
      </c>
    </row>
    <row r="1478" spans="1:3">
      <c r="A1478" s="84">
        <v>42440</v>
      </c>
      <c r="B1478">
        <v>29</v>
      </c>
      <c r="C1478" s="75">
        <v>3.3300000000000003E-2</v>
      </c>
    </row>
    <row r="1479" spans="1:3">
      <c r="A1479" s="86" t="s">
        <v>310</v>
      </c>
      <c r="B1479">
        <v>29</v>
      </c>
      <c r="C1479" s="75">
        <v>3.3300000000000003E-2</v>
      </c>
    </row>
    <row r="1480" spans="1:3">
      <c r="A1480" s="74" t="s">
        <v>771</v>
      </c>
      <c r="B1480">
        <v>696</v>
      </c>
      <c r="C1480" s="75">
        <v>0.13</v>
      </c>
    </row>
    <row r="1481" spans="1:3">
      <c r="A1481" s="81" t="s">
        <v>287</v>
      </c>
      <c r="B1481">
        <v>696</v>
      </c>
      <c r="C1481" s="75">
        <v>0.13</v>
      </c>
    </row>
    <row r="1482" spans="1:3">
      <c r="A1482" s="82" t="s">
        <v>288</v>
      </c>
      <c r="B1482">
        <v>696</v>
      </c>
      <c r="C1482" s="75">
        <v>0.13</v>
      </c>
    </row>
    <row r="1483" spans="1:3">
      <c r="A1483" s="83" t="s">
        <v>289</v>
      </c>
      <c r="B1483">
        <v>696</v>
      </c>
      <c r="C1483" s="75">
        <v>0.13</v>
      </c>
    </row>
    <row r="1484" spans="1:3">
      <c r="A1484" s="85" t="s">
        <v>772</v>
      </c>
      <c r="B1484">
        <v>696</v>
      </c>
      <c r="C1484" s="75">
        <v>0.13</v>
      </c>
    </row>
    <row r="1485" spans="1:3">
      <c r="A1485" s="86" t="s">
        <v>321</v>
      </c>
      <c r="B1485">
        <v>696</v>
      </c>
      <c r="C1485" s="75">
        <v>0.13</v>
      </c>
    </row>
    <row r="1486" spans="1:3">
      <c r="A1486" s="74" t="s">
        <v>773</v>
      </c>
      <c r="B1486">
        <v>602</v>
      </c>
      <c r="C1486" s="75">
        <v>0.14000000000000001</v>
      </c>
    </row>
    <row r="1487" spans="1:3">
      <c r="A1487" s="81" t="s">
        <v>297</v>
      </c>
      <c r="B1487">
        <v>602</v>
      </c>
      <c r="C1487" s="75">
        <v>0.14000000000000001</v>
      </c>
    </row>
    <row r="1488" spans="1:3">
      <c r="A1488" s="82" t="s">
        <v>298</v>
      </c>
      <c r="B1488">
        <v>602</v>
      </c>
      <c r="C1488" s="75">
        <v>0.14000000000000001</v>
      </c>
    </row>
    <row r="1489" spans="1:3">
      <c r="A1489" s="83" t="s">
        <v>284</v>
      </c>
      <c r="B1489">
        <v>602</v>
      </c>
      <c r="C1489" s="75">
        <v>0.14000000000000001</v>
      </c>
    </row>
    <row r="1490" spans="1:3">
      <c r="A1490" s="85" t="s">
        <v>774</v>
      </c>
      <c r="B1490">
        <v>602</v>
      </c>
      <c r="C1490" s="75">
        <v>0.14000000000000001</v>
      </c>
    </row>
    <row r="1491" spans="1:3">
      <c r="A1491" s="86" t="s">
        <v>295</v>
      </c>
      <c r="B1491">
        <v>602</v>
      </c>
      <c r="C1491" s="75">
        <v>0.14000000000000001</v>
      </c>
    </row>
    <row r="1492" spans="1:3">
      <c r="A1492" s="74" t="s">
        <v>775</v>
      </c>
      <c r="B1492">
        <v>40</v>
      </c>
      <c r="C1492" s="75">
        <v>0.2</v>
      </c>
    </row>
    <row r="1493" spans="1:3">
      <c r="A1493" s="81" t="s">
        <v>390</v>
      </c>
      <c r="B1493">
        <v>40</v>
      </c>
      <c r="C1493" s="75">
        <v>0.2</v>
      </c>
    </row>
    <row r="1494" spans="1:3">
      <c r="A1494" s="82" t="s">
        <v>367</v>
      </c>
      <c r="B1494">
        <v>40</v>
      </c>
      <c r="C1494" s="75">
        <v>0.2</v>
      </c>
    </row>
    <row r="1495" spans="1:3">
      <c r="A1495" s="83" t="s">
        <v>289</v>
      </c>
      <c r="B1495">
        <v>40</v>
      </c>
      <c r="C1495" s="75">
        <v>0.2</v>
      </c>
    </row>
    <row r="1496" spans="1:3">
      <c r="A1496" s="84">
        <v>41737</v>
      </c>
      <c r="B1496">
        <v>40</v>
      </c>
      <c r="C1496" s="75">
        <v>0.2</v>
      </c>
    </row>
    <row r="1497" spans="1:3">
      <c r="A1497" s="86" t="s">
        <v>305</v>
      </c>
      <c r="B1497">
        <v>40</v>
      </c>
      <c r="C1497" s="75">
        <v>0.2</v>
      </c>
    </row>
    <row r="1498" spans="1:3">
      <c r="A1498" s="74" t="s">
        <v>776</v>
      </c>
      <c r="B1498">
        <v>50</v>
      </c>
      <c r="C1498" s="75">
        <v>0</v>
      </c>
    </row>
    <row r="1499" spans="1:3">
      <c r="A1499" s="81" t="s">
        <v>339</v>
      </c>
      <c r="B1499">
        <v>50</v>
      </c>
      <c r="C1499" s="75">
        <v>0</v>
      </c>
    </row>
    <row r="1500" spans="1:3">
      <c r="A1500" s="82" t="s">
        <v>340</v>
      </c>
      <c r="B1500">
        <v>50</v>
      </c>
      <c r="C1500" s="75">
        <v>0</v>
      </c>
    </row>
    <row r="1501" spans="1:3">
      <c r="A1501" s="83" t="s">
        <v>304</v>
      </c>
      <c r="B1501">
        <v>50</v>
      </c>
      <c r="C1501" s="75">
        <v>0</v>
      </c>
    </row>
    <row r="1502" spans="1:3">
      <c r="A1502" s="84">
        <v>42830</v>
      </c>
      <c r="B1502">
        <v>50</v>
      </c>
      <c r="C1502" s="75">
        <v>0</v>
      </c>
    </row>
    <row r="1503" spans="1:3">
      <c r="A1503" s="86" t="s">
        <v>381</v>
      </c>
      <c r="B1503">
        <v>50</v>
      </c>
      <c r="C1503" s="75">
        <v>0</v>
      </c>
    </row>
    <row r="1504" spans="1:3">
      <c r="A1504" s="74" t="s">
        <v>777</v>
      </c>
      <c r="B1504">
        <v>49</v>
      </c>
      <c r="C1504" s="75">
        <v>0.02</v>
      </c>
    </row>
    <row r="1505" spans="1:3">
      <c r="A1505" s="81" t="s">
        <v>669</v>
      </c>
      <c r="B1505">
        <v>49</v>
      </c>
      <c r="C1505" s="75">
        <v>0.02</v>
      </c>
    </row>
    <row r="1506" spans="1:3">
      <c r="A1506" s="82" t="s">
        <v>670</v>
      </c>
      <c r="B1506">
        <v>49</v>
      </c>
      <c r="C1506" s="75">
        <v>0.02</v>
      </c>
    </row>
    <row r="1507" spans="1:3">
      <c r="A1507" s="83" t="s">
        <v>294</v>
      </c>
      <c r="B1507">
        <v>49</v>
      </c>
      <c r="C1507" s="75">
        <v>0.02</v>
      </c>
    </row>
    <row r="1508" spans="1:3">
      <c r="A1508" s="85" t="s">
        <v>778</v>
      </c>
      <c r="B1508">
        <v>49</v>
      </c>
      <c r="C1508" s="75">
        <v>0.02</v>
      </c>
    </row>
    <row r="1509" spans="1:3">
      <c r="A1509" s="86" t="s">
        <v>305</v>
      </c>
      <c r="B1509">
        <v>49</v>
      </c>
      <c r="C1509" s="75">
        <v>0.02</v>
      </c>
    </row>
    <row r="1510" spans="1:3">
      <c r="A1510" s="74" t="s">
        <v>779</v>
      </c>
      <c r="B1510">
        <v>425</v>
      </c>
      <c r="C1510" s="75">
        <v>0.15</v>
      </c>
    </row>
    <row r="1511" spans="1:3">
      <c r="A1511" s="81" t="s">
        <v>324</v>
      </c>
      <c r="B1511">
        <v>425</v>
      </c>
      <c r="C1511" s="75">
        <v>0.15</v>
      </c>
    </row>
    <row r="1512" spans="1:3">
      <c r="A1512" s="82" t="s">
        <v>325</v>
      </c>
      <c r="B1512">
        <v>425</v>
      </c>
      <c r="C1512" s="75">
        <v>0.15</v>
      </c>
    </row>
    <row r="1513" spans="1:3">
      <c r="A1513" s="83" t="s">
        <v>284</v>
      </c>
      <c r="B1513">
        <v>425</v>
      </c>
      <c r="C1513" s="75">
        <v>0.15</v>
      </c>
    </row>
    <row r="1514" spans="1:3">
      <c r="A1514" s="85" t="s">
        <v>780</v>
      </c>
      <c r="B1514">
        <v>425</v>
      </c>
      <c r="C1514" s="75">
        <v>0.15</v>
      </c>
    </row>
    <row r="1515" spans="1:3">
      <c r="A1515" s="86" t="s">
        <v>314</v>
      </c>
      <c r="B1515">
        <v>425</v>
      </c>
      <c r="C1515" s="75">
        <v>0.15</v>
      </c>
    </row>
    <row r="1516" spans="1:3">
      <c r="A1516" s="74" t="s">
        <v>781</v>
      </c>
      <c r="B1516">
        <v>500</v>
      </c>
      <c r="C1516" s="75">
        <v>0</v>
      </c>
    </row>
    <row r="1517" spans="1:3">
      <c r="A1517" s="81" t="s">
        <v>428</v>
      </c>
      <c r="B1517">
        <v>500</v>
      </c>
      <c r="C1517" s="75">
        <v>0</v>
      </c>
    </row>
    <row r="1518" spans="1:3">
      <c r="A1518" s="82" t="s">
        <v>429</v>
      </c>
      <c r="B1518">
        <v>500</v>
      </c>
      <c r="C1518" s="75">
        <v>0</v>
      </c>
    </row>
    <row r="1519" spans="1:3">
      <c r="A1519" s="83" t="s">
        <v>284</v>
      </c>
      <c r="B1519">
        <v>500</v>
      </c>
      <c r="C1519" s="75">
        <v>0</v>
      </c>
    </row>
    <row r="1520" spans="1:3">
      <c r="A1520" s="85" t="s">
        <v>782</v>
      </c>
      <c r="B1520">
        <v>500</v>
      </c>
      <c r="C1520" s="75">
        <v>0</v>
      </c>
    </row>
    <row r="1521" spans="1:3">
      <c r="A1521" s="86" t="s">
        <v>336</v>
      </c>
      <c r="B1521">
        <v>500</v>
      </c>
      <c r="C1521" s="75">
        <v>0</v>
      </c>
    </row>
    <row r="1522" spans="1:3">
      <c r="A1522" s="74" t="s">
        <v>783</v>
      </c>
      <c r="B1522">
        <v>680</v>
      </c>
      <c r="C1522" s="75">
        <v>0.15</v>
      </c>
    </row>
    <row r="1523" spans="1:3">
      <c r="A1523" s="81" t="s">
        <v>297</v>
      </c>
      <c r="B1523">
        <v>680</v>
      </c>
      <c r="C1523" s="75">
        <v>0.15</v>
      </c>
    </row>
    <row r="1524" spans="1:3">
      <c r="A1524" s="82" t="s">
        <v>298</v>
      </c>
      <c r="B1524">
        <v>680</v>
      </c>
      <c r="C1524" s="75">
        <v>0.15</v>
      </c>
    </row>
    <row r="1525" spans="1:3">
      <c r="A1525" s="83" t="s">
        <v>284</v>
      </c>
      <c r="B1525">
        <v>680</v>
      </c>
      <c r="C1525" s="75">
        <v>0.15</v>
      </c>
    </row>
    <row r="1526" spans="1:3">
      <c r="A1526" s="85" t="s">
        <v>784</v>
      </c>
      <c r="B1526">
        <v>680</v>
      </c>
      <c r="C1526" s="75">
        <v>0.15</v>
      </c>
    </row>
    <row r="1527" spans="1:3">
      <c r="A1527" s="86" t="s">
        <v>321</v>
      </c>
      <c r="B1527">
        <v>680</v>
      </c>
      <c r="C1527" s="75">
        <v>0.15</v>
      </c>
    </row>
    <row r="1528" spans="1:3">
      <c r="A1528" s="74" t="s">
        <v>785</v>
      </c>
      <c r="B1528">
        <v>144</v>
      </c>
      <c r="C1528" s="75">
        <v>0.04</v>
      </c>
    </row>
    <row r="1529" spans="1:3">
      <c r="A1529" s="81" t="s">
        <v>343</v>
      </c>
      <c r="B1529">
        <v>144</v>
      </c>
      <c r="C1529" s="75">
        <v>0.04</v>
      </c>
    </row>
    <row r="1530" spans="1:3">
      <c r="A1530" s="82" t="s">
        <v>344</v>
      </c>
      <c r="B1530">
        <v>144</v>
      </c>
      <c r="C1530" s="75">
        <v>0.04</v>
      </c>
    </row>
    <row r="1531" spans="1:3">
      <c r="A1531" s="83" t="s">
        <v>284</v>
      </c>
      <c r="B1531">
        <v>144</v>
      </c>
      <c r="C1531" s="75">
        <v>0.04</v>
      </c>
    </row>
    <row r="1532" spans="1:3">
      <c r="A1532" s="84">
        <v>43081</v>
      </c>
      <c r="B1532">
        <v>144</v>
      </c>
      <c r="C1532" s="75">
        <v>0.04</v>
      </c>
    </row>
    <row r="1533" spans="1:3">
      <c r="A1533" s="86" t="s">
        <v>300</v>
      </c>
      <c r="B1533">
        <v>144</v>
      </c>
      <c r="C1533" s="75">
        <v>0.04</v>
      </c>
    </row>
    <row r="1534" spans="1:3">
      <c r="A1534" s="74" t="s">
        <v>786</v>
      </c>
      <c r="B1534">
        <v>680</v>
      </c>
      <c r="C1534" s="75">
        <v>0.32</v>
      </c>
    </row>
    <row r="1535" spans="1:3">
      <c r="A1535" s="81" t="s">
        <v>503</v>
      </c>
      <c r="B1535">
        <v>680</v>
      </c>
      <c r="C1535" s="75">
        <v>0.32</v>
      </c>
    </row>
    <row r="1536" spans="1:3">
      <c r="A1536" s="82" t="s">
        <v>504</v>
      </c>
      <c r="B1536">
        <v>680</v>
      </c>
      <c r="C1536" s="75">
        <v>0.32</v>
      </c>
    </row>
    <row r="1537" spans="1:3">
      <c r="A1537" s="83" t="s">
        <v>284</v>
      </c>
      <c r="B1537">
        <v>680</v>
      </c>
      <c r="C1537" s="75">
        <v>0.32</v>
      </c>
    </row>
    <row r="1538" spans="1:3">
      <c r="A1538" s="84">
        <v>42406</v>
      </c>
      <c r="B1538">
        <v>680</v>
      </c>
      <c r="C1538" s="75">
        <v>0.32</v>
      </c>
    </row>
    <row r="1539" spans="1:3">
      <c r="A1539" s="86" t="s">
        <v>326</v>
      </c>
      <c r="B1539">
        <v>680</v>
      </c>
      <c r="C1539" s="75">
        <v>0.32</v>
      </c>
    </row>
    <row r="1540" spans="1:3">
      <c r="A1540" s="74" t="s">
        <v>787</v>
      </c>
      <c r="B1540">
        <v>140</v>
      </c>
      <c r="C1540" s="75">
        <v>6.6699999999999995E-2</v>
      </c>
    </row>
    <row r="1541" spans="1:3">
      <c r="A1541" s="81" t="s">
        <v>292</v>
      </c>
      <c r="B1541">
        <v>140</v>
      </c>
      <c r="C1541" s="75">
        <v>6.6699999999999995E-2</v>
      </c>
    </row>
    <row r="1542" spans="1:3">
      <c r="A1542" s="82" t="s">
        <v>293</v>
      </c>
      <c r="B1542">
        <v>140</v>
      </c>
      <c r="C1542" s="75">
        <v>6.6699999999999995E-2</v>
      </c>
    </row>
    <row r="1543" spans="1:3">
      <c r="A1543" s="83" t="s">
        <v>294</v>
      </c>
      <c r="B1543">
        <v>140</v>
      </c>
      <c r="C1543" s="75">
        <v>6.6699999999999995E-2</v>
      </c>
    </row>
    <row r="1544" spans="1:3">
      <c r="A1544" s="85" t="s">
        <v>788</v>
      </c>
      <c r="B1544">
        <v>140</v>
      </c>
      <c r="C1544" s="75">
        <v>6.6699999999999995E-2</v>
      </c>
    </row>
    <row r="1545" spans="1:3">
      <c r="A1545" s="86" t="s">
        <v>300</v>
      </c>
      <c r="B1545">
        <v>140</v>
      </c>
      <c r="C1545" s="75">
        <v>6.6699999999999995E-2</v>
      </c>
    </row>
    <row r="1546" spans="1:3">
      <c r="A1546" s="74" t="s">
        <v>789</v>
      </c>
      <c r="B1546">
        <v>28</v>
      </c>
      <c r="C1546" s="75">
        <v>6.6699999999999995E-2</v>
      </c>
    </row>
    <row r="1547" spans="1:3">
      <c r="A1547" s="81" t="s">
        <v>370</v>
      </c>
      <c r="B1547">
        <v>28</v>
      </c>
      <c r="C1547" s="75">
        <v>6.6699999999999995E-2</v>
      </c>
    </row>
    <row r="1548" spans="1:3">
      <c r="A1548" s="82" t="s">
        <v>344</v>
      </c>
      <c r="B1548">
        <v>28</v>
      </c>
      <c r="C1548" s="75">
        <v>6.6699999999999995E-2</v>
      </c>
    </row>
    <row r="1549" spans="1:3">
      <c r="A1549" s="83" t="s">
        <v>284</v>
      </c>
      <c r="B1549">
        <v>28</v>
      </c>
      <c r="C1549" s="75">
        <v>6.6699999999999995E-2</v>
      </c>
    </row>
    <row r="1550" spans="1:3">
      <c r="A1550" s="85" t="s">
        <v>790</v>
      </c>
      <c r="B1550">
        <v>28</v>
      </c>
      <c r="C1550" s="75">
        <v>6.6699999999999995E-2</v>
      </c>
    </row>
    <row r="1551" spans="1:3">
      <c r="A1551" s="86" t="s">
        <v>310</v>
      </c>
      <c r="B1551">
        <v>28</v>
      </c>
      <c r="C1551" s="75">
        <v>6.6699999999999995E-2</v>
      </c>
    </row>
    <row r="1552" spans="1:3">
      <c r="A1552" s="74" t="s">
        <v>791</v>
      </c>
      <c r="B1552">
        <v>544</v>
      </c>
      <c r="C1552" s="75">
        <v>0.32</v>
      </c>
    </row>
    <row r="1553" spans="1:3">
      <c r="A1553" s="81" t="s">
        <v>458</v>
      </c>
      <c r="B1553">
        <v>544</v>
      </c>
      <c r="C1553" s="75">
        <v>0.32</v>
      </c>
    </row>
    <row r="1554" spans="1:3">
      <c r="A1554" s="82" t="s">
        <v>459</v>
      </c>
      <c r="B1554">
        <v>544</v>
      </c>
      <c r="C1554" s="75">
        <v>0.32</v>
      </c>
    </row>
    <row r="1555" spans="1:3">
      <c r="A1555" s="83" t="s">
        <v>294</v>
      </c>
      <c r="B1555">
        <v>544</v>
      </c>
      <c r="C1555" s="75">
        <v>0.32</v>
      </c>
    </row>
    <row r="1556" spans="1:3">
      <c r="A1556" s="85" t="s">
        <v>792</v>
      </c>
      <c r="B1556">
        <v>544</v>
      </c>
      <c r="C1556" s="75">
        <v>0.32</v>
      </c>
    </row>
    <row r="1557" spans="1:3">
      <c r="A1557" s="86" t="s">
        <v>321</v>
      </c>
      <c r="B1557">
        <v>544</v>
      </c>
      <c r="C1557" s="75">
        <v>0.32</v>
      </c>
    </row>
    <row r="1558" spans="1:3">
      <c r="A1558" s="74" t="s">
        <v>793</v>
      </c>
      <c r="B1558">
        <v>47</v>
      </c>
      <c r="C1558" s="75">
        <v>0.06</v>
      </c>
    </row>
    <row r="1559" spans="1:3">
      <c r="A1559" s="81" t="s">
        <v>287</v>
      </c>
      <c r="B1559">
        <v>47</v>
      </c>
      <c r="C1559" s="75">
        <v>0.06</v>
      </c>
    </row>
    <row r="1560" spans="1:3">
      <c r="A1560" s="82" t="s">
        <v>288</v>
      </c>
      <c r="B1560">
        <v>47</v>
      </c>
      <c r="C1560" s="75">
        <v>0.06</v>
      </c>
    </row>
    <row r="1561" spans="1:3">
      <c r="A1561" s="83" t="s">
        <v>289</v>
      </c>
      <c r="B1561">
        <v>47</v>
      </c>
      <c r="C1561" s="75">
        <v>0.06</v>
      </c>
    </row>
    <row r="1562" spans="1:3">
      <c r="A1562" s="85" t="s">
        <v>794</v>
      </c>
      <c r="B1562">
        <v>47</v>
      </c>
      <c r="C1562" s="75">
        <v>0.06</v>
      </c>
    </row>
    <row r="1563" spans="1:3">
      <c r="A1563" s="86" t="s">
        <v>305</v>
      </c>
      <c r="B1563">
        <v>47</v>
      </c>
      <c r="C1563" s="75">
        <v>0.06</v>
      </c>
    </row>
    <row r="1564" spans="1:3">
      <c r="A1564" s="74" t="s">
        <v>795</v>
      </c>
      <c r="B1564">
        <v>60</v>
      </c>
      <c r="C1564" s="75">
        <v>0.25</v>
      </c>
    </row>
    <row r="1565" spans="1:3">
      <c r="A1565" s="81" t="s">
        <v>370</v>
      </c>
      <c r="B1565">
        <v>60</v>
      </c>
      <c r="C1565" s="75">
        <v>0.25</v>
      </c>
    </row>
    <row r="1566" spans="1:3">
      <c r="A1566" s="82" t="s">
        <v>344</v>
      </c>
      <c r="B1566">
        <v>60</v>
      </c>
      <c r="C1566" s="75">
        <v>0.25</v>
      </c>
    </row>
    <row r="1567" spans="1:3">
      <c r="A1567" s="83" t="s">
        <v>284</v>
      </c>
      <c r="B1567">
        <v>60</v>
      </c>
      <c r="C1567" s="75">
        <v>0.25</v>
      </c>
    </row>
    <row r="1568" spans="1:3">
      <c r="A1568" s="85" t="s">
        <v>796</v>
      </c>
      <c r="B1568">
        <v>60</v>
      </c>
      <c r="C1568" s="75">
        <v>0.25</v>
      </c>
    </row>
    <row r="1569" spans="1:3">
      <c r="A1569" s="86" t="s">
        <v>285</v>
      </c>
      <c r="B1569">
        <v>60</v>
      </c>
      <c r="C1569" s="75">
        <v>0.25</v>
      </c>
    </row>
    <row r="1570" spans="1:3">
      <c r="A1570" s="74" t="s">
        <v>797</v>
      </c>
      <c r="B1570">
        <v>26</v>
      </c>
      <c r="C1570" s="75">
        <v>0.1333</v>
      </c>
    </row>
    <row r="1571" spans="1:3">
      <c r="A1571" s="81" t="s">
        <v>517</v>
      </c>
      <c r="B1571">
        <v>26</v>
      </c>
      <c r="C1571" s="75">
        <v>0.1333</v>
      </c>
    </row>
    <row r="1572" spans="1:3">
      <c r="A1572" s="82" t="s">
        <v>518</v>
      </c>
      <c r="B1572">
        <v>26</v>
      </c>
      <c r="C1572" s="75">
        <v>0.1333</v>
      </c>
    </row>
    <row r="1573" spans="1:3">
      <c r="A1573" s="83" t="s">
        <v>304</v>
      </c>
      <c r="B1573">
        <v>26</v>
      </c>
      <c r="C1573" s="75">
        <v>0.1333</v>
      </c>
    </row>
    <row r="1574" spans="1:3">
      <c r="A1574" s="85" t="s">
        <v>798</v>
      </c>
      <c r="B1574">
        <v>26</v>
      </c>
      <c r="C1574" s="75">
        <v>0.1333</v>
      </c>
    </row>
    <row r="1575" spans="1:3">
      <c r="A1575" s="86" t="s">
        <v>310</v>
      </c>
      <c r="B1575">
        <v>26</v>
      </c>
      <c r="C1575" s="75">
        <v>0.1333</v>
      </c>
    </row>
    <row r="1576" spans="1:3">
      <c r="A1576" s="74" t="s">
        <v>799</v>
      </c>
      <c r="B1576">
        <v>495</v>
      </c>
      <c r="C1576" s="75">
        <v>0.01</v>
      </c>
    </row>
    <row r="1577" spans="1:3">
      <c r="A1577" s="81" t="s">
        <v>390</v>
      </c>
      <c r="B1577">
        <v>495</v>
      </c>
      <c r="C1577" s="75">
        <v>0.01</v>
      </c>
    </row>
    <row r="1578" spans="1:3">
      <c r="A1578" s="82" t="s">
        <v>367</v>
      </c>
      <c r="B1578">
        <v>495</v>
      </c>
      <c r="C1578" s="75">
        <v>0.01</v>
      </c>
    </row>
    <row r="1579" spans="1:3">
      <c r="A1579" s="83" t="s">
        <v>289</v>
      </c>
      <c r="B1579">
        <v>495</v>
      </c>
      <c r="C1579" s="75">
        <v>0.01</v>
      </c>
    </row>
    <row r="1580" spans="1:3">
      <c r="A1580" s="85" t="s">
        <v>800</v>
      </c>
      <c r="B1580">
        <v>495</v>
      </c>
      <c r="C1580" s="75">
        <v>0.01</v>
      </c>
    </row>
    <row r="1581" spans="1:3">
      <c r="A1581" s="86" t="s">
        <v>336</v>
      </c>
      <c r="B1581">
        <v>495</v>
      </c>
      <c r="C1581" s="75">
        <v>0.01</v>
      </c>
    </row>
    <row r="1582" spans="1:3">
      <c r="A1582" s="74" t="s">
        <v>801</v>
      </c>
      <c r="B1582">
        <v>620</v>
      </c>
      <c r="C1582" s="75">
        <v>0.38</v>
      </c>
    </row>
    <row r="1583" spans="1:3">
      <c r="A1583" s="81" t="s">
        <v>383</v>
      </c>
      <c r="B1583">
        <v>620</v>
      </c>
      <c r="C1583" s="75">
        <v>0.38</v>
      </c>
    </row>
    <row r="1584" spans="1:3">
      <c r="A1584" s="82" t="s">
        <v>308</v>
      </c>
      <c r="B1584">
        <v>620</v>
      </c>
      <c r="C1584" s="75">
        <v>0.38</v>
      </c>
    </row>
    <row r="1585" spans="1:3">
      <c r="A1585" s="83" t="s">
        <v>304</v>
      </c>
      <c r="B1585">
        <v>620</v>
      </c>
      <c r="C1585" s="75">
        <v>0.38</v>
      </c>
    </row>
    <row r="1586" spans="1:3">
      <c r="A1586" s="84">
        <v>41768</v>
      </c>
      <c r="B1586">
        <v>620</v>
      </c>
      <c r="C1586" s="75">
        <v>0.38</v>
      </c>
    </row>
    <row r="1587" spans="1:3">
      <c r="A1587" s="86" t="s">
        <v>326</v>
      </c>
      <c r="B1587">
        <v>620</v>
      </c>
      <c r="C1587" s="75">
        <v>0.38</v>
      </c>
    </row>
    <row r="1588" spans="1:3">
      <c r="A1588" s="74" t="s">
        <v>802</v>
      </c>
      <c r="B1588">
        <v>490</v>
      </c>
      <c r="C1588" s="75">
        <v>0.02</v>
      </c>
    </row>
    <row r="1589" spans="1:3">
      <c r="A1589" s="81" t="s">
        <v>415</v>
      </c>
      <c r="B1589">
        <v>490</v>
      </c>
      <c r="C1589" s="75">
        <v>0.02</v>
      </c>
    </row>
    <row r="1590" spans="1:3">
      <c r="A1590" s="82" t="s">
        <v>367</v>
      </c>
      <c r="B1590">
        <v>490</v>
      </c>
      <c r="C1590" s="75">
        <v>0.02</v>
      </c>
    </row>
    <row r="1591" spans="1:3">
      <c r="A1591" s="83" t="s">
        <v>289</v>
      </c>
      <c r="B1591">
        <v>490</v>
      </c>
      <c r="C1591" s="75">
        <v>0.02</v>
      </c>
    </row>
    <row r="1592" spans="1:3">
      <c r="A1592" s="85" t="s">
        <v>493</v>
      </c>
      <c r="B1592">
        <v>490</v>
      </c>
      <c r="C1592" s="75">
        <v>0.02</v>
      </c>
    </row>
    <row r="1593" spans="1:3">
      <c r="A1593" s="86" t="s">
        <v>336</v>
      </c>
      <c r="B1593">
        <v>490</v>
      </c>
      <c r="C1593" s="75">
        <v>0.02</v>
      </c>
    </row>
    <row r="1594" spans="1:3">
      <c r="A1594" s="74" t="s">
        <v>803</v>
      </c>
      <c r="B1594">
        <v>21</v>
      </c>
      <c r="C1594" s="75">
        <v>0.3</v>
      </c>
    </row>
    <row r="1595" spans="1:3">
      <c r="A1595" s="81" t="s">
        <v>346</v>
      </c>
      <c r="B1595">
        <v>21</v>
      </c>
      <c r="C1595" s="75">
        <v>0.3</v>
      </c>
    </row>
    <row r="1596" spans="1:3">
      <c r="A1596" s="82" t="s">
        <v>347</v>
      </c>
      <c r="B1596">
        <v>21</v>
      </c>
      <c r="C1596" s="75">
        <v>0.3</v>
      </c>
    </row>
    <row r="1597" spans="1:3">
      <c r="A1597" s="83" t="s">
        <v>284</v>
      </c>
      <c r="B1597">
        <v>21</v>
      </c>
      <c r="C1597" s="75">
        <v>0.3</v>
      </c>
    </row>
    <row r="1598" spans="1:3">
      <c r="A1598" s="84">
        <v>41862</v>
      </c>
      <c r="B1598">
        <v>21</v>
      </c>
      <c r="C1598" s="75">
        <v>0.3</v>
      </c>
    </row>
    <row r="1599" spans="1:3">
      <c r="A1599" s="86" t="s">
        <v>310</v>
      </c>
      <c r="B1599">
        <v>21</v>
      </c>
      <c r="C1599" s="75">
        <v>0.3</v>
      </c>
    </row>
    <row r="1600" spans="1:3">
      <c r="A1600" s="74" t="s">
        <v>804</v>
      </c>
      <c r="B1600">
        <v>20</v>
      </c>
      <c r="C1600" s="75">
        <v>0.33329999999999999</v>
      </c>
    </row>
    <row r="1601" spans="1:3">
      <c r="A1601" s="81" t="s">
        <v>383</v>
      </c>
      <c r="B1601">
        <v>20</v>
      </c>
      <c r="C1601" s="75">
        <v>0.33329999999999999</v>
      </c>
    </row>
    <row r="1602" spans="1:3">
      <c r="A1602" s="82" t="s">
        <v>308</v>
      </c>
      <c r="B1602">
        <v>20</v>
      </c>
      <c r="C1602" s="75">
        <v>0.33329999999999999</v>
      </c>
    </row>
    <row r="1603" spans="1:3">
      <c r="A1603" s="83" t="s">
        <v>304</v>
      </c>
      <c r="B1603">
        <v>20</v>
      </c>
      <c r="C1603" s="75">
        <v>0.33329999999999999</v>
      </c>
    </row>
    <row r="1604" spans="1:3">
      <c r="A1604" s="85" t="s">
        <v>805</v>
      </c>
      <c r="B1604">
        <v>20</v>
      </c>
      <c r="C1604" s="75">
        <v>0.33329999999999999</v>
      </c>
    </row>
    <row r="1605" spans="1:3">
      <c r="A1605" s="86" t="s">
        <v>310</v>
      </c>
      <c r="B1605">
        <v>20</v>
      </c>
      <c r="C1605" s="75">
        <v>0.33329999999999999</v>
      </c>
    </row>
    <row r="1606" spans="1:3">
      <c r="A1606" s="74" t="s">
        <v>806</v>
      </c>
      <c r="B1606">
        <v>910</v>
      </c>
      <c r="C1606" s="75">
        <v>0.09</v>
      </c>
    </row>
    <row r="1607" spans="1:3">
      <c r="A1607" s="81" t="s">
        <v>472</v>
      </c>
      <c r="B1607">
        <v>910</v>
      </c>
      <c r="C1607" s="75">
        <v>0.09</v>
      </c>
    </row>
    <row r="1608" spans="1:3">
      <c r="A1608" s="82" t="s">
        <v>308</v>
      </c>
      <c r="B1608">
        <v>910</v>
      </c>
      <c r="C1608" s="75">
        <v>0.09</v>
      </c>
    </row>
    <row r="1609" spans="1:3">
      <c r="A1609" s="83" t="s">
        <v>304</v>
      </c>
      <c r="B1609">
        <v>910</v>
      </c>
      <c r="C1609" s="75">
        <v>0.09</v>
      </c>
    </row>
    <row r="1610" spans="1:3">
      <c r="A1610" s="85" t="s">
        <v>807</v>
      </c>
      <c r="B1610">
        <v>910</v>
      </c>
      <c r="C1610" s="75">
        <v>0.09</v>
      </c>
    </row>
    <row r="1611" spans="1:3">
      <c r="A1611" s="86" t="s">
        <v>326</v>
      </c>
      <c r="B1611">
        <v>910</v>
      </c>
      <c r="C1611" s="75">
        <v>0.09</v>
      </c>
    </row>
    <row r="1612" spans="1:3">
      <c r="A1612" s="74" t="s">
        <v>808</v>
      </c>
      <c r="B1612">
        <v>68</v>
      </c>
      <c r="C1612" s="75">
        <v>2.86E-2</v>
      </c>
    </row>
    <row r="1613" spans="1:3">
      <c r="A1613" s="81" t="s">
        <v>328</v>
      </c>
      <c r="B1613">
        <v>68</v>
      </c>
      <c r="C1613" s="75">
        <v>2.86E-2</v>
      </c>
    </row>
    <row r="1614" spans="1:3">
      <c r="A1614" s="82" t="s">
        <v>329</v>
      </c>
      <c r="B1614">
        <v>68</v>
      </c>
      <c r="C1614" s="75">
        <v>2.86E-2</v>
      </c>
    </row>
    <row r="1615" spans="1:3">
      <c r="A1615" s="83" t="s">
        <v>304</v>
      </c>
      <c r="B1615">
        <v>68</v>
      </c>
      <c r="C1615" s="75">
        <v>2.86E-2</v>
      </c>
    </row>
    <row r="1616" spans="1:3">
      <c r="A1616" s="85" t="s">
        <v>740</v>
      </c>
      <c r="B1616">
        <v>68</v>
      </c>
      <c r="C1616" s="75">
        <v>2.86E-2</v>
      </c>
    </row>
    <row r="1617" spans="1:3">
      <c r="A1617" s="86" t="s">
        <v>364</v>
      </c>
      <c r="B1617">
        <v>68</v>
      </c>
      <c r="C1617" s="75">
        <v>2.86E-2</v>
      </c>
    </row>
    <row r="1618" spans="1:3">
      <c r="A1618" s="74" t="s">
        <v>809</v>
      </c>
      <c r="B1618">
        <v>623</v>
      </c>
      <c r="C1618" s="75">
        <v>0.11</v>
      </c>
    </row>
    <row r="1619" spans="1:3">
      <c r="A1619" s="81" t="s">
        <v>458</v>
      </c>
      <c r="B1619">
        <v>623</v>
      </c>
      <c r="C1619" s="75">
        <v>0.11</v>
      </c>
    </row>
    <row r="1620" spans="1:3">
      <c r="A1620" s="82" t="s">
        <v>459</v>
      </c>
      <c r="B1620">
        <v>623</v>
      </c>
      <c r="C1620" s="75">
        <v>0.11</v>
      </c>
    </row>
    <row r="1621" spans="1:3">
      <c r="A1621" s="83" t="s">
        <v>294</v>
      </c>
      <c r="B1621">
        <v>623</v>
      </c>
      <c r="C1621" s="75">
        <v>0.11</v>
      </c>
    </row>
    <row r="1622" spans="1:3">
      <c r="A1622" s="85" t="s">
        <v>810</v>
      </c>
      <c r="B1622">
        <v>623</v>
      </c>
      <c r="C1622" s="75">
        <v>0.11</v>
      </c>
    </row>
    <row r="1623" spans="1:3">
      <c r="A1623" s="86" t="s">
        <v>295</v>
      </c>
      <c r="B1623">
        <v>623</v>
      </c>
      <c r="C1623" s="75">
        <v>0.11</v>
      </c>
    </row>
    <row r="1624" spans="1:3">
      <c r="A1624" s="74" t="s">
        <v>811</v>
      </c>
      <c r="B1624">
        <v>490</v>
      </c>
      <c r="C1624" s="75">
        <v>0.02</v>
      </c>
    </row>
    <row r="1625" spans="1:3">
      <c r="A1625" s="81" t="s">
        <v>346</v>
      </c>
      <c r="B1625">
        <v>490</v>
      </c>
      <c r="C1625" s="75">
        <v>0.02</v>
      </c>
    </row>
    <row r="1626" spans="1:3">
      <c r="A1626" s="82" t="s">
        <v>347</v>
      </c>
      <c r="B1626">
        <v>490</v>
      </c>
      <c r="C1626" s="75">
        <v>0.02</v>
      </c>
    </row>
    <row r="1627" spans="1:3">
      <c r="A1627" s="83" t="s">
        <v>284</v>
      </c>
      <c r="B1627">
        <v>490</v>
      </c>
      <c r="C1627" s="75">
        <v>0.02</v>
      </c>
    </row>
    <row r="1628" spans="1:3">
      <c r="A1628" s="85" t="s">
        <v>812</v>
      </c>
      <c r="B1628">
        <v>490</v>
      </c>
      <c r="C1628" s="75">
        <v>0.02</v>
      </c>
    </row>
    <row r="1629" spans="1:3">
      <c r="A1629" s="86" t="s">
        <v>336</v>
      </c>
      <c r="B1629">
        <v>490</v>
      </c>
      <c r="C1629" s="75">
        <v>0.02</v>
      </c>
    </row>
    <row r="1630" spans="1:3">
      <c r="A1630" s="74" t="s">
        <v>813</v>
      </c>
      <c r="B1630">
        <v>50</v>
      </c>
      <c r="C1630" s="75">
        <v>0</v>
      </c>
    </row>
    <row r="1631" spans="1:3">
      <c r="A1631" s="81" t="s">
        <v>377</v>
      </c>
      <c r="B1631">
        <v>50</v>
      </c>
      <c r="C1631" s="75">
        <v>0</v>
      </c>
    </row>
    <row r="1632" spans="1:3">
      <c r="A1632" s="82" t="s">
        <v>378</v>
      </c>
      <c r="B1632">
        <v>50</v>
      </c>
      <c r="C1632" s="75">
        <v>0</v>
      </c>
    </row>
    <row r="1633" spans="1:3">
      <c r="A1633" s="83" t="s">
        <v>304</v>
      </c>
      <c r="B1633">
        <v>50</v>
      </c>
      <c r="C1633" s="75">
        <v>0</v>
      </c>
    </row>
    <row r="1634" spans="1:3">
      <c r="A1634" s="84">
        <v>42678</v>
      </c>
      <c r="B1634">
        <v>50</v>
      </c>
      <c r="C1634" s="75">
        <v>0</v>
      </c>
    </row>
    <row r="1635" spans="1:3">
      <c r="A1635" s="86" t="s">
        <v>305</v>
      </c>
      <c r="B1635">
        <v>50</v>
      </c>
      <c r="C1635" s="75">
        <v>0</v>
      </c>
    </row>
    <row r="1636" spans="1:3">
      <c r="A1636" s="74" t="s">
        <v>814</v>
      </c>
      <c r="B1636">
        <v>790</v>
      </c>
      <c r="C1636" s="75">
        <v>0.21</v>
      </c>
    </row>
    <row r="1637" spans="1:3">
      <c r="A1637" s="81" t="s">
        <v>669</v>
      </c>
      <c r="B1637">
        <v>790</v>
      </c>
      <c r="C1637" s="75">
        <v>0.21</v>
      </c>
    </row>
    <row r="1638" spans="1:3">
      <c r="A1638" s="82" t="s">
        <v>670</v>
      </c>
      <c r="B1638">
        <v>790</v>
      </c>
      <c r="C1638" s="75">
        <v>0.21</v>
      </c>
    </row>
    <row r="1639" spans="1:3">
      <c r="A1639" s="83" t="s">
        <v>294</v>
      </c>
      <c r="B1639">
        <v>790</v>
      </c>
      <c r="C1639" s="75">
        <v>0.21</v>
      </c>
    </row>
    <row r="1640" spans="1:3">
      <c r="A1640" s="85" t="s">
        <v>815</v>
      </c>
      <c r="B1640">
        <v>790</v>
      </c>
      <c r="C1640" s="75">
        <v>0.21</v>
      </c>
    </row>
    <row r="1641" spans="1:3">
      <c r="A1641" s="86" t="s">
        <v>326</v>
      </c>
      <c r="B1641">
        <v>790</v>
      </c>
      <c r="C1641" s="75">
        <v>0.21</v>
      </c>
    </row>
    <row r="1642" spans="1:3">
      <c r="A1642" s="74" t="s">
        <v>816</v>
      </c>
      <c r="B1642">
        <v>144</v>
      </c>
      <c r="C1642" s="75">
        <v>0.04</v>
      </c>
    </row>
    <row r="1643" spans="1:3">
      <c r="A1643" s="81" t="s">
        <v>302</v>
      </c>
      <c r="B1643">
        <v>144</v>
      </c>
      <c r="C1643" s="75">
        <v>0.04</v>
      </c>
    </row>
    <row r="1644" spans="1:3">
      <c r="A1644" s="82" t="s">
        <v>303</v>
      </c>
      <c r="B1644">
        <v>144</v>
      </c>
      <c r="C1644" s="75">
        <v>0.04</v>
      </c>
    </row>
    <row r="1645" spans="1:3">
      <c r="A1645" s="83" t="s">
        <v>304</v>
      </c>
      <c r="B1645">
        <v>144</v>
      </c>
      <c r="C1645" s="75">
        <v>0.04</v>
      </c>
    </row>
    <row r="1646" spans="1:3">
      <c r="A1646" s="85" t="s">
        <v>817</v>
      </c>
      <c r="B1646">
        <v>144</v>
      </c>
      <c r="C1646" s="75">
        <v>0.04</v>
      </c>
    </row>
    <row r="1647" spans="1:3">
      <c r="A1647" s="86" t="s">
        <v>300</v>
      </c>
      <c r="B1647">
        <v>144</v>
      </c>
      <c r="C1647" s="75">
        <v>0.04</v>
      </c>
    </row>
    <row r="1648" spans="1:3">
      <c r="A1648" s="74" t="s">
        <v>818</v>
      </c>
      <c r="B1648">
        <v>960</v>
      </c>
      <c r="C1648" s="75">
        <v>0.04</v>
      </c>
    </row>
    <row r="1649" spans="1:3">
      <c r="A1649" s="81" t="s">
        <v>567</v>
      </c>
      <c r="B1649">
        <v>960</v>
      </c>
      <c r="C1649" s="75">
        <v>0.04</v>
      </c>
    </row>
    <row r="1650" spans="1:3">
      <c r="A1650" s="82" t="s">
        <v>568</v>
      </c>
      <c r="B1650">
        <v>960</v>
      </c>
      <c r="C1650" s="75">
        <v>0.04</v>
      </c>
    </row>
    <row r="1651" spans="1:3">
      <c r="A1651" s="83" t="s">
        <v>284</v>
      </c>
      <c r="B1651">
        <v>960</v>
      </c>
      <c r="C1651" s="75">
        <v>0.04</v>
      </c>
    </row>
    <row r="1652" spans="1:3">
      <c r="A1652" s="85" t="s">
        <v>749</v>
      </c>
      <c r="B1652">
        <v>960</v>
      </c>
      <c r="C1652" s="75">
        <v>0.04</v>
      </c>
    </row>
    <row r="1653" spans="1:3">
      <c r="A1653" s="86" t="s">
        <v>326</v>
      </c>
      <c r="B1653">
        <v>960</v>
      </c>
      <c r="C1653" s="75">
        <v>0.04</v>
      </c>
    </row>
    <row r="1654" spans="1:3">
      <c r="A1654" s="74" t="s">
        <v>819</v>
      </c>
      <c r="B1654">
        <v>445</v>
      </c>
      <c r="C1654" s="75">
        <v>0.11</v>
      </c>
    </row>
    <row r="1655" spans="1:3">
      <c r="A1655" s="81" t="s">
        <v>503</v>
      </c>
      <c r="B1655">
        <v>445</v>
      </c>
      <c r="C1655" s="75">
        <v>0.11</v>
      </c>
    </row>
    <row r="1656" spans="1:3">
      <c r="A1656" s="82" t="s">
        <v>504</v>
      </c>
      <c r="B1656">
        <v>445</v>
      </c>
      <c r="C1656" s="75">
        <v>0.11</v>
      </c>
    </row>
    <row r="1657" spans="1:3">
      <c r="A1657" s="83" t="s">
        <v>284</v>
      </c>
      <c r="B1657">
        <v>445</v>
      </c>
      <c r="C1657" s="75">
        <v>0.11</v>
      </c>
    </row>
    <row r="1658" spans="1:3">
      <c r="A1658" s="85" t="s">
        <v>820</v>
      </c>
      <c r="B1658">
        <v>445</v>
      </c>
      <c r="C1658" s="75">
        <v>0.11</v>
      </c>
    </row>
    <row r="1659" spans="1:3">
      <c r="A1659" s="86" t="s">
        <v>314</v>
      </c>
      <c r="B1659">
        <v>445</v>
      </c>
      <c r="C1659" s="75">
        <v>0.11</v>
      </c>
    </row>
    <row r="1660" spans="1:3">
      <c r="A1660" s="74" t="s">
        <v>821</v>
      </c>
      <c r="B1660">
        <v>435</v>
      </c>
      <c r="C1660" s="75">
        <v>0.13</v>
      </c>
    </row>
    <row r="1661" spans="1:3">
      <c r="A1661" s="81" t="s">
        <v>362</v>
      </c>
      <c r="B1661">
        <v>435</v>
      </c>
      <c r="C1661" s="75">
        <v>0.13</v>
      </c>
    </row>
    <row r="1662" spans="1:3">
      <c r="A1662" s="82" t="s">
        <v>334</v>
      </c>
      <c r="B1662">
        <v>435</v>
      </c>
      <c r="C1662" s="75">
        <v>0.13</v>
      </c>
    </row>
    <row r="1663" spans="1:3">
      <c r="A1663" s="83" t="s">
        <v>304</v>
      </c>
      <c r="B1663">
        <v>435</v>
      </c>
      <c r="C1663" s="75">
        <v>0.13</v>
      </c>
    </row>
    <row r="1664" spans="1:3">
      <c r="A1664" s="85" t="s">
        <v>822</v>
      </c>
      <c r="B1664">
        <v>435</v>
      </c>
      <c r="C1664" s="75">
        <v>0.13</v>
      </c>
    </row>
    <row r="1665" spans="1:3">
      <c r="A1665" s="86" t="s">
        <v>314</v>
      </c>
      <c r="B1665">
        <v>435</v>
      </c>
      <c r="C1665" s="75">
        <v>0.13</v>
      </c>
    </row>
    <row r="1666" spans="1:3">
      <c r="A1666" s="74" t="s">
        <v>823</v>
      </c>
      <c r="B1666">
        <v>490</v>
      </c>
      <c r="C1666" s="75">
        <v>0.02</v>
      </c>
    </row>
    <row r="1667" spans="1:3">
      <c r="A1667" s="81" t="s">
        <v>358</v>
      </c>
      <c r="B1667">
        <v>490</v>
      </c>
      <c r="C1667" s="75">
        <v>0.02</v>
      </c>
    </row>
    <row r="1668" spans="1:3">
      <c r="A1668" s="82" t="s">
        <v>359</v>
      </c>
      <c r="B1668">
        <v>490</v>
      </c>
      <c r="C1668" s="75">
        <v>0.02</v>
      </c>
    </row>
    <row r="1669" spans="1:3">
      <c r="A1669" s="83" t="s">
        <v>284</v>
      </c>
      <c r="B1669">
        <v>490</v>
      </c>
      <c r="C1669" s="75">
        <v>0.02</v>
      </c>
    </row>
    <row r="1670" spans="1:3">
      <c r="A1670" s="85" t="s">
        <v>824</v>
      </c>
      <c r="B1670">
        <v>490</v>
      </c>
      <c r="C1670" s="75">
        <v>0.02</v>
      </c>
    </row>
    <row r="1671" spans="1:3">
      <c r="A1671" s="86" t="s">
        <v>336</v>
      </c>
      <c r="B1671">
        <v>490</v>
      </c>
      <c r="C1671" s="75">
        <v>0.02</v>
      </c>
    </row>
    <row r="1672" spans="1:3">
      <c r="A1672" s="74" t="s">
        <v>825</v>
      </c>
      <c r="B1672">
        <v>230</v>
      </c>
      <c r="C1672" s="75">
        <v>0.08</v>
      </c>
    </row>
    <row r="1673" spans="1:3">
      <c r="A1673" s="81" t="s">
        <v>458</v>
      </c>
      <c r="B1673">
        <v>230</v>
      </c>
      <c r="C1673" s="75">
        <v>0.08</v>
      </c>
    </row>
    <row r="1674" spans="1:3">
      <c r="A1674" s="82" t="s">
        <v>459</v>
      </c>
      <c r="B1674">
        <v>230</v>
      </c>
      <c r="C1674" s="75">
        <v>0.08</v>
      </c>
    </row>
    <row r="1675" spans="1:3">
      <c r="A1675" s="83" t="s">
        <v>294</v>
      </c>
      <c r="B1675">
        <v>230</v>
      </c>
      <c r="C1675" s="75">
        <v>0.08</v>
      </c>
    </row>
    <row r="1676" spans="1:3">
      <c r="A1676" s="85" t="s">
        <v>826</v>
      </c>
      <c r="B1676">
        <v>230</v>
      </c>
      <c r="C1676" s="75">
        <v>0.08</v>
      </c>
    </row>
    <row r="1677" spans="1:3">
      <c r="A1677" s="86" t="s">
        <v>375</v>
      </c>
      <c r="B1677">
        <v>230</v>
      </c>
      <c r="C1677" s="75">
        <v>0.08</v>
      </c>
    </row>
    <row r="1678" spans="1:3">
      <c r="A1678" s="74" t="s">
        <v>827</v>
      </c>
      <c r="B1678">
        <v>472</v>
      </c>
      <c r="C1678" s="75">
        <v>0.41</v>
      </c>
    </row>
    <row r="1679" spans="1:3">
      <c r="A1679" s="81" t="s">
        <v>669</v>
      </c>
      <c r="B1679">
        <v>472</v>
      </c>
      <c r="C1679" s="75">
        <v>0.41</v>
      </c>
    </row>
    <row r="1680" spans="1:3">
      <c r="A1680" s="82" t="s">
        <v>670</v>
      </c>
      <c r="B1680">
        <v>472</v>
      </c>
      <c r="C1680" s="75">
        <v>0.41</v>
      </c>
    </row>
    <row r="1681" spans="1:3">
      <c r="A1681" s="83" t="s">
        <v>294</v>
      </c>
      <c r="B1681">
        <v>472</v>
      </c>
      <c r="C1681" s="75">
        <v>0.41</v>
      </c>
    </row>
    <row r="1682" spans="1:3">
      <c r="A1682" s="84">
        <v>42350</v>
      </c>
      <c r="B1682">
        <v>472</v>
      </c>
      <c r="C1682" s="75">
        <v>0.41</v>
      </c>
    </row>
    <row r="1683" spans="1:3">
      <c r="A1683" s="86" t="s">
        <v>321</v>
      </c>
      <c r="B1683">
        <v>472</v>
      </c>
      <c r="C1683" s="75">
        <v>0.41</v>
      </c>
    </row>
    <row r="1684" spans="1:3">
      <c r="A1684" s="74" t="s">
        <v>828</v>
      </c>
      <c r="B1684">
        <v>510</v>
      </c>
      <c r="C1684" s="75">
        <v>0.49</v>
      </c>
    </row>
    <row r="1685" spans="1:3">
      <c r="A1685" s="81" t="s">
        <v>512</v>
      </c>
      <c r="B1685">
        <v>510</v>
      </c>
      <c r="C1685" s="75">
        <v>0.49</v>
      </c>
    </row>
    <row r="1686" spans="1:3">
      <c r="A1686" s="82" t="s">
        <v>513</v>
      </c>
      <c r="B1686">
        <v>510</v>
      </c>
      <c r="C1686" s="75">
        <v>0.49</v>
      </c>
    </row>
    <row r="1687" spans="1:3">
      <c r="A1687" s="83" t="s">
        <v>284</v>
      </c>
      <c r="B1687">
        <v>510</v>
      </c>
      <c r="C1687" s="75">
        <v>0.49</v>
      </c>
    </row>
    <row r="1688" spans="1:3">
      <c r="A1688" s="84">
        <v>42411</v>
      </c>
      <c r="B1688">
        <v>510</v>
      </c>
      <c r="C1688" s="75">
        <v>0.49</v>
      </c>
    </row>
    <row r="1689" spans="1:3">
      <c r="A1689" s="86" t="s">
        <v>326</v>
      </c>
      <c r="B1689">
        <v>510</v>
      </c>
      <c r="C1689" s="75">
        <v>0.49</v>
      </c>
    </row>
    <row r="1690" spans="1:3">
      <c r="A1690" s="74" t="s">
        <v>829</v>
      </c>
      <c r="B1690">
        <v>230</v>
      </c>
      <c r="C1690" s="75">
        <v>0.08</v>
      </c>
    </row>
    <row r="1691" spans="1:3">
      <c r="A1691" s="81" t="s">
        <v>324</v>
      </c>
      <c r="B1691">
        <v>230</v>
      </c>
      <c r="C1691" s="75">
        <v>0.08</v>
      </c>
    </row>
    <row r="1692" spans="1:3">
      <c r="A1692" s="82" t="s">
        <v>325</v>
      </c>
      <c r="B1692">
        <v>230</v>
      </c>
      <c r="C1692" s="75">
        <v>0.08</v>
      </c>
    </row>
    <row r="1693" spans="1:3">
      <c r="A1693" s="83" t="s">
        <v>284</v>
      </c>
      <c r="B1693">
        <v>230</v>
      </c>
      <c r="C1693" s="75">
        <v>0.08</v>
      </c>
    </row>
    <row r="1694" spans="1:3">
      <c r="A1694" s="85" t="s">
        <v>830</v>
      </c>
      <c r="B1694">
        <v>230</v>
      </c>
      <c r="C1694" s="75">
        <v>0.08</v>
      </c>
    </row>
    <row r="1695" spans="1:3">
      <c r="A1695" s="86" t="s">
        <v>375</v>
      </c>
      <c r="B1695">
        <v>230</v>
      </c>
      <c r="C1695" s="75">
        <v>0.08</v>
      </c>
    </row>
    <row r="1696" spans="1:3">
      <c r="A1696" s="74" t="s">
        <v>831</v>
      </c>
      <c r="B1696">
        <v>48</v>
      </c>
      <c r="C1696" s="75">
        <v>0.04</v>
      </c>
    </row>
    <row r="1697" spans="1:3">
      <c r="A1697" s="81" t="s">
        <v>512</v>
      </c>
      <c r="B1697">
        <v>48</v>
      </c>
      <c r="C1697" s="75">
        <v>0.04</v>
      </c>
    </row>
    <row r="1698" spans="1:3">
      <c r="A1698" s="82" t="s">
        <v>513</v>
      </c>
      <c r="B1698">
        <v>48</v>
      </c>
      <c r="C1698" s="75">
        <v>0.04</v>
      </c>
    </row>
    <row r="1699" spans="1:3">
      <c r="A1699" s="83" t="s">
        <v>284</v>
      </c>
      <c r="B1699">
        <v>48</v>
      </c>
      <c r="C1699" s="75">
        <v>0.04</v>
      </c>
    </row>
    <row r="1700" spans="1:3">
      <c r="A1700" s="84">
        <v>43191</v>
      </c>
      <c r="B1700">
        <v>48</v>
      </c>
      <c r="C1700" s="75">
        <v>0.04</v>
      </c>
    </row>
    <row r="1701" spans="1:3">
      <c r="A1701" s="86" t="s">
        <v>381</v>
      </c>
      <c r="B1701">
        <v>48</v>
      </c>
      <c r="C1701" s="75">
        <v>0.04</v>
      </c>
    </row>
    <row r="1702" spans="1:3">
      <c r="A1702" s="74" t="s">
        <v>832</v>
      </c>
      <c r="B1702">
        <v>49</v>
      </c>
      <c r="C1702" s="75">
        <v>0.38750000000000001</v>
      </c>
    </row>
    <row r="1703" spans="1:3">
      <c r="A1703" s="81" t="s">
        <v>362</v>
      </c>
      <c r="B1703">
        <v>49</v>
      </c>
      <c r="C1703" s="75">
        <v>0.38750000000000001</v>
      </c>
    </row>
    <row r="1704" spans="1:3">
      <c r="A1704" s="82" t="s">
        <v>334</v>
      </c>
      <c r="B1704">
        <v>49</v>
      </c>
      <c r="C1704" s="75">
        <v>0.38750000000000001</v>
      </c>
    </row>
    <row r="1705" spans="1:3">
      <c r="A1705" s="83" t="s">
        <v>304</v>
      </c>
      <c r="B1705">
        <v>49</v>
      </c>
      <c r="C1705" s="75">
        <v>0.38750000000000001</v>
      </c>
    </row>
    <row r="1706" spans="1:3">
      <c r="A1706" s="84">
        <v>42065</v>
      </c>
      <c r="B1706">
        <v>49</v>
      </c>
      <c r="C1706" s="75">
        <v>0.38750000000000001</v>
      </c>
    </row>
    <row r="1707" spans="1:3">
      <c r="A1707" s="86" t="s">
        <v>285</v>
      </c>
      <c r="B1707">
        <v>49</v>
      </c>
      <c r="C1707" s="75">
        <v>0.38750000000000001</v>
      </c>
    </row>
    <row r="1708" spans="1:3">
      <c r="A1708" s="74" t="s">
        <v>833</v>
      </c>
      <c r="B1708">
        <v>490</v>
      </c>
      <c r="C1708" s="75">
        <v>0.02</v>
      </c>
    </row>
    <row r="1709" spans="1:3">
      <c r="A1709" s="81" t="s">
        <v>512</v>
      </c>
      <c r="B1709">
        <v>490</v>
      </c>
      <c r="C1709" s="75">
        <v>0.02</v>
      </c>
    </row>
    <row r="1710" spans="1:3">
      <c r="A1710" s="82" t="s">
        <v>513</v>
      </c>
      <c r="B1710">
        <v>490</v>
      </c>
      <c r="C1710" s="75">
        <v>0.02</v>
      </c>
    </row>
    <row r="1711" spans="1:3">
      <c r="A1711" s="83" t="s">
        <v>284</v>
      </c>
      <c r="B1711">
        <v>490</v>
      </c>
      <c r="C1711" s="75">
        <v>0.02</v>
      </c>
    </row>
    <row r="1712" spans="1:3">
      <c r="A1712" s="85" t="s">
        <v>549</v>
      </c>
      <c r="B1712">
        <v>490</v>
      </c>
      <c r="C1712" s="75">
        <v>0.02</v>
      </c>
    </row>
    <row r="1713" spans="1:3">
      <c r="A1713" s="86" t="s">
        <v>336</v>
      </c>
      <c r="B1713">
        <v>490</v>
      </c>
      <c r="C1713" s="75">
        <v>0.02</v>
      </c>
    </row>
    <row r="1714" spans="1:3">
      <c r="A1714" s="74" t="s">
        <v>834</v>
      </c>
      <c r="B1714">
        <v>248</v>
      </c>
      <c r="C1714" s="75">
        <v>8.0000000000000002E-3</v>
      </c>
    </row>
    <row r="1715" spans="1:3">
      <c r="A1715" s="81" t="s">
        <v>478</v>
      </c>
      <c r="B1715">
        <v>248</v>
      </c>
      <c r="C1715" s="75">
        <v>8.0000000000000002E-3</v>
      </c>
    </row>
    <row r="1716" spans="1:3">
      <c r="A1716" s="82" t="s">
        <v>479</v>
      </c>
      <c r="B1716">
        <v>248</v>
      </c>
      <c r="C1716" s="75">
        <v>8.0000000000000002E-3</v>
      </c>
    </row>
    <row r="1717" spans="1:3">
      <c r="A1717" s="83" t="s">
        <v>294</v>
      </c>
      <c r="B1717">
        <v>248</v>
      </c>
      <c r="C1717" s="75">
        <v>8.0000000000000002E-3</v>
      </c>
    </row>
    <row r="1718" spans="1:3">
      <c r="A1718" s="84">
        <v>43164</v>
      </c>
      <c r="B1718">
        <v>248</v>
      </c>
      <c r="C1718" s="75">
        <v>8.0000000000000002E-3</v>
      </c>
    </row>
    <row r="1719" spans="1:3">
      <c r="A1719" s="86" t="s">
        <v>375</v>
      </c>
      <c r="B1719">
        <v>248</v>
      </c>
      <c r="C1719" s="75">
        <v>8.0000000000000002E-3</v>
      </c>
    </row>
    <row r="1720" spans="1:3">
      <c r="A1720" s="74" t="s">
        <v>835</v>
      </c>
      <c r="B1720">
        <v>900</v>
      </c>
      <c r="C1720" s="75">
        <v>0.1</v>
      </c>
    </row>
    <row r="1721" spans="1:3">
      <c r="A1721" s="81" t="s">
        <v>431</v>
      </c>
      <c r="B1721">
        <v>900</v>
      </c>
      <c r="C1721" s="75">
        <v>0.1</v>
      </c>
    </row>
    <row r="1722" spans="1:3">
      <c r="A1722" s="82" t="s">
        <v>432</v>
      </c>
      <c r="B1722">
        <v>900</v>
      </c>
      <c r="C1722" s="75">
        <v>0.1</v>
      </c>
    </row>
    <row r="1723" spans="1:3">
      <c r="A1723" s="83" t="s">
        <v>284</v>
      </c>
      <c r="B1723">
        <v>900</v>
      </c>
      <c r="C1723" s="75">
        <v>0.1</v>
      </c>
    </row>
    <row r="1724" spans="1:3">
      <c r="A1724" s="85" t="s">
        <v>836</v>
      </c>
      <c r="B1724">
        <v>900</v>
      </c>
      <c r="C1724" s="75">
        <v>0.1</v>
      </c>
    </row>
    <row r="1725" spans="1:3">
      <c r="A1725" s="86" t="s">
        <v>326</v>
      </c>
      <c r="B1725">
        <v>900</v>
      </c>
      <c r="C1725" s="75">
        <v>0.1</v>
      </c>
    </row>
    <row r="1726" spans="1:3">
      <c r="A1726" s="74" t="s">
        <v>837</v>
      </c>
      <c r="B1726">
        <v>45</v>
      </c>
      <c r="C1726" s="75">
        <v>0.1</v>
      </c>
    </row>
    <row r="1727" spans="1:3">
      <c r="A1727" s="81" t="s">
        <v>324</v>
      </c>
      <c r="B1727">
        <v>45</v>
      </c>
      <c r="C1727" s="75">
        <v>0.1</v>
      </c>
    </row>
    <row r="1728" spans="1:3">
      <c r="A1728" s="82" t="s">
        <v>325</v>
      </c>
      <c r="B1728">
        <v>45</v>
      </c>
      <c r="C1728" s="75">
        <v>0.1</v>
      </c>
    </row>
    <row r="1729" spans="1:3">
      <c r="A1729" s="83" t="s">
        <v>284</v>
      </c>
      <c r="B1729">
        <v>45</v>
      </c>
      <c r="C1729" s="75">
        <v>0.1</v>
      </c>
    </row>
    <row r="1730" spans="1:3">
      <c r="A1730" s="84">
        <v>43110</v>
      </c>
      <c r="B1730">
        <v>45</v>
      </c>
      <c r="C1730" s="75">
        <v>0.1</v>
      </c>
    </row>
    <row r="1731" spans="1:3">
      <c r="A1731" s="86" t="s">
        <v>381</v>
      </c>
      <c r="B1731">
        <v>45</v>
      </c>
      <c r="C1731" s="75">
        <v>0.1</v>
      </c>
    </row>
    <row r="1732" spans="1:3">
      <c r="A1732" s="74" t="s">
        <v>838</v>
      </c>
      <c r="B1732">
        <v>144</v>
      </c>
      <c r="C1732" s="75">
        <v>0.04</v>
      </c>
    </row>
    <row r="1733" spans="1:3">
      <c r="A1733" s="81" t="s">
        <v>370</v>
      </c>
      <c r="B1733">
        <v>144</v>
      </c>
      <c r="C1733" s="75">
        <v>0.04</v>
      </c>
    </row>
    <row r="1734" spans="1:3">
      <c r="A1734" s="82" t="s">
        <v>344</v>
      </c>
      <c r="B1734">
        <v>144</v>
      </c>
      <c r="C1734" s="75">
        <v>0.04</v>
      </c>
    </row>
    <row r="1735" spans="1:3">
      <c r="A1735" s="83" t="s">
        <v>284</v>
      </c>
      <c r="B1735">
        <v>144</v>
      </c>
      <c r="C1735" s="75">
        <v>0.04</v>
      </c>
    </row>
    <row r="1736" spans="1:3">
      <c r="A1736" s="84">
        <v>42772</v>
      </c>
      <c r="B1736">
        <v>144</v>
      </c>
      <c r="C1736" s="75">
        <v>0.04</v>
      </c>
    </row>
    <row r="1737" spans="1:3">
      <c r="A1737" s="86" t="s">
        <v>300</v>
      </c>
      <c r="B1737">
        <v>144</v>
      </c>
      <c r="C1737" s="75">
        <v>0.04</v>
      </c>
    </row>
    <row r="1738" spans="1:3">
      <c r="A1738" s="74" t="s">
        <v>839</v>
      </c>
      <c r="B1738">
        <v>495</v>
      </c>
      <c r="C1738" s="75">
        <v>0.01</v>
      </c>
    </row>
    <row r="1739" spans="1:3">
      <c r="A1739" s="81" t="s">
        <v>392</v>
      </c>
      <c r="B1739">
        <v>495</v>
      </c>
      <c r="C1739" s="75">
        <v>0.01</v>
      </c>
    </row>
    <row r="1740" spans="1:3">
      <c r="A1740" s="82" t="s">
        <v>351</v>
      </c>
      <c r="B1740">
        <v>495</v>
      </c>
      <c r="C1740" s="75">
        <v>0.01</v>
      </c>
    </row>
    <row r="1741" spans="1:3">
      <c r="A1741" s="83" t="s">
        <v>304</v>
      </c>
      <c r="B1741">
        <v>495</v>
      </c>
      <c r="C1741" s="75">
        <v>0.01</v>
      </c>
    </row>
    <row r="1742" spans="1:3">
      <c r="A1742" s="84">
        <v>43111</v>
      </c>
      <c r="B1742">
        <v>495</v>
      </c>
      <c r="C1742" s="75">
        <v>0.01</v>
      </c>
    </row>
    <row r="1743" spans="1:3">
      <c r="A1743" s="86" t="s">
        <v>336</v>
      </c>
      <c r="B1743">
        <v>495</v>
      </c>
      <c r="C1743" s="75">
        <v>0.01</v>
      </c>
    </row>
    <row r="1744" spans="1:3">
      <c r="A1744" s="74" t="s">
        <v>840</v>
      </c>
      <c r="B1744">
        <v>425</v>
      </c>
      <c r="C1744" s="75">
        <v>0.15</v>
      </c>
    </row>
    <row r="1745" spans="1:3">
      <c r="A1745" s="81" t="s">
        <v>354</v>
      </c>
      <c r="B1745">
        <v>425</v>
      </c>
      <c r="C1745" s="75">
        <v>0.15</v>
      </c>
    </row>
    <row r="1746" spans="1:3">
      <c r="A1746" s="82" t="s">
        <v>355</v>
      </c>
      <c r="B1746">
        <v>425</v>
      </c>
      <c r="C1746" s="75">
        <v>0.15</v>
      </c>
    </row>
    <row r="1747" spans="1:3">
      <c r="A1747" s="83" t="s">
        <v>284</v>
      </c>
      <c r="B1747">
        <v>425</v>
      </c>
      <c r="C1747" s="75">
        <v>0.15</v>
      </c>
    </row>
    <row r="1748" spans="1:3">
      <c r="A1748" s="85" t="s">
        <v>841</v>
      </c>
      <c r="B1748">
        <v>425</v>
      </c>
      <c r="C1748" s="75">
        <v>0.15</v>
      </c>
    </row>
    <row r="1749" spans="1:3">
      <c r="A1749" s="86" t="s">
        <v>314</v>
      </c>
      <c r="B1749">
        <v>425</v>
      </c>
      <c r="C1749" s="75">
        <v>0.15</v>
      </c>
    </row>
    <row r="1750" spans="1:3">
      <c r="A1750" s="74" t="s">
        <v>842</v>
      </c>
      <c r="B1750">
        <v>60</v>
      </c>
      <c r="C1750" s="75">
        <v>0.1429</v>
      </c>
    </row>
    <row r="1751" spans="1:3">
      <c r="A1751" s="81" t="s">
        <v>324</v>
      </c>
      <c r="B1751">
        <v>60</v>
      </c>
      <c r="C1751" s="75">
        <v>0.1429</v>
      </c>
    </row>
    <row r="1752" spans="1:3">
      <c r="A1752" s="82" t="s">
        <v>325</v>
      </c>
      <c r="B1752">
        <v>60</v>
      </c>
      <c r="C1752" s="75">
        <v>0.1429</v>
      </c>
    </row>
    <row r="1753" spans="1:3">
      <c r="A1753" s="83" t="s">
        <v>284</v>
      </c>
      <c r="B1753">
        <v>60</v>
      </c>
      <c r="C1753" s="75">
        <v>0.1429</v>
      </c>
    </row>
    <row r="1754" spans="1:3">
      <c r="A1754" s="85" t="s">
        <v>843</v>
      </c>
      <c r="B1754">
        <v>60</v>
      </c>
      <c r="C1754" s="75">
        <v>0.1429</v>
      </c>
    </row>
    <row r="1755" spans="1:3">
      <c r="A1755" s="86" t="s">
        <v>364</v>
      </c>
      <c r="B1755">
        <v>60</v>
      </c>
      <c r="C1755" s="75">
        <v>0.1429</v>
      </c>
    </row>
    <row r="1756" spans="1:3">
      <c r="A1756" s="74" t="s">
        <v>844</v>
      </c>
      <c r="B1756">
        <v>624</v>
      </c>
      <c r="C1756" s="75">
        <v>0.22</v>
      </c>
    </row>
    <row r="1757" spans="1:3">
      <c r="A1757" s="81" t="s">
        <v>287</v>
      </c>
      <c r="B1757">
        <v>624</v>
      </c>
      <c r="C1757" s="75">
        <v>0.22</v>
      </c>
    </row>
    <row r="1758" spans="1:3">
      <c r="A1758" s="82" t="s">
        <v>288</v>
      </c>
      <c r="B1758">
        <v>624</v>
      </c>
      <c r="C1758" s="75">
        <v>0.22</v>
      </c>
    </row>
    <row r="1759" spans="1:3">
      <c r="A1759" s="83" t="s">
        <v>289</v>
      </c>
      <c r="B1759">
        <v>624</v>
      </c>
      <c r="C1759" s="75">
        <v>0.22</v>
      </c>
    </row>
    <row r="1760" spans="1:3">
      <c r="A1760" s="85" t="s">
        <v>845</v>
      </c>
      <c r="B1760">
        <v>624</v>
      </c>
      <c r="C1760" s="75">
        <v>0.22</v>
      </c>
    </row>
    <row r="1761" spans="1:3">
      <c r="A1761" s="86" t="s">
        <v>321</v>
      </c>
      <c r="B1761">
        <v>624</v>
      </c>
      <c r="C1761" s="75">
        <v>0.22</v>
      </c>
    </row>
    <row r="1762" spans="1:3">
      <c r="A1762" s="74" t="s">
        <v>846</v>
      </c>
      <c r="B1762">
        <v>47</v>
      </c>
      <c r="C1762" s="75">
        <v>0.06</v>
      </c>
    </row>
    <row r="1763" spans="1:3">
      <c r="A1763" s="81" t="s">
        <v>634</v>
      </c>
      <c r="B1763">
        <v>47</v>
      </c>
      <c r="C1763" s="75">
        <v>0.06</v>
      </c>
    </row>
    <row r="1764" spans="1:3">
      <c r="A1764" s="82" t="s">
        <v>635</v>
      </c>
      <c r="B1764">
        <v>47</v>
      </c>
      <c r="C1764" s="75">
        <v>0.06</v>
      </c>
    </row>
    <row r="1765" spans="1:3">
      <c r="A1765" s="83" t="s">
        <v>284</v>
      </c>
      <c r="B1765">
        <v>47</v>
      </c>
      <c r="C1765" s="75">
        <v>0.06</v>
      </c>
    </row>
    <row r="1766" spans="1:3">
      <c r="A1766" s="84">
        <v>43313</v>
      </c>
      <c r="B1766">
        <v>47</v>
      </c>
      <c r="C1766" s="75">
        <v>0.06</v>
      </c>
    </row>
    <row r="1767" spans="1:3">
      <c r="A1767" s="86" t="s">
        <v>305</v>
      </c>
      <c r="B1767">
        <v>47</v>
      </c>
      <c r="C1767" s="75">
        <v>0.06</v>
      </c>
    </row>
    <row r="1768" spans="1:3">
      <c r="A1768" s="74" t="s">
        <v>847</v>
      </c>
      <c r="B1768">
        <v>29</v>
      </c>
      <c r="C1768" s="75">
        <v>3.3300000000000003E-2</v>
      </c>
    </row>
    <row r="1769" spans="1:3">
      <c r="A1769" s="81" t="s">
        <v>362</v>
      </c>
      <c r="B1769">
        <v>29</v>
      </c>
      <c r="C1769" s="75">
        <v>3.3300000000000003E-2</v>
      </c>
    </row>
    <row r="1770" spans="1:3">
      <c r="A1770" s="82" t="s">
        <v>334</v>
      </c>
      <c r="B1770">
        <v>29</v>
      </c>
      <c r="C1770" s="75">
        <v>3.3300000000000003E-2</v>
      </c>
    </row>
    <row r="1771" spans="1:3">
      <c r="A1771" s="83" t="s">
        <v>304</v>
      </c>
      <c r="B1771">
        <v>29</v>
      </c>
      <c r="C1771" s="75">
        <v>3.3300000000000003E-2</v>
      </c>
    </row>
    <row r="1772" spans="1:3">
      <c r="A1772" s="84">
        <v>43045</v>
      </c>
      <c r="B1772">
        <v>29</v>
      </c>
      <c r="C1772" s="75">
        <v>3.3300000000000003E-2</v>
      </c>
    </row>
    <row r="1773" spans="1:3">
      <c r="A1773" s="86" t="s">
        <v>310</v>
      </c>
      <c r="B1773">
        <v>29</v>
      </c>
      <c r="C1773" s="75">
        <v>3.3300000000000003E-2</v>
      </c>
    </row>
    <row r="1774" spans="1:3">
      <c r="A1774" s="74" t="s">
        <v>848</v>
      </c>
      <c r="B1774">
        <v>50</v>
      </c>
      <c r="C1774" s="75">
        <v>0</v>
      </c>
    </row>
    <row r="1775" spans="1:3">
      <c r="A1775" s="81" t="s">
        <v>478</v>
      </c>
      <c r="B1775">
        <v>50</v>
      </c>
      <c r="C1775" s="75">
        <v>0</v>
      </c>
    </row>
    <row r="1776" spans="1:3">
      <c r="A1776" s="82" t="s">
        <v>479</v>
      </c>
      <c r="B1776">
        <v>50</v>
      </c>
      <c r="C1776" s="75">
        <v>0</v>
      </c>
    </row>
    <row r="1777" spans="1:3">
      <c r="A1777" s="83" t="s">
        <v>294</v>
      </c>
      <c r="B1777">
        <v>50</v>
      </c>
      <c r="C1777" s="75">
        <v>0</v>
      </c>
    </row>
    <row r="1778" spans="1:3">
      <c r="A1778" s="84">
        <v>42715</v>
      </c>
      <c r="B1778">
        <v>50</v>
      </c>
      <c r="C1778" s="75">
        <v>0</v>
      </c>
    </row>
    <row r="1779" spans="1:3">
      <c r="A1779" s="86" t="s">
        <v>381</v>
      </c>
      <c r="B1779">
        <v>50</v>
      </c>
      <c r="C1779" s="75">
        <v>0</v>
      </c>
    </row>
    <row r="1780" spans="1:3">
      <c r="A1780" s="74" t="s">
        <v>849</v>
      </c>
      <c r="B1780">
        <v>72</v>
      </c>
      <c r="C1780" s="75">
        <v>0.1</v>
      </c>
    </row>
    <row r="1781" spans="1:3">
      <c r="A1781" s="81" t="s">
        <v>441</v>
      </c>
      <c r="B1781">
        <v>72</v>
      </c>
      <c r="C1781" s="75">
        <v>0.1</v>
      </c>
    </row>
    <row r="1782" spans="1:3">
      <c r="A1782" s="82" t="s">
        <v>442</v>
      </c>
      <c r="B1782">
        <v>72</v>
      </c>
      <c r="C1782" s="75">
        <v>0.1</v>
      </c>
    </row>
    <row r="1783" spans="1:3">
      <c r="A1783" s="83" t="s">
        <v>284</v>
      </c>
      <c r="B1783">
        <v>72</v>
      </c>
      <c r="C1783" s="75">
        <v>0.1</v>
      </c>
    </row>
    <row r="1784" spans="1:3">
      <c r="A1784" s="85" t="s">
        <v>850</v>
      </c>
      <c r="B1784">
        <v>72</v>
      </c>
      <c r="C1784" s="75">
        <v>0.1</v>
      </c>
    </row>
    <row r="1785" spans="1:3">
      <c r="A1785" s="86" t="s">
        <v>285</v>
      </c>
      <c r="B1785">
        <v>72</v>
      </c>
      <c r="C1785" s="75">
        <v>0.1</v>
      </c>
    </row>
    <row r="1786" spans="1:3">
      <c r="A1786" s="74" t="s">
        <v>851</v>
      </c>
      <c r="B1786">
        <v>580</v>
      </c>
      <c r="C1786" s="75">
        <v>0.42</v>
      </c>
    </row>
    <row r="1787" spans="1:3">
      <c r="A1787" s="81" t="s">
        <v>292</v>
      </c>
      <c r="B1787">
        <v>580</v>
      </c>
      <c r="C1787" s="75">
        <v>0.42</v>
      </c>
    </row>
    <row r="1788" spans="1:3">
      <c r="A1788" s="82" t="s">
        <v>293</v>
      </c>
      <c r="B1788">
        <v>580</v>
      </c>
      <c r="C1788" s="75">
        <v>0.42</v>
      </c>
    </row>
    <row r="1789" spans="1:3">
      <c r="A1789" s="83" t="s">
        <v>294</v>
      </c>
      <c r="B1789">
        <v>580</v>
      </c>
      <c r="C1789" s="75">
        <v>0.42</v>
      </c>
    </row>
    <row r="1790" spans="1:3">
      <c r="A1790" s="84">
        <v>42036</v>
      </c>
      <c r="B1790">
        <v>580</v>
      </c>
      <c r="C1790" s="75">
        <v>0.42</v>
      </c>
    </row>
    <row r="1791" spans="1:3">
      <c r="A1791" s="86" t="s">
        <v>326</v>
      </c>
      <c r="B1791">
        <v>580</v>
      </c>
      <c r="C1791" s="75">
        <v>0.42</v>
      </c>
    </row>
    <row r="1792" spans="1:3">
      <c r="A1792" s="74" t="s">
        <v>852</v>
      </c>
      <c r="B1792">
        <v>552</v>
      </c>
      <c r="C1792" s="75">
        <v>0.31</v>
      </c>
    </row>
    <row r="1793" spans="1:3">
      <c r="A1793" s="81" t="s">
        <v>491</v>
      </c>
      <c r="B1793">
        <v>552</v>
      </c>
      <c r="C1793" s="75">
        <v>0.31</v>
      </c>
    </row>
    <row r="1794" spans="1:3">
      <c r="A1794" s="82" t="s">
        <v>492</v>
      </c>
      <c r="B1794">
        <v>552</v>
      </c>
      <c r="C1794" s="75">
        <v>0.31</v>
      </c>
    </row>
    <row r="1795" spans="1:3">
      <c r="A1795" s="83" t="s">
        <v>284</v>
      </c>
      <c r="B1795">
        <v>552</v>
      </c>
      <c r="C1795" s="75">
        <v>0.31</v>
      </c>
    </row>
    <row r="1796" spans="1:3">
      <c r="A1796" s="84">
        <v>42502</v>
      </c>
      <c r="B1796">
        <v>552</v>
      </c>
      <c r="C1796" s="75">
        <v>0.31</v>
      </c>
    </row>
    <row r="1797" spans="1:3">
      <c r="A1797" s="86" t="s">
        <v>321</v>
      </c>
      <c r="B1797">
        <v>552</v>
      </c>
      <c r="C1797" s="75">
        <v>0.31</v>
      </c>
    </row>
    <row r="1798" spans="1:3">
      <c r="A1798" s="74" t="s">
        <v>853</v>
      </c>
      <c r="B1798">
        <v>67</v>
      </c>
      <c r="C1798" s="75">
        <v>4.2900000000000001E-2</v>
      </c>
    </row>
    <row r="1799" spans="1:3">
      <c r="A1799" s="81" t="s">
        <v>346</v>
      </c>
      <c r="B1799">
        <v>67</v>
      </c>
      <c r="C1799" s="75">
        <v>4.2900000000000001E-2</v>
      </c>
    </row>
    <row r="1800" spans="1:3">
      <c r="A1800" s="82" t="s">
        <v>347</v>
      </c>
      <c r="B1800">
        <v>67</v>
      </c>
      <c r="C1800" s="75">
        <v>4.2900000000000001E-2</v>
      </c>
    </row>
    <row r="1801" spans="1:3">
      <c r="A1801" s="83" t="s">
        <v>284</v>
      </c>
      <c r="B1801">
        <v>67</v>
      </c>
      <c r="C1801" s="75">
        <v>4.2900000000000001E-2</v>
      </c>
    </row>
    <row r="1802" spans="1:3">
      <c r="A1802" s="84">
        <v>42136</v>
      </c>
      <c r="B1802">
        <v>67</v>
      </c>
      <c r="C1802" s="75">
        <v>4.2900000000000001E-2</v>
      </c>
    </row>
    <row r="1803" spans="1:3">
      <c r="A1803" s="86" t="s">
        <v>364</v>
      </c>
      <c r="B1803">
        <v>67</v>
      </c>
      <c r="C1803" s="75">
        <v>4.2900000000000001E-2</v>
      </c>
    </row>
    <row r="1804" spans="1:3">
      <c r="A1804" s="74" t="s">
        <v>854</v>
      </c>
      <c r="B1804">
        <v>704</v>
      </c>
      <c r="C1804" s="75">
        <v>0.12</v>
      </c>
    </row>
    <row r="1805" spans="1:3">
      <c r="A1805" s="81" t="s">
        <v>316</v>
      </c>
      <c r="B1805">
        <v>704</v>
      </c>
      <c r="C1805" s="75">
        <v>0.12</v>
      </c>
    </row>
    <row r="1806" spans="1:3">
      <c r="A1806" s="82" t="s">
        <v>317</v>
      </c>
      <c r="B1806">
        <v>704</v>
      </c>
      <c r="C1806" s="75">
        <v>0.12</v>
      </c>
    </row>
    <row r="1807" spans="1:3">
      <c r="A1807" s="83" t="s">
        <v>294</v>
      </c>
      <c r="B1807">
        <v>704</v>
      </c>
      <c r="C1807" s="75">
        <v>0.12</v>
      </c>
    </row>
    <row r="1808" spans="1:3">
      <c r="A1808" s="85" t="s">
        <v>855</v>
      </c>
      <c r="B1808">
        <v>704</v>
      </c>
      <c r="C1808" s="75">
        <v>0.12</v>
      </c>
    </row>
    <row r="1809" spans="1:3">
      <c r="A1809" s="86" t="s">
        <v>321</v>
      </c>
      <c r="B1809">
        <v>704</v>
      </c>
      <c r="C1809" s="75">
        <v>0.12</v>
      </c>
    </row>
    <row r="1810" spans="1:3">
      <c r="A1810" s="74" t="s">
        <v>856</v>
      </c>
      <c r="B1810">
        <v>590</v>
      </c>
      <c r="C1810" s="75">
        <v>0.41</v>
      </c>
    </row>
    <row r="1811" spans="1:3">
      <c r="A1811" s="81" t="s">
        <v>475</v>
      </c>
      <c r="B1811">
        <v>590</v>
      </c>
      <c r="C1811" s="75">
        <v>0.41</v>
      </c>
    </row>
    <row r="1812" spans="1:3">
      <c r="A1812" s="82" t="s">
        <v>317</v>
      </c>
      <c r="B1812">
        <v>590</v>
      </c>
      <c r="C1812" s="75">
        <v>0.41</v>
      </c>
    </row>
    <row r="1813" spans="1:3">
      <c r="A1813" s="83" t="s">
        <v>294</v>
      </c>
      <c r="B1813">
        <v>590</v>
      </c>
      <c r="C1813" s="75">
        <v>0.41</v>
      </c>
    </row>
    <row r="1814" spans="1:3">
      <c r="A1814" s="85" t="s">
        <v>857</v>
      </c>
      <c r="B1814">
        <v>590</v>
      </c>
      <c r="C1814" s="75">
        <v>0.41</v>
      </c>
    </row>
    <row r="1815" spans="1:3">
      <c r="A1815" s="86" t="s">
        <v>326</v>
      </c>
      <c r="B1815">
        <v>590</v>
      </c>
      <c r="C1815" s="75">
        <v>0.41</v>
      </c>
    </row>
    <row r="1816" spans="1:3">
      <c r="A1816" s="74" t="s">
        <v>858</v>
      </c>
      <c r="B1816">
        <v>28</v>
      </c>
      <c r="C1816" s="75">
        <v>6.6699999999999995E-2</v>
      </c>
    </row>
    <row r="1817" spans="1:3">
      <c r="A1817" s="81" t="s">
        <v>415</v>
      </c>
      <c r="B1817">
        <v>28</v>
      </c>
      <c r="C1817" s="75">
        <v>6.6699999999999995E-2</v>
      </c>
    </row>
    <row r="1818" spans="1:3">
      <c r="A1818" s="82" t="s">
        <v>367</v>
      </c>
      <c r="B1818">
        <v>28</v>
      </c>
      <c r="C1818" s="75">
        <v>6.6699999999999995E-2</v>
      </c>
    </row>
    <row r="1819" spans="1:3">
      <c r="A1819" s="83" t="s">
        <v>289</v>
      </c>
      <c r="B1819">
        <v>28</v>
      </c>
      <c r="C1819" s="75">
        <v>6.6699999999999995E-2</v>
      </c>
    </row>
    <row r="1820" spans="1:3">
      <c r="A1820" s="85" t="s">
        <v>859</v>
      </c>
      <c r="B1820">
        <v>28</v>
      </c>
      <c r="C1820" s="75">
        <v>6.6699999999999995E-2</v>
      </c>
    </row>
    <row r="1821" spans="1:3">
      <c r="A1821" s="86" t="s">
        <v>310</v>
      </c>
      <c r="B1821">
        <v>28</v>
      </c>
      <c r="C1821" s="75">
        <v>6.6699999999999995E-2</v>
      </c>
    </row>
    <row r="1822" spans="1:3">
      <c r="A1822" s="74" t="s">
        <v>860</v>
      </c>
      <c r="B1822">
        <v>488</v>
      </c>
      <c r="C1822" s="75">
        <v>0.39</v>
      </c>
    </row>
    <row r="1823" spans="1:3">
      <c r="A1823" s="81" t="s">
        <v>458</v>
      </c>
      <c r="B1823">
        <v>488</v>
      </c>
      <c r="C1823" s="75">
        <v>0.39</v>
      </c>
    </row>
    <row r="1824" spans="1:3">
      <c r="A1824" s="82" t="s">
        <v>459</v>
      </c>
      <c r="B1824">
        <v>488</v>
      </c>
      <c r="C1824" s="75">
        <v>0.39</v>
      </c>
    </row>
    <row r="1825" spans="1:3">
      <c r="A1825" s="83" t="s">
        <v>294</v>
      </c>
      <c r="B1825">
        <v>488</v>
      </c>
      <c r="C1825" s="75">
        <v>0.39</v>
      </c>
    </row>
    <row r="1826" spans="1:3">
      <c r="A1826" s="85" t="s">
        <v>788</v>
      </c>
      <c r="B1826">
        <v>488</v>
      </c>
      <c r="C1826" s="75">
        <v>0.39</v>
      </c>
    </row>
    <row r="1827" spans="1:3">
      <c r="A1827" s="86" t="s">
        <v>321</v>
      </c>
      <c r="B1827">
        <v>488</v>
      </c>
      <c r="C1827" s="75">
        <v>0.39</v>
      </c>
    </row>
    <row r="1828" spans="1:3">
      <c r="A1828" s="74" t="s">
        <v>861</v>
      </c>
      <c r="B1828">
        <v>134</v>
      </c>
      <c r="C1828" s="75">
        <v>0.1067</v>
      </c>
    </row>
    <row r="1829" spans="1:3">
      <c r="A1829" s="81" t="s">
        <v>287</v>
      </c>
      <c r="B1829">
        <v>134</v>
      </c>
      <c r="C1829" s="75">
        <v>0.1067</v>
      </c>
    </row>
    <row r="1830" spans="1:3">
      <c r="A1830" s="82" t="s">
        <v>288</v>
      </c>
      <c r="B1830">
        <v>134</v>
      </c>
      <c r="C1830" s="75">
        <v>0.1067</v>
      </c>
    </row>
    <row r="1831" spans="1:3">
      <c r="A1831" s="83" t="s">
        <v>289</v>
      </c>
      <c r="B1831">
        <v>134</v>
      </c>
      <c r="C1831" s="75">
        <v>0.1067</v>
      </c>
    </row>
    <row r="1832" spans="1:3">
      <c r="A1832" s="85" t="s">
        <v>862</v>
      </c>
      <c r="B1832">
        <v>134</v>
      </c>
      <c r="C1832" s="75">
        <v>0.1067</v>
      </c>
    </row>
    <row r="1833" spans="1:3">
      <c r="A1833" s="86" t="s">
        <v>300</v>
      </c>
      <c r="B1833">
        <v>134</v>
      </c>
      <c r="C1833" s="75">
        <v>0.1067</v>
      </c>
    </row>
    <row r="1834" spans="1:3">
      <c r="A1834" s="74" t="s">
        <v>863</v>
      </c>
      <c r="B1834">
        <v>50</v>
      </c>
      <c r="C1834" s="75">
        <v>0</v>
      </c>
    </row>
    <row r="1835" spans="1:3">
      <c r="A1835" s="81" t="s">
        <v>339</v>
      </c>
      <c r="B1835">
        <v>50</v>
      </c>
      <c r="C1835" s="75">
        <v>0</v>
      </c>
    </row>
    <row r="1836" spans="1:3">
      <c r="A1836" s="82" t="s">
        <v>340</v>
      </c>
      <c r="B1836">
        <v>50</v>
      </c>
      <c r="C1836" s="75">
        <v>0</v>
      </c>
    </row>
    <row r="1837" spans="1:3">
      <c r="A1837" s="83" t="s">
        <v>304</v>
      </c>
      <c r="B1837">
        <v>50</v>
      </c>
      <c r="C1837" s="75">
        <v>0</v>
      </c>
    </row>
    <row r="1838" spans="1:3">
      <c r="A1838" s="85" t="s">
        <v>864</v>
      </c>
      <c r="B1838">
        <v>50</v>
      </c>
      <c r="C1838" s="75">
        <v>0</v>
      </c>
    </row>
    <row r="1839" spans="1:3">
      <c r="A1839" s="86" t="s">
        <v>381</v>
      </c>
      <c r="B1839">
        <v>50</v>
      </c>
      <c r="C1839" s="75">
        <v>0</v>
      </c>
    </row>
    <row r="1840" spans="1:3">
      <c r="A1840" s="74" t="s">
        <v>865</v>
      </c>
      <c r="B1840">
        <v>670</v>
      </c>
      <c r="C1840" s="75">
        <v>0.33</v>
      </c>
    </row>
    <row r="1841" spans="1:3">
      <c r="A1841" s="81" t="s">
        <v>415</v>
      </c>
      <c r="B1841">
        <v>670</v>
      </c>
      <c r="C1841" s="75">
        <v>0.33</v>
      </c>
    </row>
    <row r="1842" spans="1:3">
      <c r="A1842" s="82" t="s">
        <v>367</v>
      </c>
      <c r="B1842">
        <v>670</v>
      </c>
      <c r="C1842" s="75">
        <v>0.33</v>
      </c>
    </row>
    <row r="1843" spans="1:3">
      <c r="A1843" s="83" t="s">
        <v>289</v>
      </c>
      <c r="B1843">
        <v>670</v>
      </c>
      <c r="C1843" s="75">
        <v>0.33</v>
      </c>
    </row>
    <row r="1844" spans="1:3">
      <c r="A1844" s="85" t="s">
        <v>866</v>
      </c>
      <c r="B1844">
        <v>670</v>
      </c>
      <c r="C1844" s="75">
        <v>0.33</v>
      </c>
    </row>
    <row r="1845" spans="1:3">
      <c r="A1845" s="86" t="s">
        <v>326</v>
      </c>
      <c r="B1845">
        <v>670</v>
      </c>
      <c r="C1845" s="75">
        <v>0.33</v>
      </c>
    </row>
    <row r="1846" spans="1:3">
      <c r="A1846" s="74" t="s">
        <v>867</v>
      </c>
      <c r="B1846">
        <v>149</v>
      </c>
      <c r="C1846" s="75">
        <v>6.7000000000000002E-3</v>
      </c>
    </row>
    <row r="1847" spans="1:3">
      <c r="A1847" s="81" t="s">
        <v>362</v>
      </c>
      <c r="B1847">
        <v>149</v>
      </c>
      <c r="C1847" s="75">
        <v>6.7000000000000002E-3</v>
      </c>
    </row>
    <row r="1848" spans="1:3">
      <c r="A1848" s="82" t="s">
        <v>334</v>
      </c>
      <c r="B1848">
        <v>149</v>
      </c>
      <c r="C1848" s="75">
        <v>6.7000000000000002E-3</v>
      </c>
    </row>
    <row r="1849" spans="1:3">
      <c r="A1849" s="83" t="s">
        <v>304</v>
      </c>
      <c r="B1849">
        <v>149</v>
      </c>
      <c r="C1849" s="75">
        <v>6.7000000000000002E-3</v>
      </c>
    </row>
    <row r="1850" spans="1:3">
      <c r="A1850" s="85" t="s">
        <v>466</v>
      </c>
      <c r="B1850">
        <v>149</v>
      </c>
      <c r="C1850" s="75">
        <v>6.7000000000000002E-3</v>
      </c>
    </row>
    <row r="1851" spans="1:3">
      <c r="A1851" s="86" t="s">
        <v>300</v>
      </c>
      <c r="B1851">
        <v>149</v>
      </c>
      <c r="C1851" s="75">
        <v>6.7000000000000002E-3</v>
      </c>
    </row>
    <row r="1852" spans="1:3">
      <c r="A1852" s="74" t="s">
        <v>868</v>
      </c>
      <c r="B1852">
        <v>500</v>
      </c>
      <c r="C1852" s="75">
        <v>0</v>
      </c>
    </row>
    <row r="1853" spans="1:3">
      <c r="A1853" s="81" t="s">
        <v>343</v>
      </c>
      <c r="B1853">
        <v>500</v>
      </c>
      <c r="C1853" s="75">
        <v>0</v>
      </c>
    </row>
    <row r="1854" spans="1:3">
      <c r="A1854" s="82" t="s">
        <v>344</v>
      </c>
      <c r="B1854">
        <v>500</v>
      </c>
      <c r="C1854" s="75">
        <v>0</v>
      </c>
    </row>
    <row r="1855" spans="1:3">
      <c r="A1855" s="83" t="s">
        <v>284</v>
      </c>
      <c r="B1855">
        <v>500</v>
      </c>
      <c r="C1855" s="75">
        <v>0</v>
      </c>
    </row>
    <row r="1856" spans="1:3">
      <c r="A1856" s="85" t="s">
        <v>869</v>
      </c>
      <c r="B1856">
        <v>500</v>
      </c>
      <c r="C1856" s="75">
        <v>0</v>
      </c>
    </row>
    <row r="1857" spans="1:3">
      <c r="A1857" s="86" t="s">
        <v>336</v>
      </c>
      <c r="B1857">
        <v>500</v>
      </c>
      <c r="C1857" s="75">
        <v>0</v>
      </c>
    </row>
    <row r="1858" spans="1:3">
      <c r="A1858" s="74" t="s">
        <v>870</v>
      </c>
      <c r="B1858">
        <v>146</v>
      </c>
      <c r="C1858" s="75">
        <v>2.6700000000000002E-2</v>
      </c>
    </row>
    <row r="1859" spans="1:3">
      <c r="A1859" s="81" t="s">
        <v>343</v>
      </c>
      <c r="B1859">
        <v>146</v>
      </c>
      <c r="C1859" s="75">
        <v>2.6700000000000002E-2</v>
      </c>
    </row>
    <row r="1860" spans="1:3">
      <c r="A1860" s="82" t="s">
        <v>344</v>
      </c>
      <c r="B1860">
        <v>146</v>
      </c>
      <c r="C1860" s="75">
        <v>2.6700000000000002E-2</v>
      </c>
    </row>
    <row r="1861" spans="1:3">
      <c r="A1861" s="83" t="s">
        <v>284</v>
      </c>
      <c r="B1861">
        <v>146</v>
      </c>
      <c r="C1861" s="75">
        <v>2.6700000000000002E-2</v>
      </c>
    </row>
    <row r="1862" spans="1:3">
      <c r="A1862" s="85" t="s">
        <v>871</v>
      </c>
      <c r="B1862">
        <v>146</v>
      </c>
      <c r="C1862" s="75">
        <v>2.6700000000000002E-2</v>
      </c>
    </row>
    <row r="1863" spans="1:3">
      <c r="A1863" s="86" t="s">
        <v>300</v>
      </c>
      <c r="B1863">
        <v>146</v>
      </c>
      <c r="C1863" s="75">
        <v>2.6700000000000002E-2</v>
      </c>
    </row>
    <row r="1864" spans="1:3">
      <c r="A1864" s="74" t="s">
        <v>872</v>
      </c>
      <c r="B1864">
        <v>810</v>
      </c>
      <c r="C1864" s="75">
        <v>0.19</v>
      </c>
    </row>
    <row r="1865" spans="1:3">
      <c r="A1865" s="81" t="s">
        <v>319</v>
      </c>
      <c r="B1865">
        <v>810</v>
      </c>
      <c r="C1865" s="75">
        <v>0.19</v>
      </c>
    </row>
    <row r="1866" spans="1:3">
      <c r="A1866" s="82" t="s">
        <v>320</v>
      </c>
      <c r="B1866">
        <v>810</v>
      </c>
      <c r="C1866" s="75">
        <v>0.19</v>
      </c>
    </row>
    <row r="1867" spans="1:3">
      <c r="A1867" s="83" t="s">
        <v>284</v>
      </c>
      <c r="B1867">
        <v>810</v>
      </c>
      <c r="C1867" s="75">
        <v>0.19</v>
      </c>
    </row>
    <row r="1868" spans="1:3">
      <c r="A1868" s="84">
        <v>43440</v>
      </c>
      <c r="B1868">
        <v>810</v>
      </c>
      <c r="C1868" s="75">
        <v>0.19</v>
      </c>
    </row>
    <row r="1869" spans="1:3">
      <c r="A1869" s="86" t="s">
        <v>326</v>
      </c>
      <c r="B1869">
        <v>810</v>
      </c>
      <c r="C1869" s="75">
        <v>0.19</v>
      </c>
    </row>
    <row r="1870" spans="1:3">
      <c r="A1870" s="74" t="s">
        <v>873</v>
      </c>
      <c r="B1870">
        <v>147</v>
      </c>
      <c r="C1870" s="75">
        <v>0.02</v>
      </c>
    </row>
    <row r="1871" spans="1:3">
      <c r="A1871" s="81" t="s">
        <v>354</v>
      </c>
      <c r="B1871">
        <v>147</v>
      </c>
      <c r="C1871" s="75">
        <v>0.02</v>
      </c>
    </row>
    <row r="1872" spans="1:3">
      <c r="A1872" s="82" t="s">
        <v>355</v>
      </c>
      <c r="B1872">
        <v>147</v>
      </c>
      <c r="C1872" s="75">
        <v>0.02</v>
      </c>
    </row>
    <row r="1873" spans="1:3">
      <c r="A1873" s="83" t="s">
        <v>284</v>
      </c>
      <c r="B1873">
        <v>147</v>
      </c>
      <c r="C1873" s="75">
        <v>0.02</v>
      </c>
    </row>
    <row r="1874" spans="1:3">
      <c r="A1874" s="85" t="s">
        <v>874</v>
      </c>
      <c r="B1874">
        <v>147</v>
      </c>
      <c r="C1874" s="75">
        <v>0.02</v>
      </c>
    </row>
    <row r="1875" spans="1:3">
      <c r="A1875" s="86" t="s">
        <v>300</v>
      </c>
      <c r="B1875">
        <v>147</v>
      </c>
      <c r="C1875" s="75">
        <v>0.02</v>
      </c>
    </row>
    <row r="1876" spans="1:3">
      <c r="A1876" s="74" t="s">
        <v>875</v>
      </c>
      <c r="B1876">
        <v>730</v>
      </c>
      <c r="C1876" s="75">
        <v>0.27</v>
      </c>
    </row>
    <row r="1877" spans="1:3">
      <c r="A1877" s="81" t="s">
        <v>319</v>
      </c>
      <c r="B1877">
        <v>730</v>
      </c>
      <c r="C1877" s="75">
        <v>0.27</v>
      </c>
    </row>
    <row r="1878" spans="1:3">
      <c r="A1878" s="82" t="s">
        <v>320</v>
      </c>
      <c r="B1878">
        <v>730</v>
      </c>
      <c r="C1878" s="75">
        <v>0.27</v>
      </c>
    </row>
    <row r="1879" spans="1:3">
      <c r="A1879" s="83" t="s">
        <v>284</v>
      </c>
      <c r="B1879">
        <v>730</v>
      </c>
      <c r="C1879" s="75">
        <v>0.27</v>
      </c>
    </row>
    <row r="1880" spans="1:3">
      <c r="A1880" s="85" t="s">
        <v>396</v>
      </c>
      <c r="B1880">
        <v>730</v>
      </c>
      <c r="C1880" s="75">
        <v>0.27</v>
      </c>
    </row>
    <row r="1881" spans="1:3">
      <c r="A1881" s="86" t="s">
        <v>326</v>
      </c>
      <c r="B1881">
        <v>730</v>
      </c>
      <c r="C1881" s="75">
        <v>0.27</v>
      </c>
    </row>
    <row r="1882" spans="1:3">
      <c r="A1882" s="74" t="s">
        <v>876</v>
      </c>
      <c r="B1882">
        <v>248</v>
      </c>
      <c r="C1882" s="75">
        <v>8.0000000000000002E-3</v>
      </c>
    </row>
    <row r="1883" spans="1:3">
      <c r="A1883" s="81" t="s">
        <v>328</v>
      </c>
      <c r="B1883">
        <v>248</v>
      </c>
      <c r="C1883" s="75">
        <v>8.0000000000000002E-3</v>
      </c>
    </row>
    <row r="1884" spans="1:3">
      <c r="A1884" s="82" t="s">
        <v>329</v>
      </c>
      <c r="B1884">
        <v>248</v>
      </c>
      <c r="C1884" s="75">
        <v>8.0000000000000002E-3</v>
      </c>
    </row>
    <row r="1885" spans="1:3">
      <c r="A1885" s="83" t="s">
        <v>304</v>
      </c>
      <c r="B1885">
        <v>248</v>
      </c>
      <c r="C1885" s="75">
        <v>8.0000000000000002E-3</v>
      </c>
    </row>
    <row r="1886" spans="1:3">
      <c r="A1886" s="84">
        <v>42556</v>
      </c>
      <c r="B1886">
        <v>248</v>
      </c>
      <c r="C1886" s="75">
        <v>8.0000000000000002E-3</v>
      </c>
    </row>
    <row r="1887" spans="1:3">
      <c r="A1887" s="86" t="s">
        <v>375</v>
      </c>
      <c r="B1887">
        <v>248</v>
      </c>
      <c r="C1887" s="75">
        <v>8.0000000000000002E-3</v>
      </c>
    </row>
    <row r="1888" spans="1:3">
      <c r="A1888" s="74" t="s">
        <v>877</v>
      </c>
      <c r="B1888">
        <v>609</v>
      </c>
      <c r="C1888" s="75">
        <v>0.13</v>
      </c>
    </row>
    <row r="1889" spans="1:3">
      <c r="A1889" s="81" t="s">
        <v>441</v>
      </c>
      <c r="B1889">
        <v>609</v>
      </c>
      <c r="C1889" s="75">
        <v>0.13</v>
      </c>
    </row>
    <row r="1890" spans="1:3">
      <c r="A1890" s="82" t="s">
        <v>442</v>
      </c>
      <c r="B1890">
        <v>609</v>
      </c>
      <c r="C1890" s="75">
        <v>0.13</v>
      </c>
    </row>
    <row r="1891" spans="1:3">
      <c r="A1891" s="83" t="s">
        <v>284</v>
      </c>
      <c r="B1891">
        <v>609</v>
      </c>
      <c r="C1891" s="75">
        <v>0.13</v>
      </c>
    </row>
    <row r="1892" spans="1:3">
      <c r="A1892" s="84">
        <v>43445</v>
      </c>
      <c r="B1892">
        <v>609</v>
      </c>
      <c r="C1892" s="75">
        <v>0.13</v>
      </c>
    </row>
    <row r="1893" spans="1:3">
      <c r="A1893" s="86" t="s">
        <v>295</v>
      </c>
      <c r="B1893">
        <v>609</v>
      </c>
      <c r="C1893" s="75">
        <v>0.13</v>
      </c>
    </row>
    <row r="1894" spans="1:3">
      <c r="A1894" s="74" t="s">
        <v>878</v>
      </c>
      <c r="B1894">
        <v>140</v>
      </c>
      <c r="C1894" s="75">
        <v>6.6699999999999995E-2</v>
      </c>
    </row>
    <row r="1895" spans="1:3">
      <c r="A1895" s="81" t="s">
        <v>297</v>
      </c>
      <c r="B1895">
        <v>140</v>
      </c>
      <c r="C1895" s="75">
        <v>6.6699999999999995E-2</v>
      </c>
    </row>
    <row r="1896" spans="1:3">
      <c r="A1896" s="82" t="s">
        <v>298</v>
      </c>
      <c r="B1896">
        <v>140</v>
      </c>
      <c r="C1896" s="75">
        <v>6.6699999999999995E-2</v>
      </c>
    </row>
    <row r="1897" spans="1:3">
      <c r="A1897" s="83" t="s">
        <v>284</v>
      </c>
      <c r="B1897">
        <v>140</v>
      </c>
      <c r="C1897" s="75">
        <v>6.6699999999999995E-2</v>
      </c>
    </row>
    <row r="1898" spans="1:3">
      <c r="A1898" s="85" t="s">
        <v>879</v>
      </c>
      <c r="B1898">
        <v>140</v>
      </c>
      <c r="C1898" s="75">
        <v>6.6699999999999995E-2</v>
      </c>
    </row>
    <row r="1899" spans="1:3">
      <c r="A1899" s="86" t="s">
        <v>300</v>
      </c>
      <c r="B1899">
        <v>140</v>
      </c>
      <c r="C1899" s="75">
        <v>6.6699999999999995E-2</v>
      </c>
    </row>
    <row r="1900" spans="1:3">
      <c r="A1900" s="74" t="s">
        <v>880</v>
      </c>
      <c r="B1900">
        <v>500</v>
      </c>
      <c r="C1900" s="75">
        <v>0</v>
      </c>
    </row>
    <row r="1901" spans="1:3">
      <c r="A1901" s="81" t="s">
        <v>362</v>
      </c>
      <c r="B1901">
        <v>500</v>
      </c>
      <c r="C1901" s="75">
        <v>0</v>
      </c>
    </row>
    <row r="1902" spans="1:3">
      <c r="A1902" s="82" t="s">
        <v>334</v>
      </c>
      <c r="B1902">
        <v>500</v>
      </c>
      <c r="C1902" s="75">
        <v>0</v>
      </c>
    </row>
    <row r="1903" spans="1:3">
      <c r="A1903" s="83" t="s">
        <v>304</v>
      </c>
      <c r="B1903">
        <v>500</v>
      </c>
      <c r="C1903" s="75">
        <v>0</v>
      </c>
    </row>
    <row r="1904" spans="1:3">
      <c r="A1904" s="85" t="s">
        <v>881</v>
      </c>
      <c r="B1904">
        <v>500</v>
      </c>
      <c r="C1904" s="75">
        <v>0</v>
      </c>
    </row>
    <row r="1905" spans="1:3">
      <c r="A1905" s="86" t="s">
        <v>336</v>
      </c>
      <c r="B1905">
        <v>500</v>
      </c>
      <c r="C1905" s="75">
        <v>0</v>
      </c>
    </row>
    <row r="1906" spans="1:3">
      <c r="A1906" s="74" t="s">
        <v>882</v>
      </c>
      <c r="B1906">
        <v>960</v>
      </c>
      <c r="C1906" s="75">
        <v>0.04</v>
      </c>
    </row>
    <row r="1907" spans="1:3">
      <c r="A1907" s="81" t="s">
        <v>512</v>
      </c>
      <c r="B1907">
        <v>960</v>
      </c>
      <c r="C1907" s="75">
        <v>0.04</v>
      </c>
    </row>
    <row r="1908" spans="1:3">
      <c r="A1908" s="82" t="s">
        <v>513</v>
      </c>
      <c r="B1908">
        <v>960</v>
      </c>
      <c r="C1908" s="75">
        <v>0.04</v>
      </c>
    </row>
    <row r="1909" spans="1:3">
      <c r="A1909" s="83" t="s">
        <v>284</v>
      </c>
      <c r="B1909">
        <v>960</v>
      </c>
      <c r="C1909" s="75">
        <v>0.04</v>
      </c>
    </row>
    <row r="1910" spans="1:3">
      <c r="A1910" s="84">
        <v>43346</v>
      </c>
      <c r="B1910">
        <v>960</v>
      </c>
      <c r="C1910" s="75">
        <v>0.04</v>
      </c>
    </row>
    <row r="1911" spans="1:3">
      <c r="A1911" s="86" t="s">
        <v>326</v>
      </c>
      <c r="B1911">
        <v>960</v>
      </c>
      <c r="C1911" s="75">
        <v>0.04</v>
      </c>
    </row>
    <row r="1912" spans="1:3">
      <c r="A1912" s="74" t="s">
        <v>883</v>
      </c>
      <c r="B1912">
        <v>73</v>
      </c>
      <c r="C1912" s="75">
        <v>8.7499999999999994E-2</v>
      </c>
    </row>
    <row r="1913" spans="1:3">
      <c r="A1913" s="81" t="s">
        <v>475</v>
      </c>
      <c r="B1913">
        <v>73</v>
      </c>
      <c r="C1913" s="75">
        <v>8.7499999999999994E-2</v>
      </c>
    </row>
    <row r="1914" spans="1:3">
      <c r="A1914" s="82" t="s">
        <v>317</v>
      </c>
      <c r="B1914">
        <v>73</v>
      </c>
      <c r="C1914" s="75">
        <v>8.7499999999999994E-2</v>
      </c>
    </row>
    <row r="1915" spans="1:3">
      <c r="A1915" s="83" t="s">
        <v>294</v>
      </c>
      <c r="B1915">
        <v>73</v>
      </c>
      <c r="C1915" s="75">
        <v>8.7499999999999994E-2</v>
      </c>
    </row>
    <row r="1916" spans="1:3">
      <c r="A1916" s="84">
        <v>41830</v>
      </c>
      <c r="B1916">
        <v>73</v>
      </c>
      <c r="C1916" s="75">
        <v>8.7499999999999994E-2</v>
      </c>
    </row>
    <row r="1917" spans="1:3">
      <c r="A1917" s="86" t="s">
        <v>285</v>
      </c>
      <c r="B1917">
        <v>73</v>
      </c>
      <c r="C1917" s="75">
        <v>8.7499999999999994E-2</v>
      </c>
    </row>
    <row r="1918" spans="1:3">
      <c r="A1918" s="74" t="s">
        <v>884</v>
      </c>
      <c r="B1918">
        <v>700</v>
      </c>
      <c r="C1918" s="75">
        <v>0</v>
      </c>
    </row>
    <row r="1919" spans="1:3">
      <c r="A1919" s="81" t="s">
        <v>328</v>
      </c>
      <c r="B1919">
        <v>700</v>
      </c>
      <c r="C1919" s="75">
        <v>0</v>
      </c>
    </row>
    <row r="1920" spans="1:3">
      <c r="A1920" s="82" t="s">
        <v>329</v>
      </c>
      <c r="B1920">
        <v>700</v>
      </c>
      <c r="C1920" s="75">
        <v>0</v>
      </c>
    </row>
    <row r="1921" spans="1:3">
      <c r="A1921" s="83" t="s">
        <v>304</v>
      </c>
      <c r="B1921">
        <v>700</v>
      </c>
      <c r="C1921" s="75">
        <v>0</v>
      </c>
    </row>
    <row r="1922" spans="1:3">
      <c r="A1922" s="84">
        <v>42623</v>
      </c>
      <c r="B1922">
        <v>700</v>
      </c>
      <c r="C1922" s="75">
        <v>0</v>
      </c>
    </row>
    <row r="1923" spans="1:3">
      <c r="A1923" s="86" t="s">
        <v>295</v>
      </c>
      <c r="B1923">
        <v>700</v>
      </c>
      <c r="C1923" s="75">
        <v>0</v>
      </c>
    </row>
    <row r="1924" spans="1:3">
      <c r="A1924" s="74" t="s">
        <v>885</v>
      </c>
      <c r="B1924">
        <v>672</v>
      </c>
      <c r="C1924" s="75">
        <v>0.04</v>
      </c>
    </row>
    <row r="1925" spans="1:3">
      <c r="A1925" s="81" t="s">
        <v>386</v>
      </c>
      <c r="B1925">
        <v>672</v>
      </c>
      <c r="C1925" s="75">
        <v>0.04</v>
      </c>
    </row>
    <row r="1926" spans="1:3">
      <c r="A1926" s="82" t="s">
        <v>387</v>
      </c>
      <c r="B1926">
        <v>672</v>
      </c>
      <c r="C1926" s="75">
        <v>0.04</v>
      </c>
    </row>
    <row r="1927" spans="1:3">
      <c r="A1927" s="83" t="s">
        <v>284</v>
      </c>
      <c r="B1927">
        <v>672</v>
      </c>
      <c r="C1927" s="75">
        <v>0.04</v>
      </c>
    </row>
    <row r="1928" spans="1:3">
      <c r="A1928" s="85" t="s">
        <v>886</v>
      </c>
      <c r="B1928">
        <v>672</v>
      </c>
      <c r="C1928" s="75">
        <v>0.04</v>
      </c>
    </row>
    <row r="1929" spans="1:3">
      <c r="A1929" s="86" t="s">
        <v>295</v>
      </c>
      <c r="B1929">
        <v>672</v>
      </c>
      <c r="C1929" s="75">
        <v>0.04</v>
      </c>
    </row>
    <row r="1930" spans="1:3">
      <c r="A1930" s="74" t="s">
        <v>887</v>
      </c>
      <c r="B1930">
        <v>651</v>
      </c>
      <c r="C1930" s="75">
        <v>7.0000000000000007E-2</v>
      </c>
    </row>
    <row r="1931" spans="1:3">
      <c r="A1931" s="81" t="s">
        <v>517</v>
      </c>
      <c r="B1931">
        <v>651</v>
      </c>
      <c r="C1931" s="75">
        <v>7.0000000000000007E-2</v>
      </c>
    </row>
    <row r="1932" spans="1:3">
      <c r="A1932" s="82" t="s">
        <v>518</v>
      </c>
      <c r="B1932">
        <v>651</v>
      </c>
      <c r="C1932" s="75">
        <v>7.0000000000000007E-2</v>
      </c>
    </row>
    <row r="1933" spans="1:3">
      <c r="A1933" s="83" t="s">
        <v>304</v>
      </c>
      <c r="B1933">
        <v>651</v>
      </c>
      <c r="C1933" s="75">
        <v>7.0000000000000007E-2</v>
      </c>
    </row>
    <row r="1934" spans="1:3">
      <c r="A1934" s="85" t="s">
        <v>888</v>
      </c>
      <c r="B1934">
        <v>651</v>
      </c>
      <c r="C1934" s="75">
        <v>7.0000000000000007E-2</v>
      </c>
    </row>
    <row r="1935" spans="1:3">
      <c r="A1935" s="86" t="s">
        <v>295</v>
      </c>
      <c r="B1935">
        <v>651</v>
      </c>
      <c r="C1935" s="75">
        <v>7.0000000000000007E-2</v>
      </c>
    </row>
    <row r="1936" spans="1:3">
      <c r="A1936" s="74" t="s">
        <v>889</v>
      </c>
      <c r="B1936">
        <v>137</v>
      </c>
      <c r="C1936" s="75">
        <v>8.6699999999999999E-2</v>
      </c>
    </row>
    <row r="1937" spans="1:3">
      <c r="A1937" s="81" t="s">
        <v>316</v>
      </c>
      <c r="B1937">
        <v>137</v>
      </c>
      <c r="C1937" s="75">
        <v>8.6699999999999999E-2</v>
      </c>
    </row>
    <row r="1938" spans="1:3">
      <c r="A1938" s="82" t="s">
        <v>317</v>
      </c>
      <c r="B1938">
        <v>137</v>
      </c>
      <c r="C1938" s="75">
        <v>8.6699999999999999E-2</v>
      </c>
    </row>
    <row r="1939" spans="1:3">
      <c r="A1939" s="83" t="s">
        <v>294</v>
      </c>
      <c r="B1939">
        <v>137</v>
      </c>
      <c r="C1939" s="75">
        <v>8.6699999999999999E-2</v>
      </c>
    </row>
    <row r="1940" spans="1:3">
      <c r="A1940" s="85" t="s">
        <v>890</v>
      </c>
      <c r="B1940">
        <v>137</v>
      </c>
      <c r="C1940" s="75">
        <v>8.6699999999999999E-2</v>
      </c>
    </row>
    <row r="1941" spans="1:3">
      <c r="A1941" s="86" t="s">
        <v>300</v>
      </c>
      <c r="B1941">
        <v>137</v>
      </c>
      <c r="C1941" s="75">
        <v>8.6699999999999999E-2</v>
      </c>
    </row>
    <row r="1942" spans="1:3">
      <c r="A1942" s="74" t="s">
        <v>891</v>
      </c>
      <c r="B1942">
        <v>651</v>
      </c>
      <c r="C1942" s="75">
        <v>7.0000000000000007E-2</v>
      </c>
    </row>
    <row r="1943" spans="1:3">
      <c r="A1943" s="81" t="s">
        <v>458</v>
      </c>
      <c r="B1943">
        <v>651</v>
      </c>
      <c r="C1943" s="75">
        <v>7.0000000000000007E-2</v>
      </c>
    </row>
    <row r="1944" spans="1:3">
      <c r="A1944" s="82" t="s">
        <v>459</v>
      </c>
      <c r="B1944">
        <v>651</v>
      </c>
      <c r="C1944" s="75">
        <v>7.0000000000000007E-2</v>
      </c>
    </row>
    <row r="1945" spans="1:3">
      <c r="A1945" s="83" t="s">
        <v>294</v>
      </c>
      <c r="B1945">
        <v>651</v>
      </c>
      <c r="C1945" s="75">
        <v>7.0000000000000007E-2</v>
      </c>
    </row>
    <row r="1946" spans="1:3">
      <c r="A1946" s="85" t="s">
        <v>892</v>
      </c>
      <c r="B1946">
        <v>651</v>
      </c>
      <c r="C1946" s="75">
        <v>7.0000000000000007E-2</v>
      </c>
    </row>
    <row r="1947" spans="1:3">
      <c r="A1947" s="86" t="s">
        <v>295</v>
      </c>
      <c r="B1947">
        <v>651</v>
      </c>
      <c r="C1947" s="75">
        <v>7.0000000000000007E-2</v>
      </c>
    </row>
    <row r="1948" spans="1:3">
      <c r="A1948" s="74" t="s">
        <v>893</v>
      </c>
      <c r="B1948">
        <v>238</v>
      </c>
      <c r="C1948" s="75">
        <v>4.8000000000000001E-2</v>
      </c>
    </row>
    <row r="1949" spans="1:3">
      <c r="A1949" s="81" t="s">
        <v>307</v>
      </c>
      <c r="B1949">
        <v>238</v>
      </c>
      <c r="C1949" s="75">
        <v>4.8000000000000001E-2</v>
      </c>
    </row>
    <row r="1950" spans="1:3">
      <c r="A1950" s="82" t="s">
        <v>308</v>
      </c>
      <c r="B1950">
        <v>238</v>
      </c>
      <c r="C1950" s="75">
        <v>4.8000000000000001E-2</v>
      </c>
    </row>
    <row r="1951" spans="1:3">
      <c r="A1951" s="83" t="s">
        <v>304</v>
      </c>
      <c r="B1951">
        <v>238</v>
      </c>
      <c r="C1951" s="75">
        <v>4.8000000000000001E-2</v>
      </c>
    </row>
    <row r="1952" spans="1:3">
      <c r="A1952" s="84">
        <v>43194</v>
      </c>
      <c r="B1952">
        <v>238</v>
      </c>
      <c r="C1952" s="75">
        <v>4.8000000000000001E-2</v>
      </c>
    </row>
    <row r="1953" spans="1:3">
      <c r="A1953" s="86" t="s">
        <v>375</v>
      </c>
      <c r="B1953">
        <v>238</v>
      </c>
      <c r="C1953" s="75">
        <v>4.8000000000000001E-2</v>
      </c>
    </row>
    <row r="1954" spans="1:3">
      <c r="A1954" s="74" t="s">
        <v>894</v>
      </c>
      <c r="B1954">
        <v>696</v>
      </c>
      <c r="C1954" s="75">
        <v>0.13</v>
      </c>
    </row>
    <row r="1955" spans="1:3">
      <c r="A1955" s="81" t="s">
        <v>292</v>
      </c>
      <c r="B1955">
        <v>696</v>
      </c>
      <c r="C1955" s="75">
        <v>0.13</v>
      </c>
    </row>
    <row r="1956" spans="1:3">
      <c r="A1956" s="82" t="s">
        <v>293</v>
      </c>
      <c r="B1956">
        <v>696</v>
      </c>
      <c r="C1956" s="75">
        <v>0.13</v>
      </c>
    </row>
    <row r="1957" spans="1:3">
      <c r="A1957" s="83" t="s">
        <v>294</v>
      </c>
      <c r="B1957">
        <v>696</v>
      </c>
      <c r="C1957" s="75">
        <v>0.13</v>
      </c>
    </row>
    <row r="1958" spans="1:3">
      <c r="A1958" s="85" t="s">
        <v>895</v>
      </c>
      <c r="B1958">
        <v>696</v>
      </c>
      <c r="C1958" s="75">
        <v>0.13</v>
      </c>
    </row>
    <row r="1959" spans="1:3">
      <c r="A1959" s="86" t="s">
        <v>321</v>
      </c>
      <c r="B1959">
        <v>696</v>
      </c>
      <c r="C1959" s="75">
        <v>0.13</v>
      </c>
    </row>
    <row r="1960" spans="1:3">
      <c r="A1960" s="74" t="s">
        <v>896</v>
      </c>
      <c r="B1960">
        <v>21</v>
      </c>
      <c r="C1960" s="75">
        <v>0.3</v>
      </c>
    </row>
    <row r="1961" spans="1:3">
      <c r="A1961" s="81" t="s">
        <v>316</v>
      </c>
      <c r="B1961">
        <v>21</v>
      </c>
      <c r="C1961" s="75">
        <v>0.3</v>
      </c>
    </row>
    <row r="1962" spans="1:3">
      <c r="A1962" s="82" t="s">
        <v>317</v>
      </c>
      <c r="B1962">
        <v>21</v>
      </c>
      <c r="C1962" s="75">
        <v>0.3</v>
      </c>
    </row>
    <row r="1963" spans="1:3">
      <c r="A1963" s="83" t="s">
        <v>294</v>
      </c>
      <c r="B1963">
        <v>21</v>
      </c>
      <c r="C1963" s="75">
        <v>0.3</v>
      </c>
    </row>
    <row r="1964" spans="1:3">
      <c r="A1964" s="84">
        <v>41802</v>
      </c>
      <c r="B1964">
        <v>21</v>
      </c>
      <c r="C1964" s="75">
        <v>0.3</v>
      </c>
    </row>
    <row r="1965" spans="1:3">
      <c r="A1965" s="86" t="s">
        <v>310</v>
      </c>
      <c r="B1965">
        <v>21</v>
      </c>
      <c r="C1965" s="75">
        <v>0.3</v>
      </c>
    </row>
    <row r="1966" spans="1:3">
      <c r="A1966" s="74" t="s">
        <v>897</v>
      </c>
      <c r="B1966">
        <v>74</v>
      </c>
      <c r="C1966" s="75">
        <v>7.4999999999999997E-2</v>
      </c>
    </row>
    <row r="1967" spans="1:3">
      <c r="A1967" s="81" t="s">
        <v>386</v>
      </c>
      <c r="B1967">
        <v>74</v>
      </c>
      <c r="C1967" s="75">
        <v>7.4999999999999997E-2</v>
      </c>
    </row>
    <row r="1968" spans="1:3">
      <c r="A1968" s="82" t="s">
        <v>387</v>
      </c>
      <c r="B1968">
        <v>74</v>
      </c>
      <c r="C1968" s="75">
        <v>7.4999999999999997E-2</v>
      </c>
    </row>
    <row r="1969" spans="1:3">
      <c r="A1969" s="83" t="s">
        <v>284</v>
      </c>
      <c r="B1969">
        <v>74</v>
      </c>
      <c r="C1969" s="75">
        <v>7.4999999999999997E-2</v>
      </c>
    </row>
    <row r="1970" spans="1:3">
      <c r="A1970" s="85" t="s">
        <v>898</v>
      </c>
      <c r="B1970">
        <v>74</v>
      </c>
      <c r="C1970" s="75">
        <v>7.4999999999999997E-2</v>
      </c>
    </row>
    <row r="1971" spans="1:3">
      <c r="A1971" s="86" t="s">
        <v>285</v>
      </c>
      <c r="B1971">
        <v>74</v>
      </c>
      <c r="C1971" s="75">
        <v>7.4999999999999997E-2</v>
      </c>
    </row>
    <row r="1972" spans="1:3">
      <c r="A1972" s="74" t="s">
        <v>899</v>
      </c>
      <c r="B1972">
        <v>228</v>
      </c>
      <c r="C1972" s="75">
        <v>8.7999999999999995E-2</v>
      </c>
    </row>
    <row r="1973" spans="1:3">
      <c r="A1973" s="81" t="s">
        <v>292</v>
      </c>
      <c r="B1973">
        <v>228</v>
      </c>
      <c r="C1973" s="75">
        <v>8.7999999999999995E-2</v>
      </c>
    </row>
    <row r="1974" spans="1:3">
      <c r="A1974" s="82" t="s">
        <v>293</v>
      </c>
      <c r="B1974">
        <v>228</v>
      </c>
      <c r="C1974" s="75">
        <v>8.7999999999999995E-2</v>
      </c>
    </row>
    <row r="1975" spans="1:3">
      <c r="A1975" s="83" t="s">
        <v>294</v>
      </c>
      <c r="B1975">
        <v>228</v>
      </c>
      <c r="C1975" s="75">
        <v>8.7999999999999995E-2</v>
      </c>
    </row>
    <row r="1976" spans="1:3">
      <c r="A1976" s="84">
        <v>42830</v>
      </c>
      <c r="B1976">
        <v>228</v>
      </c>
      <c r="C1976" s="75">
        <v>8.7999999999999995E-2</v>
      </c>
    </row>
    <row r="1977" spans="1:3">
      <c r="A1977" s="86" t="s">
        <v>375</v>
      </c>
      <c r="B1977">
        <v>228</v>
      </c>
      <c r="C1977" s="75">
        <v>8.7999999999999995E-2</v>
      </c>
    </row>
    <row r="1978" spans="1:3">
      <c r="A1978" s="74" t="s">
        <v>900</v>
      </c>
      <c r="B1978">
        <v>644</v>
      </c>
      <c r="C1978" s="75">
        <v>0.08</v>
      </c>
    </row>
    <row r="1979" spans="1:3">
      <c r="A1979" s="81" t="s">
        <v>431</v>
      </c>
      <c r="B1979">
        <v>644</v>
      </c>
      <c r="C1979" s="75">
        <v>0.08</v>
      </c>
    </row>
    <row r="1980" spans="1:3">
      <c r="A1980" s="82" t="s">
        <v>432</v>
      </c>
      <c r="B1980">
        <v>644</v>
      </c>
      <c r="C1980" s="75">
        <v>0.08</v>
      </c>
    </row>
    <row r="1981" spans="1:3">
      <c r="A1981" s="83" t="s">
        <v>284</v>
      </c>
      <c r="B1981">
        <v>644</v>
      </c>
      <c r="C1981" s="75">
        <v>0.08</v>
      </c>
    </row>
    <row r="1982" spans="1:3">
      <c r="A1982" s="85" t="s">
        <v>901</v>
      </c>
      <c r="B1982">
        <v>644</v>
      </c>
      <c r="C1982" s="75">
        <v>0.08</v>
      </c>
    </row>
    <row r="1983" spans="1:3">
      <c r="A1983" s="86" t="s">
        <v>295</v>
      </c>
      <c r="B1983">
        <v>644</v>
      </c>
      <c r="C1983" s="75">
        <v>0.08</v>
      </c>
    </row>
    <row r="1984" spans="1:3">
      <c r="A1984" s="74" t="s">
        <v>902</v>
      </c>
      <c r="B1984">
        <v>29</v>
      </c>
      <c r="C1984" s="75">
        <v>3.3300000000000003E-2</v>
      </c>
    </row>
    <row r="1985" spans="1:3">
      <c r="A1985" s="81" t="s">
        <v>339</v>
      </c>
      <c r="B1985">
        <v>29</v>
      </c>
      <c r="C1985" s="75">
        <v>3.3300000000000003E-2</v>
      </c>
    </row>
    <row r="1986" spans="1:3">
      <c r="A1986" s="82" t="s">
        <v>340</v>
      </c>
      <c r="B1986">
        <v>29</v>
      </c>
      <c r="C1986" s="75">
        <v>3.3300000000000003E-2</v>
      </c>
    </row>
    <row r="1987" spans="1:3">
      <c r="A1987" s="83" t="s">
        <v>304</v>
      </c>
      <c r="B1987">
        <v>29</v>
      </c>
      <c r="C1987" s="75">
        <v>3.3300000000000003E-2</v>
      </c>
    </row>
    <row r="1988" spans="1:3">
      <c r="A1988" s="85" t="s">
        <v>903</v>
      </c>
      <c r="B1988">
        <v>29</v>
      </c>
      <c r="C1988" s="75">
        <v>3.3300000000000003E-2</v>
      </c>
    </row>
    <row r="1989" spans="1:3">
      <c r="A1989" s="86" t="s">
        <v>310</v>
      </c>
      <c r="B1989">
        <v>29</v>
      </c>
      <c r="C1989" s="75">
        <v>3.3300000000000003E-2</v>
      </c>
    </row>
    <row r="1990" spans="1:3">
      <c r="A1990" s="74" t="s">
        <v>904</v>
      </c>
      <c r="B1990">
        <v>656</v>
      </c>
      <c r="C1990" s="75">
        <v>0.18</v>
      </c>
    </row>
    <row r="1991" spans="1:3">
      <c r="A1991" s="81" t="s">
        <v>333</v>
      </c>
      <c r="B1991">
        <v>656</v>
      </c>
      <c r="C1991" s="75">
        <v>0.18</v>
      </c>
    </row>
    <row r="1992" spans="1:3">
      <c r="A1992" s="82" t="s">
        <v>334</v>
      </c>
      <c r="B1992">
        <v>656</v>
      </c>
      <c r="C1992" s="75">
        <v>0.18</v>
      </c>
    </row>
    <row r="1993" spans="1:3">
      <c r="A1993" s="83" t="s">
        <v>304</v>
      </c>
      <c r="B1993">
        <v>656</v>
      </c>
      <c r="C1993" s="75">
        <v>0.18</v>
      </c>
    </row>
    <row r="1994" spans="1:3">
      <c r="A1994" s="84">
        <v>41826</v>
      </c>
      <c r="B1994">
        <v>656</v>
      </c>
      <c r="C1994" s="75">
        <v>0.18</v>
      </c>
    </row>
    <row r="1995" spans="1:3">
      <c r="A1995" s="86" t="s">
        <v>321</v>
      </c>
      <c r="B1995">
        <v>656</v>
      </c>
      <c r="C1995" s="75">
        <v>0.18</v>
      </c>
    </row>
    <row r="1996" spans="1:3">
      <c r="A1996" s="74" t="s">
        <v>905</v>
      </c>
      <c r="B1996">
        <v>149</v>
      </c>
      <c r="C1996" s="75">
        <v>6.7000000000000002E-3</v>
      </c>
    </row>
    <row r="1997" spans="1:3">
      <c r="A1997" s="81" t="s">
        <v>408</v>
      </c>
      <c r="B1997">
        <v>149</v>
      </c>
      <c r="C1997" s="75">
        <v>6.7000000000000002E-3</v>
      </c>
    </row>
    <row r="1998" spans="1:3">
      <c r="A1998" s="82" t="s">
        <v>409</v>
      </c>
      <c r="B1998">
        <v>149</v>
      </c>
      <c r="C1998" s="75">
        <v>6.7000000000000002E-3</v>
      </c>
    </row>
    <row r="1999" spans="1:3">
      <c r="A1999" s="83" t="s">
        <v>284</v>
      </c>
      <c r="B1999">
        <v>149</v>
      </c>
      <c r="C1999" s="75">
        <v>6.7000000000000002E-3</v>
      </c>
    </row>
    <row r="2000" spans="1:3">
      <c r="A2000" s="84">
        <v>43015</v>
      </c>
      <c r="B2000">
        <v>149</v>
      </c>
      <c r="C2000" s="75">
        <v>6.7000000000000002E-3</v>
      </c>
    </row>
    <row r="2001" spans="1:3">
      <c r="A2001" s="86" t="s">
        <v>300</v>
      </c>
      <c r="B2001">
        <v>149</v>
      </c>
      <c r="C2001" s="75">
        <v>6.7000000000000002E-3</v>
      </c>
    </row>
    <row r="2002" spans="1:3">
      <c r="A2002" s="74" t="s">
        <v>906</v>
      </c>
      <c r="B2002">
        <v>147</v>
      </c>
      <c r="C2002" s="75">
        <v>0.02</v>
      </c>
    </row>
    <row r="2003" spans="1:3">
      <c r="A2003" s="81" t="s">
        <v>437</v>
      </c>
      <c r="B2003">
        <v>147</v>
      </c>
      <c r="C2003" s="75">
        <v>0.02</v>
      </c>
    </row>
    <row r="2004" spans="1:3">
      <c r="A2004" s="82" t="s">
        <v>367</v>
      </c>
      <c r="B2004">
        <v>147</v>
      </c>
      <c r="C2004" s="75">
        <v>0.02</v>
      </c>
    </row>
    <row r="2005" spans="1:3">
      <c r="A2005" s="83" t="s">
        <v>289</v>
      </c>
      <c r="B2005">
        <v>147</v>
      </c>
      <c r="C2005" s="75">
        <v>0.02</v>
      </c>
    </row>
    <row r="2006" spans="1:3">
      <c r="A2006" s="84">
        <v>43291</v>
      </c>
      <c r="B2006">
        <v>147</v>
      </c>
      <c r="C2006" s="75">
        <v>0.02</v>
      </c>
    </row>
    <row r="2007" spans="1:3">
      <c r="A2007" s="86" t="s">
        <v>300</v>
      </c>
      <c r="B2007">
        <v>147</v>
      </c>
      <c r="C2007" s="75">
        <v>0.02</v>
      </c>
    </row>
    <row r="2008" spans="1:3">
      <c r="A2008" s="74" t="s">
        <v>907</v>
      </c>
      <c r="B2008">
        <v>78</v>
      </c>
      <c r="C2008" s="75">
        <v>2.5000000000000001E-2</v>
      </c>
    </row>
    <row r="2009" spans="1:3">
      <c r="A2009" s="81" t="s">
        <v>370</v>
      </c>
      <c r="B2009">
        <v>78</v>
      </c>
      <c r="C2009" s="75">
        <v>2.5000000000000001E-2</v>
      </c>
    </row>
    <row r="2010" spans="1:3">
      <c r="A2010" s="82" t="s">
        <v>344</v>
      </c>
      <c r="B2010">
        <v>78</v>
      </c>
      <c r="C2010" s="75">
        <v>2.5000000000000001E-2</v>
      </c>
    </row>
    <row r="2011" spans="1:3">
      <c r="A2011" s="83" t="s">
        <v>284</v>
      </c>
      <c r="B2011">
        <v>78</v>
      </c>
      <c r="C2011" s="75">
        <v>2.5000000000000001E-2</v>
      </c>
    </row>
    <row r="2012" spans="1:3">
      <c r="A2012" s="84">
        <v>42348</v>
      </c>
      <c r="B2012">
        <v>78</v>
      </c>
      <c r="C2012" s="75">
        <v>2.5000000000000001E-2</v>
      </c>
    </row>
    <row r="2013" spans="1:3">
      <c r="A2013" s="86" t="s">
        <v>285</v>
      </c>
      <c r="B2013">
        <v>78</v>
      </c>
      <c r="C2013" s="75">
        <v>2.5000000000000001E-2</v>
      </c>
    </row>
    <row r="2014" spans="1:3">
      <c r="A2014" s="74" t="s">
        <v>908</v>
      </c>
      <c r="B2014">
        <v>147</v>
      </c>
      <c r="C2014" s="75">
        <v>0.02</v>
      </c>
    </row>
    <row r="2015" spans="1:3">
      <c r="A2015" s="81" t="s">
        <v>567</v>
      </c>
      <c r="B2015">
        <v>147</v>
      </c>
      <c r="C2015" s="75">
        <v>0.02</v>
      </c>
    </row>
    <row r="2016" spans="1:3">
      <c r="A2016" s="82" t="s">
        <v>568</v>
      </c>
      <c r="B2016">
        <v>147</v>
      </c>
      <c r="C2016" s="75">
        <v>0.02</v>
      </c>
    </row>
    <row r="2017" spans="1:3">
      <c r="A2017" s="83" t="s">
        <v>284</v>
      </c>
      <c r="B2017">
        <v>147</v>
      </c>
      <c r="C2017" s="75">
        <v>0.02</v>
      </c>
    </row>
    <row r="2018" spans="1:3">
      <c r="A2018" s="85" t="s">
        <v>909</v>
      </c>
      <c r="B2018">
        <v>147</v>
      </c>
      <c r="C2018" s="75">
        <v>0.02</v>
      </c>
    </row>
    <row r="2019" spans="1:3">
      <c r="A2019" s="86" t="s">
        <v>300</v>
      </c>
      <c r="B2019">
        <v>147</v>
      </c>
      <c r="C2019" s="75">
        <v>0.02</v>
      </c>
    </row>
    <row r="2020" spans="1:3">
      <c r="A2020" s="74" t="s">
        <v>910</v>
      </c>
      <c r="B2020">
        <v>360</v>
      </c>
      <c r="C2020" s="75">
        <v>0.28000000000000003</v>
      </c>
    </row>
    <row r="2021" spans="1:3">
      <c r="A2021" s="81" t="s">
        <v>339</v>
      </c>
      <c r="B2021">
        <v>360</v>
      </c>
      <c r="C2021" s="75">
        <v>0.28000000000000003</v>
      </c>
    </row>
    <row r="2022" spans="1:3">
      <c r="A2022" s="82" t="s">
        <v>340</v>
      </c>
      <c r="B2022">
        <v>360</v>
      </c>
      <c r="C2022" s="75">
        <v>0.28000000000000003</v>
      </c>
    </row>
    <row r="2023" spans="1:3">
      <c r="A2023" s="83" t="s">
        <v>304</v>
      </c>
      <c r="B2023">
        <v>360</v>
      </c>
      <c r="C2023" s="75">
        <v>0.28000000000000003</v>
      </c>
    </row>
    <row r="2024" spans="1:3">
      <c r="A2024" s="84">
        <v>42189</v>
      </c>
      <c r="B2024">
        <v>360</v>
      </c>
      <c r="C2024" s="75">
        <v>0.28000000000000003</v>
      </c>
    </row>
    <row r="2025" spans="1:3">
      <c r="A2025" s="86" t="s">
        <v>314</v>
      </c>
      <c r="B2025">
        <v>360</v>
      </c>
      <c r="C2025" s="75">
        <v>0.28000000000000003</v>
      </c>
    </row>
    <row r="2026" spans="1:3">
      <c r="A2026" s="74" t="s">
        <v>911</v>
      </c>
      <c r="B2026">
        <v>45</v>
      </c>
      <c r="C2026" s="75">
        <v>0.1</v>
      </c>
    </row>
    <row r="2027" spans="1:3">
      <c r="A2027" s="81" t="s">
        <v>392</v>
      </c>
      <c r="B2027">
        <v>45</v>
      </c>
      <c r="C2027" s="75">
        <v>0.1</v>
      </c>
    </row>
    <row r="2028" spans="1:3">
      <c r="A2028" s="82" t="s">
        <v>351</v>
      </c>
      <c r="B2028">
        <v>45</v>
      </c>
      <c r="C2028" s="75">
        <v>0.1</v>
      </c>
    </row>
    <row r="2029" spans="1:3">
      <c r="A2029" s="83" t="s">
        <v>304</v>
      </c>
      <c r="B2029">
        <v>45</v>
      </c>
      <c r="C2029" s="75">
        <v>0.1</v>
      </c>
    </row>
    <row r="2030" spans="1:3">
      <c r="A2030" s="85" t="s">
        <v>716</v>
      </c>
      <c r="B2030">
        <v>45</v>
      </c>
      <c r="C2030" s="75">
        <v>0.1</v>
      </c>
    </row>
    <row r="2031" spans="1:3">
      <c r="A2031" s="86" t="s">
        <v>381</v>
      </c>
      <c r="B2031">
        <v>45</v>
      </c>
      <c r="C2031" s="75">
        <v>0.1</v>
      </c>
    </row>
    <row r="2032" spans="1:3">
      <c r="A2032" s="74" t="s">
        <v>912</v>
      </c>
      <c r="B2032">
        <v>43</v>
      </c>
      <c r="C2032" s="75">
        <v>0.14000000000000001</v>
      </c>
    </row>
    <row r="2033" spans="1:3">
      <c r="A2033" s="81" t="s">
        <v>333</v>
      </c>
      <c r="B2033">
        <v>43</v>
      </c>
      <c r="C2033" s="75">
        <v>0.14000000000000001</v>
      </c>
    </row>
    <row r="2034" spans="1:3">
      <c r="A2034" s="82" t="s">
        <v>334</v>
      </c>
      <c r="B2034">
        <v>43</v>
      </c>
      <c r="C2034" s="75">
        <v>0.14000000000000001</v>
      </c>
    </row>
    <row r="2035" spans="1:3">
      <c r="A2035" s="83" t="s">
        <v>304</v>
      </c>
      <c r="B2035">
        <v>43</v>
      </c>
      <c r="C2035" s="75">
        <v>0.14000000000000001</v>
      </c>
    </row>
    <row r="2036" spans="1:3">
      <c r="A2036" s="85" t="s">
        <v>913</v>
      </c>
      <c r="B2036">
        <v>43</v>
      </c>
      <c r="C2036" s="75">
        <v>0.14000000000000001</v>
      </c>
    </row>
    <row r="2037" spans="1:3">
      <c r="A2037" s="86" t="s">
        <v>381</v>
      </c>
      <c r="B2037">
        <v>43</v>
      </c>
      <c r="C2037" s="75">
        <v>0.14000000000000001</v>
      </c>
    </row>
    <row r="2038" spans="1:3">
      <c r="A2038" s="74" t="s">
        <v>914</v>
      </c>
      <c r="B2038">
        <v>75</v>
      </c>
      <c r="C2038" s="75">
        <v>6.25E-2</v>
      </c>
    </row>
    <row r="2039" spans="1:3">
      <c r="A2039" s="81" t="s">
        <v>458</v>
      </c>
      <c r="B2039">
        <v>75</v>
      </c>
      <c r="C2039" s="75">
        <v>6.25E-2</v>
      </c>
    </row>
    <row r="2040" spans="1:3">
      <c r="A2040" s="82" t="s">
        <v>459</v>
      </c>
      <c r="B2040">
        <v>75</v>
      </c>
      <c r="C2040" s="75">
        <v>6.25E-2</v>
      </c>
    </row>
    <row r="2041" spans="1:3">
      <c r="A2041" s="83" t="s">
        <v>294</v>
      </c>
      <c r="B2041">
        <v>75</v>
      </c>
      <c r="C2041" s="75">
        <v>6.25E-2</v>
      </c>
    </row>
    <row r="2042" spans="1:3">
      <c r="A2042" s="85" t="s">
        <v>915</v>
      </c>
      <c r="B2042">
        <v>75</v>
      </c>
      <c r="C2042" s="75">
        <v>6.25E-2</v>
      </c>
    </row>
    <row r="2043" spans="1:3">
      <c r="A2043" s="86" t="s">
        <v>285</v>
      </c>
      <c r="B2043">
        <v>75</v>
      </c>
      <c r="C2043" s="75">
        <v>6.25E-2</v>
      </c>
    </row>
    <row r="2044" spans="1:3">
      <c r="A2044" s="74" t="s">
        <v>916</v>
      </c>
      <c r="B2044">
        <v>36</v>
      </c>
      <c r="C2044" s="75">
        <v>0.28000000000000003</v>
      </c>
    </row>
    <row r="2045" spans="1:3">
      <c r="A2045" s="81" t="s">
        <v>441</v>
      </c>
      <c r="B2045">
        <v>36</v>
      </c>
      <c r="C2045" s="75">
        <v>0.28000000000000003</v>
      </c>
    </row>
    <row r="2046" spans="1:3">
      <c r="A2046" s="82" t="s">
        <v>442</v>
      </c>
      <c r="B2046">
        <v>36</v>
      </c>
      <c r="C2046" s="75">
        <v>0.28000000000000003</v>
      </c>
    </row>
    <row r="2047" spans="1:3">
      <c r="A2047" s="83" t="s">
        <v>284</v>
      </c>
      <c r="B2047">
        <v>36</v>
      </c>
      <c r="C2047" s="75">
        <v>0.28000000000000003</v>
      </c>
    </row>
    <row r="2048" spans="1:3">
      <c r="A2048" s="84">
        <v>42219</v>
      </c>
      <c r="B2048">
        <v>36</v>
      </c>
      <c r="C2048" s="75">
        <v>0.28000000000000003</v>
      </c>
    </row>
    <row r="2049" spans="1:3">
      <c r="A2049" s="86" t="s">
        <v>381</v>
      </c>
      <c r="B2049">
        <v>36</v>
      </c>
      <c r="C2049" s="75">
        <v>0.28000000000000003</v>
      </c>
    </row>
    <row r="2050" spans="1:3">
      <c r="A2050" s="74" t="s">
        <v>917</v>
      </c>
      <c r="B2050">
        <v>448</v>
      </c>
      <c r="C2050" s="75">
        <v>0.44</v>
      </c>
    </row>
    <row r="2051" spans="1:3">
      <c r="A2051" s="81" t="s">
        <v>478</v>
      </c>
      <c r="B2051">
        <v>448</v>
      </c>
      <c r="C2051" s="75">
        <v>0.44</v>
      </c>
    </row>
    <row r="2052" spans="1:3">
      <c r="A2052" s="82" t="s">
        <v>479</v>
      </c>
      <c r="B2052">
        <v>448</v>
      </c>
      <c r="C2052" s="75">
        <v>0.44</v>
      </c>
    </row>
    <row r="2053" spans="1:3">
      <c r="A2053" s="83" t="s">
        <v>294</v>
      </c>
      <c r="B2053">
        <v>448</v>
      </c>
      <c r="C2053" s="75">
        <v>0.44</v>
      </c>
    </row>
    <row r="2054" spans="1:3">
      <c r="A2054" s="85" t="s">
        <v>918</v>
      </c>
      <c r="B2054">
        <v>448</v>
      </c>
      <c r="C2054" s="75">
        <v>0.44</v>
      </c>
    </row>
    <row r="2055" spans="1:3">
      <c r="A2055" s="86" t="s">
        <v>321</v>
      </c>
      <c r="B2055">
        <v>448</v>
      </c>
      <c r="C2055" s="75">
        <v>0.44</v>
      </c>
    </row>
    <row r="2056" spans="1:3">
      <c r="A2056" s="74" t="s">
        <v>919</v>
      </c>
      <c r="B2056">
        <v>138</v>
      </c>
      <c r="C2056" s="75">
        <v>0.08</v>
      </c>
    </row>
    <row r="2057" spans="1:3">
      <c r="A2057" s="81" t="s">
        <v>491</v>
      </c>
      <c r="B2057">
        <v>138</v>
      </c>
      <c r="C2057" s="75">
        <v>0.08</v>
      </c>
    </row>
    <row r="2058" spans="1:3">
      <c r="A2058" s="82" t="s">
        <v>492</v>
      </c>
      <c r="B2058">
        <v>138</v>
      </c>
      <c r="C2058" s="75">
        <v>0.08</v>
      </c>
    </row>
    <row r="2059" spans="1:3">
      <c r="A2059" s="83" t="s">
        <v>284</v>
      </c>
      <c r="B2059">
        <v>138</v>
      </c>
      <c r="C2059" s="75">
        <v>0.08</v>
      </c>
    </row>
    <row r="2060" spans="1:3">
      <c r="A2060" s="84">
        <v>42739</v>
      </c>
      <c r="B2060">
        <v>138</v>
      </c>
      <c r="C2060" s="75">
        <v>0.08</v>
      </c>
    </row>
    <row r="2061" spans="1:3">
      <c r="A2061" s="86" t="s">
        <v>300</v>
      </c>
      <c r="B2061">
        <v>138</v>
      </c>
      <c r="C2061" s="75">
        <v>0.08</v>
      </c>
    </row>
    <row r="2062" spans="1:3">
      <c r="A2062" s="74" t="s">
        <v>920</v>
      </c>
      <c r="B2062">
        <v>500</v>
      </c>
      <c r="C2062" s="75">
        <v>0</v>
      </c>
    </row>
    <row r="2063" spans="1:3">
      <c r="A2063" s="81" t="s">
        <v>390</v>
      </c>
      <c r="B2063">
        <v>500</v>
      </c>
      <c r="C2063" s="75">
        <v>0</v>
      </c>
    </row>
    <row r="2064" spans="1:3">
      <c r="A2064" s="82" t="s">
        <v>367</v>
      </c>
      <c r="B2064">
        <v>500</v>
      </c>
      <c r="C2064" s="75">
        <v>0</v>
      </c>
    </row>
    <row r="2065" spans="1:3">
      <c r="A2065" s="83" t="s">
        <v>289</v>
      </c>
      <c r="B2065">
        <v>500</v>
      </c>
      <c r="C2065" s="75">
        <v>0</v>
      </c>
    </row>
    <row r="2066" spans="1:3">
      <c r="A2066" s="85" t="s">
        <v>790</v>
      </c>
      <c r="B2066">
        <v>500</v>
      </c>
      <c r="C2066" s="75">
        <v>0</v>
      </c>
    </row>
    <row r="2067" spans="1:3">
      <c r="A2067" s="86" t="s">
        <v>336</v>
      </c>
      <c r="B2067">
        <v>500</v>
      </c>
      <c r="C2067" s="75">
        <v>0</v>
      </c>
    </row>
    <row r="2068" spans="1:3">
      <c r="A2068" s="74" t="s">
        <v>921</v>
      </c>
      <c r="B2068">
        <v>495</v>
      </c>
      <c r="C2068" s="75">
        <v>0.01</v>
      </c>
    </row>
    <row r="2069" spans="1:3">
      <c r="A2069" s="81" t="s">
        <v>297</v>
      </c>
      <c r="B2069">
        <v>495</v>
      </c>
      <c r="C2069" s="75">
        <v>0.01</v>
      </c>
    </row>
    <row r="2070" spans="1:3">
      <c r="A2070" s="82" t="s">
        <v>298</v>
      </c>
      <c r="B2070">
        <v>495</v>
      </c>
      <c r="C2070" s="75">
        <v>0.01</v>
      </c>
    </row>
    <row r="2071" spans="1:3">
      <c r="A2071" s="83" t="s">
        <v>284</v>
      </c>
      <c r="B2071">
        <v>495</v>
      </c>
      <c r="C2071" s="75">
        <v>0.01</v>
      </c>
    </row>
    <row r="2072" spans="1:3">
      <c r="A2072" s="85" t="s">
        <v>922</v>
      </c>
      <c r="B2072">
        <v>495</v>
      </c>
      <c r="C2072" s="75">
        <v>0.01</v>
      </c>
    </row>
    <row r="2073" spans="1:3">
      <c r="A2073" s="86" t="s">
        <v>336</v>
      </c>
      <c r="B2073">
        <v>495</v>
      </c>
      <c r="C2073" s="75">
        <v>0.01</v>
      </c>
    </row>
    <row r="2074" spans="1:3">
      <c r="A2074" s="74" t="s">
        <v>923</v>
      </c>
      <c r="B2074">
        <v>128</v>
      </c>
      <c r="C2074" s="75">
        <v>0.1467</v>
      </c>
    </row>
    <row r="2075" spans="1:3">
      <c r="A2075" s="81" t="s">
        <v>431</v>
      </c>
      <c r="B2075">
        <v>128</v>
      </c>
      <c r="C2075" s="75">
        <v>0.1467</v>
      </c>
    </row>
    <row r="2076" spans="1:3">
      <c r="A2076" s="82" t="s">
        <v>432</v>
      </c>
      <c r="B2076">
        <v>128</v>
      </c>
      <c r="C2076" s="75">
        <v>0.1467</v>
      </c>
    </row>
    <row r="2077" spans="1:3">
      <c r="A2077" s="83" t="s">
        <v>284</v>
      </c>
      <c r="B2077">
        <v>128</v>
      </c>
      <c r="C2077" s="75">
        <v>0.1467</v>
      </c>
    </row>
    <row r="2078" spans="1:3">
      <c r="A2078" s="84">
        <v>41673</v>
      </c>
      <c r="B2078">
        <v>128</v>
      </c>
      <c r="C2078" s="75">
        <v>0.1467</v>
      </c>
    </row>
    <row r="2079" spans="1:3">
      <c r="A2079" s="86" t="s">
        <v>300</v>
      </c>
      <c r="B2079">
        <v>128</v>
      </c>
      <c r="C2079" s="75">
        <v>0.1467</v>
      </c>
    </row>
    <row r="2080" spans="1:3">
      <c r="A2080" s="74" t="s">
        <v>924</v>
      </c>
      <c r="B2080">
        <v>42</v>
      </c>
      <c r="C2080" s="75">
        <v>0.16</v>
      </c>
    </row>
    <row r="2081" spans="1:3">
      <c r="A2081" s="81" t="s">
        <v>333</v>
      </c>
      <c r="B2081">
        <v>42</v>
      </c>
      <c r="C2081" s="75">
        <v>0.16</v>
      </c>
    </row>
    <row r="2082" spans="1:3">
      <c r="A2082" s="82" t="s">
        <v>334</v>
      </c>
      <c r="B2082">
        <v>42</v>
      </c>
      <c r="C2082" s="75">
        <v>0.16</v>
      </c>
    </row>
    <row r="2083" spans="1:3">
      <c r="A2083" s="83" t="s">
        <v>304</v>
      </c>
      <c r="B2083">
        <v>42</v>
      </c>
      <c r="C2083" s="75">
        <v>0.16</v>
      </c>
    </row>
    <row r="2084" spans="1:3">
      <c r="A2084" s="85" t="s">
        <v>925</v>
      </c>
      <c r="B2084">
        <v>42</v>
      </c>
      <c r="C2084" s="75">
        <v>0.16</v>
      </c>
    </row>
    <row r="2085" spans="1:3">
      <c r="A2085" s="86" t="s">
        <v>381</v>
      </c>
      <c r="B2085">
        <v>42</v>
      </c>
      <c r="C2085" s="75">
        <v>0.16</v>
      </c>
    </row>
    <row r="2086" spans="1:3">
      <c r="A2086" s="74" t="s">
        <v>926</v>
      </c>
      <c r="B2086">
        <v>80</v>
      </c>
      <c r="C2086" s="75">
        <v>0</v>
      </c>
    </row>
    <row r="2087" spans="1:3">
      <c r="A2087" s="81" t="s">
        <v>634</v>
      </c>
      <c r="B2087">
        <v>80</v>
      </c>
      <c r="C2087" s="75">
        <v>0</v>
      </c>
    </row>
    <row r="2088" spans="1:3">
      <c r="A2088" s="82" t="s">
        <v>635</v>
      </c>
      <c r="B2088">
        <v>80</v>
      </c>
      <c r="C2088" s="75">
        <v>0</v>
      </c>
    </row>
    <row r="2089" spans="1:3">
      <c r="A2089" s="83" t="s">
        <v>284</v>
      </c>
      <c r="B2089">
        <v>80</v>
      </c>
      <c r="C2089" s="75">
        <v>0</v>
      </c>
    </row>
    <row r="2090" spans="1:3">
      <c r="A2090" s="84">
        <v>41699</v>
      </c>
      <c r="B2090">
        <v>80</v>
      </c>
      <c r="C2090" s="75">
        <v>0</v>
      </c>
    </row>
    <row r="2091" spans="1:3">
      <c r="A2091" s="86" t="s">
        <v>285</v>
      </c>
      <c r="B2091">
        <v>80</v>
      </c>
      <c r="C2091" s="75">
        <v>0</v>
      </c>
    </row>
    <row r="2092" spans="1:3">
      <c r="A2092" s="74" t="s">
        <v>927</v>
      </c>
      <c r="B2092">
        <v>147</v>
      </c>
      <c r="C2092" s="75">
        <v>0.02</v>
      </c>
    </row>
    <row r="2093" spans="1:3">
      <c r="A2093" s="81" t="s">
        <v>377</v>
      </c>
      <c r="B2093">
        <v>147</v>
      </c>
      <c r="C2093" s="75">
        <v>0.02</v>
      </c>
    </row>
    <row r="2094" spans="1:3">
      <c r="A2094" s="82" t="s">
        <v>378</v>
      </c>
      <c r="B2094">
        <v>147</v>
      </c>
      <c r="C2094" s="75">
        <v>0.02</v>
      </c>
    </row>
    <row r="2095" spans="1:3">
      <c r="A2095" s="83" t="s">
        <v>304</v>
      </c>
      <c r="B2095">
        <v>147</v>
      </c>
      <c r="C2095" s="75">
        <v>0.02</v>
      </c>
    </row>
    <row r="2096" spans="1:3">
      <c r="A2096" s="85" t="s">
        <v>928</v>
      </c>
      <c r="B2096">
        <v>147</v>
      </c>
      <c r="C2096" s="75">
        <v>0.02</v>
      </c>
    </row>
    <row r="2097" spans="1:3">
      <c r="A2097" s="86" t="s">
        <v>300</v>
      </c>
      <c r="B2097">
        <v>147</v>
      </c>
      <c r="C2097" s="75">
        <v>0.02</v>
      </c>
    </row>
    <row r="2098" spans="1:3">
      <c r="A2098" s="74" t="s">
        <v>929</v>
      </c>
      <c r="B2098">
        <v>44</v>
      </c>
      <c r="C2098" s="75">
        <v>0.12</v>
      </c>
    </row>
    <row r="2099" spans="1:3">
      <c r="A2099" s="81" t="s">
        <v>324</v>
      </c>
      <c r="B2099">
        <v>44</v>
      </c>
      <c r="C2099" s="75">
        <v>0.12</v>
      </c>
    </row>
    <row r="2100" spans="1:3">
      <c r="A2100" s="82" t="s">
        <v>325</v>
      </c>
      <c r="B2100">
        <v>44</v>
      </c>
      <c r="C2100" s="75">
        <v>0.12</v>
      </c>
    </row>
    <row r="2101" spans="1:3">
      <c r="A2101" s="83" t="s">
        <v>284</v>
      </c>
      <c r="B2101">
        <v>44</v>
      </c>
      <c r="C2101" s="75">
        <v>0.12</v>
      </c>
    </row>
    <row r="2102" spans="1:3">
      <c r="A2102" s="85" t="s">
        <v>930</v>
      </c>
      <c r="B2102">
        <v>44</v>
      </c>
      <c r="C2102" s="75">
        <v>0.12</v>
      </c>
    </row>
    <row r="2103" spans="1:3">
      <c r="A2103" s="86" t="s">
        <v>305</v>
      </c>
      <c r="B2103">
        <v>44</v>
      </c>
      <c r="C2103" s="75">
        <v>0.12</v>
      </c>
    </row>
    <row r="2104" spans="1:3">
      <c r="A2104" s="74" t="s">
        <v>931</v>
      </c>
      <c r="B2104">
        <v>67</v>
      </c>
      <c r="C2104" s="75">
        <v>4.2900000000000001E-2</v>
      </c>
    </row>
    <row r="2105" spans="1:3">
      <c r="A2105" s="81" t="s">
        <v>316</v>
      </c>
      <c r="B2105">
        <v>67</v>
      </c>
      <c r="C2105" s="75">
        <v>4.2900000000000001E-2</v>
      </c>
    </row>
    <row r="2106" spans="1:3">
      <c r="A2106" s="82" t="s">
        <v>317</v>
      </c>
      <c r="B2106">
        <v>67</v>
      </c>
      <c r="C2106" s="75">
        <v>4.2900000000000001E-2</v>
      </c>
    </row>
    <row r="2107" spans="1:3">
      <c r="A2107" s="83" t="s">
        <v>294</v>
      </c>
      <c r="B2107">
        <v>67</v>
      </c>
      <c r="C2107" s="75">
        <v>4.2900000000000001E-2</v>
      </c>
    </row>
    <row r="2108" spans="1:3">
      <c r="A2108" s="85" t="s">
        <v>932</v>
      </c>
      <c r="B2108">
        <v>67</v>
      </c>
      <c r="C2108" s="75">
        <v>4.2900000000000001E-2</v>
      </c>
    </row>
    <row r="2109" spans="1:3">
      <c r="A2109" s="86" t="s">
        <v>364</v>
      </c>
      <c r="B2109">
        <v>67</v>
      </c>
      <c r="C2109" s="75">
        <v>4.2900000000000001E-2</v>
      </c>
    </row>
    <row r="2110" spans="1:3">
      <c r="A2110" s="74" t="s">
        <v>933</v>
      </c>
      <c r="B2110">
        <v>67</v>
      </c>
      <c r="C2110" s="75">
        <v>4.2900000000000001E-2</v>
      </c>
    </row>
    <row r="2111" spans="1:3">
      <c r="A2111" s="81" t="s">
        <v>366</v>
      </c>
      <c r="B2111">
        <v>67</v>
      </c>
      <c r="C2111" s="75">
        <v>4.2900000000000001E-2</v>
      </c>
    </row>
    <row r="2112" spans="1:3">
      <c r="A2112" s="82" t="s">
        <v>367</v>
      </c>
      <c r="B2112">
        <v>67</v>
      </c>
      <c r="C2112" s="75">
        <v>4.2900000000000001E-2</v>
      </c>
    </row>
    <row r="2113" spans="1:3">
      <c r="A2113" s="83" t="s">
        <v>289</v>
      </c>
      <c r="B2113">
        <v>67</v>
      </c>
      <c r="C2113" s="75">
        <v>4.2900000000000001E-2</v>
      </c>
    </row>
    <row r="2114" spans="1:3">
      <c r="A2114" s="85" t="s">
        <v>934</v>
      </c>
      <c r="B2114">
        <v>67</v>
      </c>
      <c r="C2114" s="75">
        <v>4.2900000000000001E-2</v>
      </c>
    </row>
    <row r="2115" spans="1:3">
      <c r="A2115" s="86" t="s">
        <v>364</v>
      </c>
      <c r="B2115">
        <v>67</v>
      </c>
      <c r="C2115" s="75">
        <v>4.2900000000000001E-2</v>
      </c>
    </row>
    <row r="2116" spans="1:3">
      <c r="A2116" s="74" t="s">
        <v>935</v>
      </c>
      <c r="B2116">
        <v>460</v>
      </c>
      <c r="C2116" s="75">
        <v>0.08</v>
      </c>
    </row>
    <row r="2117" spans="1:3">
      <c r="A2117" s="81" t="s">
        <v>392</v>
      </c>
      <c r="B2117">
        <v>460</v>
      </c>
      <c r="C2117" s="75">
        <v>0.08</v>
      </c>
    </row>
    <row r="2118" spans="1:3">
      <c r="A2118" s="82" t="s">
        <v>351</v>
      </c>
      <c r="B2118">
        <v>460</v>
      </c>
      <c r="C2118" s="75">
        <v>0.08</v>
      </c>
    </row>
    <row r="2119" spans="1:3">
      <c r="A2119" s="83" t="s">
        <v>304</v>
      </c>
      <c r="B2119">
        <v>460</v>
      </c>
      <c r="C2119" s="75">
        <v>0.08</v>
      </c>
    </row>
    <row r="2120" spans="1:3">
      <c r="A2120" s="85" t="s">
        <v>936</v>
      </c>
      <c r="B2120">
        <v>460</v>
      </c>
      <c r="C2120" s="75">
        <v>0.08</v>
      </c>
    </row>
    <row r="2121" spans="1:3">
      <c r="A2121" s="86" t="s">
        <v>314</v>
      </c>
      <c r="B2121">
        <v>460</v>
      </c>
      <c r="C2121" s="75">
        <v>0.08</v>
      </c>
    </row>
    <row r="2122" spans="1:3">
      <c r="A2122" s="74" t="s">
        <v>937</v>
      </c>
      <c r="B2122">
        <v>495</v>
      </c>
      <c r="C2122" s="75">
        <v>0.01</v>
      </c>
    </row>
    <row r="2123" spans="1:3">
      <c r="A2123" s="81" t="s">
        <v>282</v>
      </c>
      <c r="B2123">
        <v>495</v>
      </c>
      <c r="C2123" s="75">
        <v>0.01</v>
      </c>
    </row>
    <row r="2124" spans="1:3">
      <c r="A2124" s="82" t="s">
        <v>283</v>
      </c>
      <c r="B2124">
        <v>495</v>
      </c>
      <c r="C2124" s="75">
        <v>0.01</v>
      </c>
    </row>
    <row r="2125" spans="1:3">
      <c r="A2125" s="83" t="s">
        <v>284</v>
      </c>
      <c r="B2125">
        <v>495</v>
      </c>
      <c r="C2125" s="75">
        <v>0.01</v>
      </c>
    </row>
    <row r="2126" spans="1:3">
      <c r="A2126" s="85" t="s">
        <v>572</v>
      </c>
      <c r="B2126">
        <v>495</v>
      </c>
      <c r="C2126" s="75">
        <v>0.01</v>
      </c>
    </row>
    <row r="2127" spans="1:3">
      <c r="A2127" s="86" t="s">
        <v>336</v>
      </c>
      <c r="B2127">
        <v>495</v>
      </c>
      <c r="C2127" s="75">
        <v>0.01</v>
      </c>
    </row>
    <row r="2128" spans="1:3">
      <c r="A2128" s="74" t="s">
        <v>938</v>
      </c>
      <c r="B2128">
        <v>704</v>
      </c>
      <c r="C2128" s="75">
        <v>0.12</v>
      </c>
    </row>
    <row r="2129" spans="1:3">
      <c r="A2129" s="81" t="s">
        <v>354</v>
      </c>
      <c r="B2129">
        <v>704</v>
      </c>
      <c r="C2129" s="75">
        <v>0.12</v>
      </c>
    </row>
    <row r="2130" spans="1:3">
      <c r="A2130" s="82" t="s">
        <v>355</v>
      </c>
      <c r="B2130">
        <v>704</v>
      </c>
      <c r="C2130" s="75">
        <v>0.12</v>
      </c>
    </row>
    <row r="2131" spans="1:3">
      <c r="A2131" s="83" t="s">
        <v>284</v>
      </c>
      <c r="B2131">
        <v>704</v>
      </c>
      <c r="C2131" s="75">
        <v>0.12</v>
      </c>
    </row>
    <row r="2132" spans="1:3">
      <c r="A2132" s="84">
        <v>42588</v>
      </c>
      <c r="B2132">
        <v>704</v>
      </c>
      <c r="C2132" s="75">
        <v>0.12</v>
      </c>
    </row>
    <row r="2133" spans="1:3">
      <c r="A2133" s="86" t="s">
        <v>321</v>
      </c>
      <c r="B2133">
        <v>704</v>
      </c>
      <c r="C2133" s="75">
        <v>0.12</v>
      </c>
    </row>
    <row r="2134" spans="1:3">
      <c r="A2134" s="74" t="s">
        <v>939</v>
      </c>
      <c r="B2134">
        <v>60</v>
      </c>
      <c r="C2134" s="75">
        <v>0.25</v>
      </c>
    </row>
    <row r="2135" spans="1:3">
      <c r="A2135" s="81" t="s">
        <v>346</v>
      </c>
      <c r="B2135">
        <v>60</v>
      </c>
      <c r="C2135" s="75">
        <v>0.25</v>
      </c>
    </row>
    <row r="2136" spans="1:3">
      <c r="A2136" s="82" t="s">
        <v>347</v>
      </c>
      <c r="B2136">
        <v>60</v>
      </c>
      <c r="C2136" s="75">
        <v>0.25</v>
      </c>
    </row>
    <row r="2137" spans="1:3">
      <c r="A2137" s="83" t="s">
        <v>284</v>
      </c>
      <c r="B2137">
        <v>60</v>
      </c>
      <c r="C2137" s="75">
        <v>0.25</v>
      </c>
    </row>
    <row r="2138" spans="1:3">
      <c r="A2138" s="84">
        <v>41738</v>
      </c>
      <c r="B2138">
        <v>60</v>
      </c>
      <c r="C2138" s="75">
        <v>0.25</v>
      </c>
    </row>
    <row r="2139" spans="1:3">
      <c r="A2139" s="86" t="s">
        <v>285</v>
      </c>
      <c r="B2139">
        <v>60</v>
      </c>
      <c r="C2139" s="75">
        <v>0.25</v>
      </c>
    </row>
    <row r="2140" spans="1:3">
      <c r="A2140" s="74" t="s">
        <v>940</v>
      </c>
      <c r="B2140">
        <v>500</v>
      </c>
      <c r="C2140" s="75">
        <v>0</v>
      </c>
    </row>
    <row r="2141" spans="1:3">
      <c r="A2141" s="81" t="s">
        <v>517</v>
      </c>
      <c r="B2141">
        <v>500</v>
      </c>
      <c r="C2141" s="75">
        <v>0</v>
      </c>
    </row>
    <row r="2142" spans="1:3">
      <c r="A2142" s="82" t="s">
        <v>518</v>
      </c>
      <c r="B2142">
        <v>500</v>
      </c>
      <c r="C2142" s="75">
        <v>0</v>
      </c>
    </row>
    <row r="2143" spans="1:3">
      <c r="A2143" s="83" t="s">
        <v>304</v>
      </c>
      <c r="B2143">
        <v>500</v>
      </c>
      <c r="C2143" s="75">
        <v>0</v>
      </c>
    </row>
    <row r="2144" spans="1:3">
      <c r="A2144" s="84">
        <v>43319</v>
      </c>
      <c r="B2144">
        <v>500</v>
      </c>
      <c r="C2144" s="75">
        <v>0</v>
      </c>
    </row>
    <row r="2145" spans="1:3">
      <c r="A2145" s="86" t="s">
        <v>336</v>
      </c>
      <c r="B2145">
        <v>500</v>
      </c>
      <c r="C2145" s="75">
        <v>0</v>
      </c>
    </row>
    <row r="2146" spans="1:3">
      <c r="A2146" s="74" t="s">
        <v>941</v>
      </c>
      <c r="B2146">
        <v>150</v>
      </c>
      <c r="C2146" s="75">
        <v>0</v>
      </c>
    </row>
    <row r="2147" spans="1:3">
      <c r="A2147" s="81" t="s">
        <v>412</v>
      </c>
      <c r="B2147">
        <v>150</v>
      </c>
      <c r="C2147" s="75">
        <v>0</v>
      </c>
    </row>
    <row r="2148" spans="1:3">
      <c r="A2148" s="82" t="s">
        <v>367</v>
      </c>
      <c r="B2148">
        <v>150</v>
      </c>
      <c r="C2148" s="75">
        <v>0</v>
      </c>
    </row>
    <row r="2149" spans="1:3">
      <c r="A2149" s="83" t="s">
        <v>289</v>
      </c>
      <c r="B2149">
        <v>150</v>
      </c>
      <c r="C2149" s="75">
        <v>0</v>
      </c>
    </row>
    <row r="2150" spans="1:3">
      <c r="A2150" s="85" t="s">
        <v>942</v>
      </c>
      <c r="B2150">
        <v>150</v>
      </c>
      <c r="C2150" s="75">
        <v>0</v>
      </c>
    </row>
    <row r="2151" spans="1:3">
      <c r="A2151" s="86" t="s">
        <v>300</v>
      </c>
      <c r="B2151">
        <v>150</v>
      </c>
      <c r="C2151" s="75">
        <v>0</v>
      </c>
    </row>
    <row r="2152" spans="1:3">
      <c r="A2152" s="74" t="s">
        <v>943</v>
      </c>
      <c r="B2152">
        <v>68</v>
      </c>
      <c r="C2152" s="75">
        <v>2.86E-2</v>
      </c>
    </row>
    <row r="2153" spans="1:3">
      <c r="A2153" s="81" t="s">
        <v>377</v>
      </c>
      <c r="B2153">
        <v>68</v>
      </c>
      <c r="C2153" s="75">
        <v>2.86E-2</v>
      </c>
    </row>
    <row r="2154" spans="1:3">
      <c r="A2154" s="82" t="s">
        <v>378</v>
      </c>
      <c r="B2154">
        <v>68</v>
      </c>
      <c r="C2154" s="75">
        <v>2.86E-2</v>
      </c>
    </row>
    <row r="2155" spans="1:3">
      <c r="A2155" s="83" t="s">
        <v>304</v>
      </c>
      <c r="B2155">
        <v>68</v>
      </c>
      <c r="C2155" s="75">
        <v>2.86E-2</v>
      </c>
    </row>
    <row r="2156" spans="1:3">
      <c r="A2156" s="84">
        <v>42348</v>
      </c>
      <c r="B2156">
        <v>68</v>
      </c>
      <c r="C2156" s="75">
        <v>2.86E-2</v>
      </c>
    </row>
    <row r="2157" spans="1:3">
      <c r="A2157" s="86" t="s">
        <v>364</v>
      </c>
      <c r="B2157">
        <v>68</v>
      </c>
      <c r="C2157" s="75">
        <v>2.86E-2</v>
      </c>
    </row>
    <row r="2158" spans="1:3">
      <c r="A2158" s="74" t="s">
        <v>944</v>
      </c>
      <c r="B2158">
        <v>70</v>
      </c>
      <c r="C2158" s="75">
        <v>0</v>
      </c>
    </row>
    <row r="2159" spans="1:3">
      <c r="A2159" s="81" t="s">
        <v>634</v>
      </c>
      <c r="B2159">
        <v>70</v>
      </c>
      <c r="C2159" s="75">
        <v>0</v>
      </c>
    </row>
    <row r="2160" spans="1:3">
      <c r="A2160" s="82" t="s">
        <v>635</v>
      </c>
      <c r="B2160">
        <v>70</v>
      </c>
      <c r="C2160" s="75">
        <v>0</v>
      </c>
    </row>
    <row r="2161" spans="1:3">
      <c r="A2161" s="83" t="s">
        <v>284</v>
      </c>
      <c r="B2161">
        <v>70</v>
      </c>
      <c r="C2161" s="75">
        <v>0</v>
      </c>
    </row>
    <row r="2162" spans="1:3">
      <c r="A2162" s="85" t="s">
        <v>703</v>
      </c>
      <c r="B2162">
        <v>70</v>
      </c>
      <c r="C2162" s="75">
        <v>0</v>
      </c>
    </row>
    <row r="2163" spans="1:3">
      <c r="A2163" s="86" t="s">
        <v>364</v>
      </c>
      <c r="B2163">
        <v>70</v>
      </c>
      <c r="C2163" s="75">
        <v>0</v>
      </c>
    </row>
    <row r="2164" spans="1:3">
      <c r="A2164" s="74" t="s">
        <v>945</v>
      </c>
      <c r="B2164">
        <v>28</v>
      </c>
      <c r="C2164" s="75">
        <v>6.6699999999999995E-2</v>
      </c>
    </row>
    <row r="2165" spans="1:3">
      <c r="A2165" s="81" t="s">
        <v>517</v>
      </c>
      <c r="B2165">
        <v>28</v>
      </c>
      <c r="C2165" s="75">
        <v>6.6699999999999995E-2</v>
      </c>
    </row>
    <row r="2166" spans="1:3">
      <c r="A2166" s="82" t="s">
        <v>518</v>
      </c>
      <c r="B2166">
        <v>28</v>
      </c>
      <c r="C2166" s="75">
        <v>6.6699999999999995E-2</v>
      </c>
    </row>
    <row r="2167" spans="1:3">
      <c r="A2167" s="83" t="s">
        <v>304</v>
      </c>
      <c r="B2167">
        <v>28</v>
      </c>
      <c r="C2167" s="75">
        <v>6.6699999999999995E-2</v>
      </c>
    </row>
    <row r="2168" spans="1:3">
      <c r="A2168" s="84">
        <v>43410</v>
      </c>
      <c r="B2168">
        <v>28</v>
      </c>
      <c r="C2168" s="75">
        <v>6.6699999999999995E-2</v>
      </c>
    </row>
    <row r="2169" spans="1:3">
      <c r="A2169" s="86" t="s">
        <v>310</v>
      </c>
      <c r="B2169">
        <v>28</v>
      </c>
      <c r="C2169" s="75">
        <v>6.6699999999999995E-2</v>
      </c>
    </row>
    <row r="2170" spans="1:3">
      <c r="A2170" s="74" t="s">
        <v>946</v>
      </c>
      <c r="B2170">
        <v>64</v>
      </c>
      <c r="C2170" s="75">
        <v>8.5699999999999998E-2</v>
      </c>
    </row>
    <row r="2171" spans="1:3">
      <c r="A2171" s="81" t="s">
        <v>517</v>
      </c>
      <c r="B2171">
        <v>64</v>
      </c>
      <c r="C2171" s="75">
        <v>8.5699999999999998E-2</v>
      </c>
    </row>
    <row r="2172" spans="1:3">
      <c r="A2172" s="82" t="s">
        <v>518</v>
      </c>
      <c r="B2172">
        <v>64</v>
      </c>
      <c r="C2172" s="75">
        <v>8.5699999999999998E-2</v>
      </c>
    </row>
    <row r="2173" spans="1:3">
      <c r="A2173" s="83" t="s">
        <v>304</v>
      </c>
      <c r="B2173">
        <v>64</v>
      </c>
      <c r="C2173" s="75">
        <v>8.5699999999999998E-2</v>
      </c>
    </row>
    <row r="2174" spans="1:3">
      <c r="A2174" s="84">
        <v>42889</v>
      </c>
      <c r="B2174">
        <v>64</v>
      </c>
      <c r="C2174" s="75">
        <v>8.5699999999999998E-2</v>
      </c>
    </row>
    <row r="2175" spans="1:3">
      <c r="A2175" s="86" t="s">
        <v>364</v>
      </c>
      <c r="B2175">
        <v>64</v>
      </c>
      <c r="C2175" s="75">
        <v>8.5699999999999998E-2</v>
      </c>
    </row>
    <row r="2176" spans="1:3">
      <c r="A2176" s="74" t="s">
        <v>947</v>
      </c>
      <c r="B2176">
        <v>38</v>
      </c>
      <c r="C2176" s="75">
        <v>0.24</v>
      </c>
    </row>
    <row r="2177" spans="1:3">
      <c r="A2177" s="81" t="s">
        <v>292</v>
      </c>
      <c r="B2177">
        <v>38</v>
      </c>
      <c r="C2177" s="75">
        <v>0.24</v>
      </c>
    </row>
    <row r="2178" spans="1:3">
      <c r="A2178" s="82" t="s">
        <v>293</v>
      </c>
      <c r="B2178">
        <v>38</v>
      </c>
      <c r="C2178" s="75">
        <v>0.24</v>
      </c>
    </row>
    <row r="2179" spans="1:3">
      <c r="A2179" s="83" t="s">
        <v>294</v>
      </c>
      <c r="B2179">
        <v>38</v>
      </c>
      <c r="C2179" s="75">
        <v>0.24</v>
      </c>
    </row>
    <row r="2180" spans="1:3">
      <c r="A2180" s="85" t="s">
        <v>500</v>
      </c>
      <c r="B2180">
        <v>38</v>
      </c>
      <c r="C2180" s="75">
        <v>0.24</v>
      </c>
    </row>
    <row r="2181" spans="1:3">
      <c r="A2181" s="86" t="s">
        <v>381</v>
      </c>
      <c r="B2181">
        <v>38</v>
      </c>
      <c r="C2181" s="75">
        <v>0.24</v>
      </c>
    </row>
    <row r="2182" spans="1:3">
      <c r="A2182" s="74" t="s">
        <v>948</v>
      </c>
      <c r="B2182">
        <v>50</v>
      </c>
      <c r="C2182" s="75">
        <v>0</v>
      </c>
    </row>
    <row r="2183" spans="1:3">
      <c r="A2183" s="81" t="s">
        <v>287</v>
      </c>
      <c r="B2183">
        <v>50</v>
      </c>
      <c r="C2183" s="75">
        <v>0</v>
      </c>
    </row>
    <row r="2184" spans="1:3">
      <c r="A2184" s="82" t="s">
        <v>288</v>
      </c>
      <c r="B2184">
        <v>50</v>
      </c>
      <c r="C2184" s="75">
        <v>0</v>
      </c>
    </row>
    <row r="2185" spans="1:3">
      <c r="A2185" s="83" t="s">
        <v>289</v>
      </c>
      <c r="B2185">
        <v>50</v>
      </c>
      <c r="C2185" s="75">
        <v>0</v>
      </c>
    </row>
    <row r="2186" spans="1:3">
      <c r="A2186" s="85" t="s">
        <v>724</v>
      </c>
      <c r="B2186">
        <v>50</v>
      </c>
      <c r="C2186" s="75">
        <v>0</v>
      </c>
    </row>
    <row r="2187" spans="1:3">
      <c r="A2187" s="86" t="s">
        <v>381</v>
      </c>
      <c r="B2187">
        <v>50</v>
      </c>
      <c r="C2187" s="75">
        <v>0</v>
      </c>
    </row>
    <row r="2188" spans="1:3">
      <c r="A2188" s="74" t="s">
        <v>949</v>
      </c>
      <c r="B2188">
        <v>465</v>
      </c>
      <c r="C2188" s="75">
        <v>7.0000000000000007E-2</v>
      </c>
    </row>
    <row r="2189" spans="1:3">
      <c r="A2189" s="81" t="s">
        <v>362</v>
      </c>
      <c r="B2189">
        <v>465</v>
      </c>
      <c r="C2189" s="75">
        <v>7.0000000000000007E-2</v>
      </c>
    </row>
    <row r="2190" spans="1:3">
      <c r="A2190" s="82" t="s">
        <v>334</v>
      </c>
      <c r="B2190">
        <v>465</v>
      </c>
      <c r="C2190" s="75">
        <v>7.0000000000000007E-2</v>
      </c>
    </row>
    <row r="2191" spans="1:3">
      <c r="A2191" s="83" t="s">
        <v>304</v>
      </c>
      <c r="B2191">
        <v>465</v>
      </c>
      <c r="C2191" s="75">
        <v>7.0000000000000007E-2</v>
      </c>
    </row>
    <row r="2192" spans="1:3">
      <c r="A2192" s="85" t="s">
        <v>950</v>
      </c>
      <c r="B2192">
        <v>465</v>
      </c>
      <c r="C2192" s="75">
        <v>7.0000000000000007E-2</v>
      </c>
    </row>
    <row r="2193" spans="1:3">
      <c r="A2193" s="86" t="s">
        <v>314</v>
      </c>
      <c r="B2193">
        <v>465</v>
      </c>
      <c r="C2193" s="75">
        <v>7.0000000000000007E-2</v>
      </c>
    </row>
    <row r="2194" spans="1:3">
      <c r="A2194" s="74" t="s">
        <v>951</v>
      </c>
      <c r="B2194">
        <v>44</v>
      </c>
      <c r="C2194" s="75">
        <v>0.12</v>
      </c>
    </row>
    <row r="2195" spans="1:3">
      <c r="A2195" s="81" t="s">
        <v>415</v>
      </c>
      <c r="B2195">
        <v>44</v>
      </c>
      <c r="C2195" s="75">
        <v>0.12</v>
      </c>
    </row>
    <row r="2196" spans="1:3">
      <c r="A2196" s="82" t="s">
        <v>367</v>
      </c>
      <c r="B2196">
        <v>44</v>
      </c>
      <c r="C2196" s="75">
        <v>0.12</v>
      </c>
    </row>
    <row r="2197" spans="1:3">
      <c r="A2197" s="83" t="s">
        <v>289</v>
      </c>
      <c r="B2197">
        <v>44</v>
      </c>
      <c r="C2197" s="75">
        <v>0.12</v>
      </c>
    </row>
    <row r="2198" spans="1:3">
      <c r="A2198" s="85" t="s">
        <v>952</v>
      </c>
      <c r="B2198">
        <v>44</v>
      </c>
      <c r="C2198" s="75">
        <v>0.12</v>
      </c>
    </row>
    <row r="2199" spans="1:3">
      <c r="A2199" s="86" t="s">
        <v>305</v>
      </c>
      <c r="B2199">
        <v>44</v>
      </c>
      <c r="C2199" s="75">
        <v>0.12</v>
      </c>
    </row>
    <row r="2200" spans="1:3">
      <c r="A2200" s="74" t="s">
        <v>953</v>
      </c>
      <c r="B2200">
        <v>47</v>
      </c>
      <c r="C2200" s="75">
        <v>0.06</v>
      </c>
    </row>
    <row r="2201" spans="1:3">
      <c r="A2201" s="81" t="s">
        <v>458</v>
      </c>
      <c r="B2201">
        <v>47</v>
      </c>
      <c r="C2201" s="75">
        <v>0.06</v>
      </c>
    </row>
    <row r="2202" spans="1:3">
      <c r="A2202" s="82" t="s">
        <v>459</v>
      </c>
      <c r="B2202">
        <v>47</v>
      </c>
      <c r="C2202" s="75">
        <v>0.06</v>
      </c>
    </row>
    <row r="2203" spans="1:3">
      <c r="A2203" s="83" t="s">
        <v>294</v>
      </c>
      <c r="B2203">
        <v>47</v>
      </c>
      <c r="C2203" s="75">
        <v>0.06</v>
      </c>
    </row>
    <row r="2204" spans="1:3">
      <c r="A2204" s="85" t="s">
        <v>812</v>
      </c>
      <c r="B2204">
        <v>47</v>
      </c>
      <c r="C2204" s="75">
        <v>0.06</v>
      </c>
    </row>
    <row r="2205" spans="1:3">
      <c r="A2205" s="86" t="s">
        <v>305</v>
      </c>
      <c r="B2205">
        <v>47</v>
      </c>
      <c r="C2205" s="75">
        <v>0.06</v>
      </c>
    </row>
    <row r="2206" spans="1:3">
      <c r="A2206" s="74" t="s">
        <v>954</v>
      </c>
      <c r="B2206">
        <v>101</v>
      </c>
      <c r="C2206" s="75">
        <v>0.32669999999999999</v>
      </c>
    </row>
    <row r="2207" spans="1:3">
      <c r="A2207" s="81" t="s">
        <v>428</v>
      </c>
      <c r="B2207">
        <v>101</v>
      </c>
      <c r="C2207" s="75">
        <v>0.32669999999999999</v>
      </c>
    </row>
    <row r="2208" spans="1:3">
      <c r="A2208" s="82" t="s">
        <v>429</v>
      </c>
      <c r="B2208">
        <v>101</v>
      </c>
      <c r="C2208" s="75">
        <v>0.32669999999999999</v>
      </c>
    </row>
    <row r="2209" spans="1:3">
      <c r="A2209" s="83" t="s">
        <v>284</v>
      </c>
      <c r="B2209">
        <v>101</v>
      </c>
      <c r="C2209" s="75">
        <v>0.32669999999999999</v>
      </c>
    </row>
    <row r="2210" spans="1:3">
      <c r="A2210" s="85" t="s">
        <v>955</v>
      </c>
      <c r="B2210">
        <v>101</v>
      </c>
      <c r="C2210" s="75">
        <v>0.32669999999999999</v>
      </c>
    </row>
    <row r="2211" spans="1:3">
      <c r="A2211" s="86" t="s">
        <v>300</v>
      </c>
      <c r="B2211">
        <v>101</v>
      </c>
      <c r="C2211" s="75">
        <v>0.32669999999999999</v>
      </c>
    </row>
    <row r="2212" spans="1:3">
      <c r="A2212" s="74" t="s">
        <v>956</v>
      </c>
      <c r="B2212">
        <v>78</v>
      </c>
      <c r="C2212" s="75">
        <v>2.5000000000000001E-2</v>
      </c>
    </row>
    <row r="2213" spans="1:3">
      <c r="A2213" s="81" t="s">
        <v>404</v>
      </c>
      <c r="B2213">
        <v>78</v>
      </c>
      <c r="C2213" s="75">
        <v>2.5000000000000001E-2</v>
      </c>
    </row>
    <row r="2214" spans="1:3">
      <c r="A2214" s="82" t="s">
        <v>405</v>
      </c>
      <c r="B2214">
        <v>78</v>
      </c>
      <c r="C2214" s="75">
        <v>2.5000000000000001E-2</v>
      </c>
    </row>
    <row r="2215" spans="1:3">
      <c r="A2215" s="83" t="s">
        <v>284</v>
      </c>
      <c r="B2215">
        <v>78</v>
      </c>
      <c r="C2215" s="75">
        <v>2.5000000000000001E-2</v>
      </c>
    </row>
    <row r="2216" spans="1:3">
      <c r="A2216" s="84">
        <v>41950</v>
      </c>
      <c r="B2216">
        <v>78</v>
      </c>
      <c r="C2216" s="75">
        <v>2.5000000000000001E-2</v>
      </c>
    </row>
    <row r="2217" spans="1:3">
      <c r="A2217" s="86" t="s">
        <v>285</v>
      </c>
      <c r="B2217">
        <v>78</v>
      </c>
      <c r="C2217" s="75">
        <v>2.5000000000000001E-2</v>
      </c>
    </row>
    <row r="2218" spans="1:3">
      <c r="A2218" s="74" t="s">
        <v>957</v>
      </c>
      <c r="B2218">
        <v>500</v>
      </c>
      <c r="C2218" s="75">
        <v>0</v>
      </c>
    </row>
    <row r="2219" spans="1:3">
      <c r="A2219" s="81" t="s">
        <v>362</v>
      </c>
      <c r="B2219">
        <v>500</v>
      </c>
      <c r="C2219" s="75">
        <v>0</v>
      </c>
    </row>
    <row r="2220" spans="1:3">
      <c r="A2220" s="82" t="s">
        <v>334</v>
      </c>
      <c r="B2220">
        <v>500</v>
      </c>
      <c r="C2220" s="75">
        <v>0</v>
      </c>
    </row>
    <row r="2221" spans="1:3">
      <c r="A2221" s="83" t="s">
        <v>304</v>
      </c>
      <c r="B2221">
        <v>500</v>
      </c>
      <c r="C2221" s="75">
        <v>0</v>
      </c>
    </row>
    <row r="2222" spans="1:3">
      <c r="A2222" s="85" t="s">
        <v>950</v>
      </c>
      <c r="B2222">
        <v>500</v>
      </c>
      <c r="C2222" s="75">
        <v>0</v>
      </c>
    </row>
    <row r="2223" spans="1:3">
      <c r="A2223" s="86" t="s">
        <v>336</v>
      </c>
      <c r="B2223">
        <v>500</v>
      </c>
      <c r="C2223" s="75">
        <v>0</v>
      </c>
    </row>
    <row r="2224" spans="1:3">
      <c r="A2224" s="74" t="s">
        <v>958</v>
      </c>
      <c r="B2224">
        <v>74</v>
      </c>
      <c r="C2224" s="75">
        <v>7.4999999999999997E-2</v>
      </c>
    </row>
    <row r="2225" spans="1:3">
      <c r="A2225" s="81" t="s">
        <v>316</v>
      </c>
      <c r="B2225">
        <v>74</v>
      </c>
      <c r="C2225" s="75">
        <v>7.4999999999999997E-2</v>
      </c>
    </row>
    <row r="2226" spans="1:3">
      <c r="A2226" s="82" t="s">
        <v>317</v>
      </c>
      <c r="B2226">
        <v>74</v>
      </c>
      <c r="C2226" s="75">
        <v>7.4999999999999997E-2</v>
      </c>
    </row>
    <row r="2227" spans="1:3">
      <c r="A2227" s="83" t="s">
        <v>294</v>
      </c>
      <c r="B2227">
        <v>74</v>
      </c>
      <c r="C2227" s="75">
        <v>7.4999999999999997E-2</v>
      </c>
    </row>
    <row r="2228" spans="1:3">
      <c r="A2228" s="85" t="s">
        <v>959</v>
      </c>
      <c r="B2228">
        <v>74</v>
      </c>
      <c r="C2228" s="75">
        <v>7.4999999999999997E-2</v>
      </c>
    </row>
    <row r="2229" spans="1:3">
      <c r="A2229" s="86" t="s">
        <v>285</v>
      </c>
      <c r="B2229">
        <v>74</v>
      </c>
      <c r="C2229" s="75">
        <v>7.4999999999999997E-2</v>
      </c>
    </row>
    <row r="2230" spans="1:3">
      <c r="A2230" s="74" t="s">
        <v>960</v>
      </c>
      <c r="B2230">
        <v>68</v>
      </c>
      <c r="C2230" s="75">
        <v>2.86E-2</v>
      </c>
    </row>
    <row r="2231" spans="1:3">
      <c r="A2231" s="81" t="s">
        <v>354</v>
      </c>
      <c r="B2231">
        <v>68</v>
      </c>
      <c r="C2231" s="75">
        <v>2.86E-2</v>
      </c>
    </row>
    <row r="2232" spans="1:3">
      <c r="A2232" s="82" t="s">
        <v>355</v>
      </c>
      <c r="B2232">
        <v>68</v>
      </c>
      <c r="C2232" s="75">
        <v>2.86E-2</v>
      </c>
    </row>
    <row r="2233" spans="1:3">
      <c r="A2233" s="83" t="s">
        <v>284</v>
      </c>
      <c r="B2233">
        <v>68</v>
      </c>
      <c r="C2233" s="75">
        <v>2.86E-2</v>
      </c>
    </row>
    <row r="2234" spans="1:3">
      <c r="A2234" s="85" t="s">
        <v>529</v>
      </c>
      <c r="B2234">
        <v>68</v>
      </c>
      <c r="C2234" s="75">
        <v>2.86E-2</v>
      </c>
    </row>
    <row r="2235" spans="1:3">
      <c r="A2235" s="86" t="s">
        <v>364</v>
      </c>
      <c r="B2235">
        <v>68</v>
      </c>
      <c r="C2235" s="75">
        <v>2.86E-2</v>
      </c>
    </row>
    <row r="2236" spans="1:3">
      <c r="A2236" s="74" t="s">
        <v>961</v>
      </c>
      <c r="B2236">
        <v>500</v>
      </c>
      <c r="C2236" s="75">
        <v>0</v>
      </c>
    </row>
    <row r="2237" spans="1:3">
      <c r="A2237" s="81" t="s">
        <v>512</v>
      </c>
      <c r="B2237">
        <v>500</v>
      </c>
      <c r="C2237" s="75">
        <v>0</v>
      </c>
    </row>
    <row r="2238" spans="1:3">
      <c r="A2238" s="82" t="s">
        <v>513</v>
      </c>
      <c r="B2238">
        <v>500</v>
      </c>
      <c r="C2238" s="75">
        <v>0</v>
      </c>
    </row>
    <row r="2239" spans="1:3">
      <c r="A2239" s="83" t="s">
        <v>284</v>
      </c>
      <c r="B2239">
        <v>500</v>
      </c>
      <c r="C2239" s="75">
        <v>0</v>
      </c>
    </row>
    <row r="2240" spans="1:3">
      <c r="A2240" s="84">
        <v>41681</v>
      </c>
      <c r="B2240">
        <v>500</v>
      </c>
      <c r="C2240" s="75">
        <v>0</v>
      </c>
    </row>
    <row r="2241" spans="1:3">
      <c r="A2241" s="86" t="s">
        <v>314</v>
      </c>
      <c r="B2241">
        <v>500</v>
      </c>
      <c r="C2241" s="75">
        <v>0</v>
      </c>
    </row>
    <row r="2242" spans="1:3">
      <c r="A2242" s="74" t="s">
        <v>962</v>
      </c>
      <c r="B2242">
        <v>720</v>
      </c>
      <c r="C2242" s="75">
        <v>0.28000000000000003</v>
      </c>
    </row>
    <row r="2243" spans="1:3">
      <c r="A2243" s="81" t="s">
        <v>475</v>
      </c>
      <c r="B2243">
        <v>720</v>
      </c>
      <c r="C2243" s="75">
        <v>0.28000000000000003</v>
      </c>
    </row>
    <row r="2244" spans="1:3">
      <c r="A2244" s="82" t="s">
        <v>317</v>
      </c>
      <c r="B2244">
        <v>720</v>
      </c>
      <c r="C2244" s="75">
        <v>0.28000000000000003</v>
      </c>
    </row>
    <row r="2245" spans="1:3">
      <c r="A2245" s="83" t="s">
        <v>294</v>
      </c>
      <c r="B2245">
        <v>720</v>
      </c>
      <c r="C2245" s="75">
        <v>0.28000000000000003</v>
      </c>
    </row>
    <row r="2246" spans="1:3">
      <c r="A2246" s="84">
        <v>43194</v>
      </c>
      <c r="B2246">
        <v>720</v>
      </c>
      <c r="C2246" s="75">
        <v>0.28000000000000003</v>
      </c>
    </row>
    <row r="2247" spans="1:3">
      <c r="A2247" s="86" t="s">
        <v>326</v>
      </c>
      <c r="B2247">
        <v>720</v>
      </c>
      <c r="C2247" s="75">
        <v>0.28000000000000003</v>
      </c>
    </row>
    <row r="2248" spans="1:3">
      <c r="A2248" s="74" t="s">
        <v>963</v>
      </c>
      <c r="B2248">
        <v>480</v>
      </c>
      <c r="C2248" s="75">
        <v>0.04</v>
      </c>
    </row>
    <row r="2249" spans="1:3">
      <c r="A2249" s="81" t="s">
        <v>287</v>
      </c>
      <c r="B2249">
        <v>480</v>
      </c>
      <c r="C2249" s="75">
        <v>0.04</v>
      </c>
    </row>
    <row r="2250" spans="1:3">
      <c r="A2250" s="82" t="s">
        <v>288</v>
      </c>
      <c r="B2250">
        <v>480</v>
      </c>
      <c r="C2250" s="75">
        <v>0.04</v>
      </c>
    </row>
    <row r="2251" spans="1:3">
      <c r="A2251" s="83" t="s">
        <v>289</v>
      </c>
      <c r="B2251">
        <v>480</v>
      </c>
      <c r="C2251" s="75">
        <v>0.04</v>
      </c>
    </row>
    <row r="2252" spans="1:3">
      <c r="A2252" s="85" t="s">
        <v>964</v>
      </c>
      <c r="B2252">
        <v>480</v>
      </c>
      <c r="C2252" s="75">
        <v>0.04</v>
      </c>
    </row>
    <row r="2253" spans="1:3">
      <c r="A2253" s="86" t="s">
        <v>314</v>
      </c>
      <c r="B2253">
        <v>480</v>
      </c>
      <c r="C2253" s="75">
        <v>0.04</v>
      </c>
    </row>
    <row r="2254" spans="1:3">
      <c r="A2254" s="74" t="s">
        <v>965</v>
      </c>
      <c r="B2254">
        <v>43</v>
      </c>
      <c r="C2254" s="75">
        <v>0.14000000000000001</v>
      </c>
    </row>
    <row r="2255" spans="1:3">
      <c r="A2255" s="81" t="s">
        <v>412</v>
      </c>
      <c r="B2255">
        <v>43</v>
      </c>
      <c r="C2255" s="75">
        <v>0.14000000000000001</v>
      </c>
    </row>
    <row r="2256" spans="1:3">
      <c r="A2256" s="82" t="s">
        <v>367</v>
      </c>
      <c r="B2256">
        <v>43</v>
      </c>
      <c r="C2256" s="75">
        <v>0.14000000000000001</v>
      </c>
    </row>
    <row r="2257" spans="1:3">
      <c r="A2257" s="83" t="s">
        <v>289</v>
      </c>
      <c r="B2257">
        <v>43</v>
      </c>
      <c r="C2257" s="75">
        <v>0.14000000000000001</v>
      </c>
    </row>
    <row r="2258" spans="1:3">
      <c r="A2258" s="85" t="s">
        <v>966</v>
      </c>
      <c r="B2258">
        <v>43</v>
      </c>
      <c r="C2258" s="75">
        <v>0.14000000000000001</v>
      </c>
    </row>
    <row r="2259" spans="1:3">
      <c r="A2259" s="86" t="s">
        <v>305</v>
      </c>
      <c r="B2259">
        <v>43</v>
      </c>
      <c r="C2259" s="75">
        <v>0.14000000000000001</v>
      </c>
    </row>
    <row r="2260" spans="1:3">
      <c r="A2260" s="74" t="s">
        <v>967</v>
      </c>
      <c r="B2260">
        <v>150</v>
      </c>
      <c r="C2260" s="75">
        <v>0</v>
      </c>
    </row>
    <row r="2261" spans="1:3">
      <c r="A2261" s="81" t="s">
        <v>319</v>
      </c>
      <c r="B2261">
        <v>150</v>
      </c>
      <c r="C2261" s="75">
        <v>0</v>
      </c>
    </row>
    <row r="2262" spans="1:3">
      <c r="A2262" s="82" t="s">
        <v>320</v>
      </c>
      <c r="B2262">
        <v>150</v>
      </c>
      <c r="C2262" s="75">
        <v>0</v>
      </c>
    </row>
    <row r="2263" spans="1:3">
      <c r="A2263" s="83" t="s">
        <v>284</v>
      </c>
      <c r="B2263">
        <v>150</v>
      </c>
      <c r="C2263" s="75">
        <v>0</v>
      </c>
    </row>
    <row r="2264" spans="1:3">
      <c r="A2264" s="85" t="s">
        <v>968</v>
      </c>
      <c r="B2264">
        <v>150</v>
      </c>
      <c r="C2264" s="75">
        <v>0</v>
      </c>
    </row>
    <row r="2265" spans="1:3">
      <c r="A2265" s="86" t="s">
        <v>300</v>
      </c>
      <c r="B2265">
        <v>150</v>
      </c>
      <c r="C2265" s="75">
        <v>0</v>
      </c>
    </row>
    <row r="2266" spans="1:3">
      <c r="A2266" s="74" t="s">
        <v>969</v>
      </c>
      <c r="B2266">
        <v>528</v>
      </c>
      <c r="C2266" s="75">
        <v>0.34</v>
      </c>
    </row>
    <row r="2267" spans="1:3">
      <c r="A2267" s="81" t="s">
        <v>282</v>
      </c>
      <c r="B2267">
        <v>528</v>
      </c>
      <c r="C2267" s="75">
        <v>0.34</v>
      </c>
    </row>
    <row r="2268" spans="1:3">
      <c r="A2268" s="82" t="s">
        <v>283</v>
      </c>
      <c r="B2268">
        <v>528</v>
      </c>
      <c r="C2268" s="75">
        <v>0.34</v>
      </c>
    </row>
    <row r="2269" spans="1:3">
      <c r="A2269" s="83" t="s">
        <v>284</v>
      </c>
      <c r="B2269">
        <v>528</v>
      </c>
      <c r="C2269" s="75">
        <v>0.34</v>
      </c>
    </row>
    <row r="2270" spans="1:3">
      <c r="A2270" s="85" t="s">
        <v>970</v>
      </c>
      <c r="B2270">
        <v>528</v>
      </c>
      <c r="C2270" s="75">
        <v>0.34</v>
      </c>
    </row>
    <row r="2271" spans="1:3">
      <c r="A2271" s="86" t="s">
        <v>321</v>
      </c>
      <c r="B2271">
        <v>528</v>
      </c>
      <c r="C2271" s="75">
        <v>0.34</v>
      </c>
    </row>
    <row r="2272" spans="1:3">
      <c r="A2272" s="74" t="s">
        <v>971</v>
      </c>
      <c r="B2272">
        <v>39</v>
      </c>
      <c r="C2272" s="75">
        <v>0.22</v>
      </c>
    </row>
    <row r="2273" spans="1:3">
      <c r="A2273" s="81" t="s">
        <v>441</v>
      </c>
      <c r="B2273">
        <v>39</v>
      </c>
      <c r="C2273" s="75">
        <v>0.22</v>
      </c>
    </row>
    <row r="2274" spans="1:3">
      <c r="A2274" s="82" t="s">
        <v>442</v>
      </c>
      <c r="B2274">
        <v>39</v>
      </c>
      <c r="C2274" s="75">
        <v>0.22</v>
      </c>
    </row>
    <row r="2275" spans="1:3">
      <c r="A2275" s="83" t="s">
        <v>284</v>
      </c>
      <c r="B2275">
        <v>39</v>
      </c>
      <c r="C2275" s="75">
        <v>0.22</v>
      </c>
    </row>
    <row r="2276" spans="1:3">
      <c r="A2276" s="84">
        <v>42069</v>
      </c>
      <c r="B2276">
        <v>39</v>
      </c>
      <c r="C2276" s="75">
        <v>0.22</v>
      </c>
    </row>
    <row r="2277" spans="1:3">
      <c r="A2277" s="86" t="s">
        <v>305</v>
      </c>
      <c r="B2277">
        <v>39</v>
      </c>
      <c r="C2277" s="75">
        <v>0.22</v>
      </c>
    </row>
    <row r="2278" spans="1:3">
      <c r="A2278" s="74" t="s">
        <v>972</v>
      </c>
      <c r="B2278">
        <v>50</v>
      </c>
      <c r="C2278" s="75">
        <v>0</v>
      </c>
    </row>
    <row r="2279" spans="1:3">
      <c r="A2279" s="81" t="s">
        <v>346</v>
      </c>
      <c r="B2279">
        <v>50</v>
      </c>
      <c r="C2279" s="75">
        <v>0</v>
      </c>
    </row>
    <row r="2280" spans="1:3">
      <c r="A2280" s="82" t="s">
        <v>347</v>
      </c>
      <c r="B2280">
        <v>50</v>
      </c>
      <c r="C2280" s="75">
        <v>0</v>
      </c>
    </row>
    <row r="2281" spans="1:3">
      <c r="A2281" s="83" t="s">
        <v>284</v>
      </c>
      <c r="B2281">
        <v>50</v>
      </c>
      <c r="C2281" s="75">
        <v>0</v>
      </c>
    </row>
    <row r="2282" spans="1:3">
      <c r="A2282" s="85" t="s">
        <v>973</v>
      </c>
      <c r="B2282">
        <v>50</v>
      </c>
      <c r="C2282" s="75">
        <v>0</v>
      </c>
    </row>
    <row r="2283" spans="1:3">
      <c r="A2283" s="86" t="s">
        <v>381</v>
      </c>
      <c r="B2283">
        <v>50</v>
      </c>
      <c r="C2283" s="75">
        <v>0</v>
      </c>
    </row>
    <row r="2284" spans="1:3">
      <c r="A2284" s="74" t="s">
        <v>974</v>
      </c>
      <c r="B2284">
        <v>500</v>
      </c>
      <c r="C2284" s="75">
        <v>0</v>
      </c>
    </row>
    <row r="2285" spans="1:3">
      <c r="A2285" s="81" t="s">
        <v>362</v>
      </c>
      <c r="B2285">
        <v>500</v>
      </c>
      <c r="C2285" s="75">
        <v>0</v>
      </c>
    </row>
    <row r="2286" spans="1:3">
      <c r="A2286" s="82" t="s">
        <v>334</v>
      </c>
      <c r="B2286">
        <v>500</v>
      </c>
      <c r="C2286" s="75">
        <v>0</v>
      </c>
    </row>
    <row r="2287" spans="1:3">
      <c r="A2287" s="83" t="s">
        <v>304</v>
      </c>
      <c r="B2287">
        <v>500</v>
      </c>
      <c r="C2287" s="75">
        <v>0</v>
      </c>
    </row>
    <row r="2288" spans="1:3">
      <c r="A2288" s="85" t="s">
        <v>975</v>
      </c>
      <c r="B2288">
        <v>500</v>
      </c>
      <c r="C2288" s="75">
        <v>0</v>
      </c>
    </row>
    <row r="2289" spans="1:3">
      <c r="A2289" s="86" t="s">
        <v>336</v>
      </c>
      <c r="B2289">
        <v>500</v>
      </c>
      <c r="C2289" s="75">
        <v>0</v>
      </c>
    </row>
    <row r="2290" spans="1:3">
      <c r="A2290" s="74" t="s">
        <v>976</v>
      </c>
      <c r="B2290">
        <v>44</v>
      </c>
      <c r="C2290" s="75">
        <v>0.12</v>
      </c>
    </row>
    <row r="2291" spans="1:3">
      <c r="A2291" s="81" t="s">
        <v>354</v>
      </c>
      <c r="B2291">
        <v>44</v>
      </c>
      <c r="C2291" s="75">
        <v>0.12</v>
      </c>
    </row>
    <row r="2292" spans="1:3">
      <c r="A2292" s="82" t="s">
        <v>355</v>
      </c>
      <c r="B2292">
        <v>44</v>
      </c>
      <c r="C2292" s="75">
        <v>0.12</v>
      </c>
    </row>
    <row r="2293" spans="1:3">
      <c r="A2293" s="83" t="s">
        <v>284</v>
      </c>
      <c r="B2293">
        <v>44</v>
      </c>
      <c r="C2293" s="75">
        <v>0.12</v>
      </c>
    </row>
    <row r="2294" spans="1:3">
      <c r="A2294" s="84">
        <v>43405</v>
      </c>
      <c r="B2294">
        <v>44</v>
      </c>
      <c r="C2294" s="75">
        <v>0.12</v>
      </c>
    </row>
    <row r="2295" spans="1:3">
      <c r="A2295" s="86" t="s">
        <v>305</v>
      </c>
      <c r="B2295">
        <v>44</v>
      </c>
      <c r="C2295" s="75">
        <v>0.12</v>
      </c>
    </row>
    <row r="2296" spans="1:3">
      <c r="A2296" s="74" t="s">
        <v>977</v>
      </c>
      <c r="B2296">
        <v>48</v>
      </c>
      <c r="C2296" s="75">
        <v>0.04</v>
      </c>
    </row>
    <row r="2297" spans="1:3">
      <c r="A2297" s="81" t="s">
        <v>475</v>
      </c>
      <c r="B2297">
        <v>48</v>
      </c>
      <c r="C2297" s="75">
        <v>0.04</v>
      </c>
    </row>
    <row r="2298" spans="1:3">
      <c r="A2298" s="82" t="s">
        <v>317</v>
      </c>
      <c r="B2298">
        <v>48</v>
      </c>
      <c r="C2298" s="75">
        <v>0.04</v>
      </c>
    </row>
    <row r="2299" spans="1:3">
      <c r="A2299" s="83" t="s">
        <v>294</v>
      </c>
      <c r="B2299">
        <v>48</v>
      </c>
      <c r="C2299" s="75">
        <v>0.04</v>
      </c>
    </row>
    <row r="2300" spans="1:3">
      <c r="A2300" s="85" t="s">
        <v>978</v>
      </c>
      <c r="B2300">
        <v>48</v>
      </c>
      <c r="C2300" s="75">
        <v>0.04</v>
      </c>
    </row>
    <row r="2301" spans="1:3">
      <c r="A2301" s="86" t="s">
        <v>381</v>
      </c>
      <c r="B2301">
        <v>48</v>
      </c>
      <c r="C2301" s="75">
        <v>0.04</v>
      </c>
    </row>
    <row r="2302" spans="1:3">
      <c r="A2302" s="74" t="s">
        <v>979</v>
      </c>
      <c r="B2302">
        <v>72</v>
      </c>
      <c r="C2302" s="75">
        <v>0.1</v>
      </c>
    </row>
    <row r="2303" spans="1:3">
      <c r="A2303" s="81" t="s">
        <v>392</v>
      </c>
      <c r="B2303">
        <v>72</v>
      </c>
      <c r="C2303" s="75">
        <v>0.1</v>
      </c>
    </row>
    <row r="2304" spans="1:3">
      <c r="A2304" s="82" t="s">
        <v>351</v>
      </c>
      <c r="B2304">
        <v>72</v>
      </c>
      <c r="C2304" s="75">
        <v>0.1</v>
      </c>
    </row>
    <row r="2305" spans="1:3">
      <c r="A2305" s="83" t="s">
        <v>304</v>
      </c>
      <c r="B2305">
        <v>72</v>
      </c>
      <c r="C2305" s="75">
        <v>0.1</v>
      </c>
    </row>
    <row r="2306" spans="1:3">
      <c r="A2306" s="85" t="s">
        <v>980</v>
      </c>
      <c r="B2306">
        <v>72</v>
      </c>
      <c r="C2306" s="75">
        <v>0.1</v>
      </c>
    </row>
    <row r="2307" spans="1:3">
      <c r="A2307" s="86" t="s">
        <v>285</v>
      </c>
      <c r="B2307">
        <v>72</v>
      </c>
      <c r="C2307" s="75">
        <v>0.1</v>
      </c>
    </row>
    <row r="2308" spans="1:3">
      <c r="A2308" s="74" t="s">
        <v>981</v>
      </c>
      <c r="B2308">
        <v>32</v>
      </c>
      <c r="C2308" s="75">
        <v>0.36</v>
      </c>
    </row>
    <row r="2309" spans="1:3">
      <c r="A2309" s="81" t="s">
        <v>458</v>
      </c>
      <c r="B2309">
        <v>32</v>
      </c>
      <c r="C2309" s="75">
        <v>0.36</v>
      </c>
    </row>
    <row r="2310" spans="1:3">
      <c r="A2310" s="82" t="s">
        <v>459</v>
      </c>
      <c r="B2310">
        <v>32</v>
      </c>
      <c r="C2310" s="75">
        <v>0.36</v>
      </c>
    </row>
    <row r="2311" spans="1:3">
      <c r="A2311" s="83" t="s">
        <v>294</v>
      </c>
      <c r="B2311">
        <v>32</v>
      </c>
      <c r="C2311" s="75">
        <v>0.36</v>
      </c>
    </row>
    <row r="2312" spans="1:3">
      <c r="A2312" s="84">
        <v>42249</v>
      </c>
      <c r="B2312">
        <v>32</v>
      </c>
      <c r="C2312" s="75">
        <v>0.36</v>
      </c>
    </row>
    <row r="2313" spans="1:3">
      <c r="A2313" s="86" t="s">
        <v>381</v>
      </c>
      <c r="B2313">
        <v>32</v>
      </c>
      <c r="C2313" s="75">
        <v>0.36</v>
      </c>
    </row>
    <row r="2314" spans="1:3">
      <c r="A2314" s="74" t="s">
        <v>982</v>
      </c>
      <c r="B2314">
        <v>651</v>
      </c>
      <c r="C2314" s="75">
        <v>7.0000000000000007E-2</v>
      </c>
    </row>
    <row r="2315" spans="1:3">
      <c r="A2315" s="81" t="s">
        <v>472</v>
      </c>
      <c r="B2315">
        <v>651</v>
      </c>
      <c r="C2315" s="75">
        <v>7.0000000000000007E-2</v>
      </c>
    </row>
    <row r="2316" spans="1:3">
      <c r="A2316" s="82" t="s">
        <v>308</v>
      </c>
      <c r="B2316">
        <v>651</v>
      </c>
      <c r="C2316" s="75">
        <v>7.0000000000000007E-2</v>
      </c>
    </row>
    <row r="2317" spans="1:3">
      <c r="A2317" s="83" t="s">
        <v>304</v>
      </c>
      <c r="B2317">
        <v>651</v>
      </c>
      <c r="C2317" s="75">
        <v>7.0000000000000007E-2</v>
      </c>
    </row>
    <row r="2318" spans="1:3">
      <c r="A2318" s="85" t="s">
        <v>983</v>
      </c>
      <c r="B2318">
        <v>651</v>
      </c>
      <c r="C2318" s="75">
        <v>7.0000000000000007E-2</v>
      </c>
    </row>
    <row r="2319" spans="1:3">
      <c r="A2319" s="86" t="s">
        <v>295</v>
      </c>
      <c r="B2319">
        <v>651</v>
      </c>
      <c r="C2319" s="75">
        <v>7.0000000000000007E-2</v>
      </c>
    </row>
    <row r="2320" spans="1:3">
      <c r="A2320" s="74" t="s">
        <v>984</v>
      </c>
      <c r="B2320">
        <v>49</v>
      </c>
      <c r="C2320" s="75">
        <v>0.02</v>
      </c>
    </row>
    <row r="2321" spans="1:3">
      <c r="A2321" s="81" t="s">
        <v>386</v>
      </c>
      <c r="B2321">
        <v>49</v>
      </c>
      <c r="C2321" s="75">
        <v>0.02</v>
      </c>
    </row>
    <row r="2322" spans="1:3">
      <c r="A2322" s="82" t="s">
        <v>387</v>
      </c>
      <c r="B2322">
        <v>49</v>
      </c>
      <c r="C2322" s="75">
        <v>0.02</v>
      </c>
    </row>
    <row r="2323" spans="1:3">
      <c r="A2323" s="83" t="s">
        <v>284</v>
      </c>
      <c r="B2323">
        <v>49</v>
      </c>
      <c r="C2323" s="75">
        <v>0.02</v>
      </c>
    </row>
    <row r="2324" spans="1:3">
      <c r="A2324" s="84">
        <v>42858</v>
      </c>
      <c r="B2324">
        <v>49</v>
      </c>
      <c r="C2324" s="75">
        <v>0.02</v>
      </c>
    </row>
    <row r="2325" spans="1:3">
      <c r="A2325" s="86" t="s">
        <v>381</v>
      </c>
      <c r="B2325">
        <v>49</v>
      </c>
      <c r="C2325" s="75">
        <v>0.02</v>
      </c>
    </row>
    <row r="2326" spans="1:3">
      <c r="A2326" s="74" t="s">
        <v>985</v>
      </c>
      <c r="B2326">
        <v>440</v>
      </c>
      <c r="C2326" s="75">
        <v>0.12</v>
      </c>
    </row>
    <row r="2327" spans="1:3">
      <c r="A2327" s="81" t="s">
        <v>358</v>
      </c>
      <c r="B2327">
        <v>440</v>
      </c>
      <c r="C2327" s="75">
        <v>0.12</v>
      </c>
    </row>
    <row r="2328" spans="1:3">
      <c r="A2328" s="82" t="s">
        <v>359</v>
      </c>
      <c r="B2328">
        <v>440</v>
      </c>
      <c r="C2328" s="75">
        <v>0.12</v>
      </c>
    </row>
    <row r="2329" spans="1:3">
      <c r="A2329" s="83" t="s">
        <v>284</v>
      </c>
      <c r="B2329">
        <v>440</v>
      </c>
      <c r="C2329" s="75">
        <v>0.12</v>
      </c>
    </row>
    <row r="2330" spans="1:3">
      <c r="A2330" s="84">
        <v>43441</v>
      </c>
      <c r="B2330">
        <v>440</v>
      </c>
      <c r="C2330" s="75">
        <v>0.12</v>
      </c>
    </row>
    <row r="2331" spans="1:3">
      <c r="A2331" s="86" t="s">
        <v>314</v>
      </c>
      <c r="B2331">
        <v>440</v>
      </c>
      <c r="C2331" s="75">
        <v>0.12</v>
      </c>
    </row>
    <row r="2332" spans="1:3">
      <c r="A2332" s="74" t="s">
        <v>986</v>
      </c>
      <c r="B2332">
        <v>680</v>
      </c>
      <c r="C2332" s="75">
        <v>0.32</v>
      </c>
    </row>
    <row r="2333" spans="1:3">
      <c r="A2333" s="81" t="s">
        <v>441</v>
      </c>
      <c r="B2333">
        <v>680</v>
      </c>
      <c r="C2333" s="75">
        <v>0.32</v>
      </c>
    </row>
    <row r="2334" spans="1:3">
      <c r="A2334" s="82" t="s">
        <v>442</v>
      </c>
      <c r="B2334">
        <v>680</v>
      </c>
      <c r="C2334" s="75">
        <v>0.32</v>
      </c>
    </row>
    <row r="2335" spans="1:3">
      <c r="A2335" s="83" t="s">
        <v>284</v>
      </c>
      <c r="B2335">
        <v>680</v>
      </c>
      <c r="C2335" s="75">
        <v>0.32</v>
      </c>
    </row>
    <row r="2336" spans="1:3">
      <c r="A2336" s="85" t="s">
        <v>968</v>
      </c>
      <c r="B2336">
        <v>680</v>
      </c>
      <c r="C2336" s="75">
        <v>0.32</v>
      </c>
    </row>
    <row r="2337" spans="1:3">
      <c r="A2337" s="86" t="s">
        <v>326</v>
      </c>
      <c r="B2337">
        <v>680</v>
      </c>
      <c r="C2337" s="75">
        <v>0.32</v>
      </c>
    </row>
    <row r="2338" spans="1:3">
      <c r="A2338" s="74" t="s">
        <v>987</v>
      </c>
      <c r="B2338">
        <v>637</v>
      </c>
      <c r="C2338" s="75">
        <v>0.09</v>
      </c>
    </row>
    <row r="2339" spans="1:3">
      <c r="A2339" s="81" t="s">
        <v>302</v>
      </c>
      <c r="B2339">
        <v>637</v>
      </c>
      <c r="C2339" s="75">
        <v>0.09</v>
      </c>
    </row>
    <row r="2340" spans="1:3">
      <c r="A2340" s="82" t="s">
        <v>303</v>
      </c>
      <c r="B2340">
        <v>637</v>
      </c>
      <c r="C2340" s="75">
        <v>0.09</v>
      </c>
    </row>
    <row r="2341" spans="1:3">
      <c r="A2341" s="83" t="s">
        <v>304</v>
      </c>
      <c r="B2341">
        <v>637</v>
      </c>
      <c r="C2341" s="75">
        <v>0.09</v>
      </c>
    </row>
    <row r="2342" spans="1:3">
      <c r="A2342" s="84">
        <v>42283</v>
      </c>
      <c r="B2342">
        <v>637</v>
      </c>
      <c r="C2342" s="75">
        <v>0.09</v>
      </c>
    </row>
    <row r="2343" spans="1:3">
      <c r="A2343" s="86" t="s">
        <v>295</v>
      </c>
      <c r="B2343">
        <v>637</v>
      </c>
      <c r="C2343" s="75">
        <v>0.09</v>
      </c>
    </row>
    <row r="2344" spans="1:3">
      <c r="A2344" s="74" t="s">
        <v>988</v>
      </c>
      <c r="B2344">
        <v>43</v>
      </c>
      <c r="C2344" s="75">
        <v>0.14000000000000001</v>
      </c>
    </row>
    <row r="2345" spans="1:3">
      <c r="A2345" s="81" t="s">
        <v>373</v>
      </c>
      <c r="B2345">
        <v>43</v>
      </c>
      <c r="C2345" s="75">
        <v>0.14000000000000001</v>
      </c>
    </row>
    <row r="2346" spans="1:3">
      <c r="A2346" s="82" t="s">
        <v>320</v>
      </c>
      <c r="B2346">
        <v>43</v>
      </c>
      <c r="C2346" s="75">
        <v>0.14000000000000001</v>
      </c>
    </row>
    <row r="2347" spans="1:3">
      <c r="A2347" s="83" t="s">
        <v>284</v>
      </c>
      <c r="B2347">
        <v>43</v>
      </c>
      <c r="C2347" s="75">
        <v>0.14000000000000001</v>
      </c>
    </row>
    <row r="2348" spans="1:3">
      <c r="A2348" s="85" t="s">
        <v>989</v>
      </c>
      <c r="B2348">
        <v>43</v>
      </c>
      <c r="C2348" s="75">
        <v>0.14000000000000001</v>
      </c>
    </row>
    <row r="2349" spans="1:3">
      <c r="A2349" s="86" t="s">
        <v>305</v>
      </c>
      <c r="B2349">
        <v>43</v>
      </c>
      <c r="C2349" s="75">
        <v>0.14000000000000001</v>
      </c>
    </row>
    <row r="2350" spans="1:3">
      <c r="A2350" s="74" t="s">
        <v>990</v>
      </c>
      <c r="B2350">
        <v>29</v>
      </c>
      <c r="C2350" s="75">
        <v>3.3300000000000003E-2</v>
      </c>
    </row>
    <row r="2351" spans="1:3">
      <c r="A2351" s="81" t="s">
        <v>333</v>
      </c>
      <c r="B2351">
        <v>29</v>
      </c>
      <c r="C2351" s="75">
        <v>3.3300000000000003E-2</v>
      </c>
    </row>
    <row r="2352" spans="1:3">
      <c r="A2352" s="82" t="s">
        <v>334</v>
      </c>
      <c r="B2352">
        <v>29</v>
      </c>
      <c r="C2352" s="75">
        <v>3.3300000000000003E-2</v>
      </c>
    </row>
    <row r="2353" spans="1:3">
      <c r="A2353" s="83" t="s">
        <v>304</v>
      </c>
      <c r="B2353">
        <v>29</v>
      </c>
      <c r="C2353" s="75">
        <v>3.3300000000000003E-2</v>
      </c>
    </row>
    <row r="2354" spans="1:3">
      <c r="A2354" s="85" t="s">
        <v>991</v>
      </c>
      <c r="B2354">
        <v>29</v>
      </c>
      <c r="C2354" s="75">
        <v>3.3300000000000003E-2</v>
      </c>
    </row>
    <row r="2355" spans="1:3">
      <c r="A2355" s="86" t="s">
        <v>310</v>
      </c>
      <c r="B2355">
        <v>29</v>
      </c>
      <c r="C2355" s="75">
        <v>3.3300000000000003E-2</v>
      </c>
    </row>
    <row r="2356" spans="1:3">
      <c r="A2356" s="74" t="s">
        <v>992</v>
      </c>
      <c r="B2356">
        <v>47</v>
      </c>
      <c r="C2356" s="75">
        <v>0.06</v>
      </c>
    </row>
    <row r="2357" spans="1:3">
      <c r="A2357" s="81" t="s">
        <v>324</v>
      </c>
      <c r="B2357">
        <v>47</v>
      </c>
      <c r="C2357" s="75">
        <v>0.06</v>
      </c>
    </row>
    <row r="2358" spans="1:3">
      <c r="A2358" s="82" t="s">
        <v>325</v>
      </c>
      <c r="B2358">
        <v>47</v>
      </c>
      <c r="C2358" s="75">
        <v>0.06</v>
      </c>
    </row>
    <row r="2359" spans="1:3">
      <c r="A2359" s="83" t="s">
        <v>284</v>
      </c>
      <c r="B2359">
        <v>47</v>
      </c>
      <c r="C2359" s="75">
        <v>0.06</v>
      </c>
    </row>
    <row r="2360" spans="1:3">
      <c r="A2360" s="84">
        <v>42982</v>
      </c>
      <c r="B2360">
        <v>47</v>
      </c>
      <c r="C2360" s="75">
        <v>0.06</v>
      </c>
    </row>
    <row r="2361" spans="1:3">
      <c r="A2361" s="86" t="s">
        <v>305</v>
      </c>
      <c r="B2361">
        <v>47</v>
      </c>
      <c r="C2361" s="75">
        <v>0.06</v>
      </c>
    </row>
    <row r="2362" spans="1:3">
      <c r="A2362" s="74" t="s">
        <v>993</v>
      </c>
      <c r="B2362">
        <v>144</v>
      </c>
      <c r="C2362" s="75">
        <v>0.04</v>
      </c>
    </row>
    <row r="2363" spans="1:3">
      <c r="A2363" s="81" t="s">
        <v>458</v>
      </c>
      <c r="B2363">
        <v>144</v>
      </c>
      <c r="C2363" s="75">
        <v>0.04</v>
      </c>
    </row>
    <row r="2364" spans="1:3">
      <c r="A2364" s="82" t="s">
        <v>459</v>
      </c>
      <c r="B2364">
        <v>144</v>
      </c>
      <c r="C2364" s="75">
        <v>0.04</v>
      </c>
    </row>
    <row r="2365" spans="1:3">
      <c r="A2365" s="83" t="s">
        <v>294</v>
      </c>
      <c r="B2365">
        <v>144</v>
      </c>
      <c r="C2365" s="75">
        <v>0.04</v>
      </c>
    </row>
    <row r="2366" spans="1:3">
      <c r="A2366" s="84">
        <v>42220</v>
      </c>
      <c r="B2366">
        <v>144</v>
      </c>
      <c r="C2366" s="75">
        <v>0.04</v>
      </c>
    </row>
    <row r="2367" spans="1:3">
      <c r="A2367" s="86" t="s">
        <v>300</v>
      </c>
      <c r="B2367">
        <v>144</v>
      </c>
      <c r="C2367" s="75">
        <v>0.04</v>
      </c>
    </row>
    <row r="2368" spans="1:3">
      <c r="A2368" s="74" t="s">
        <v>994</v>
      </c>
      <c r="B2368">
        <v>193</v>
      </c>
      <c r="C2368" s="75">
        <v>0.22800000000000001</v>
      </c>
    </row>
    <row r="2369" spans="1:3">
      <c r="A2369" s="81" t="s">
        <v>431</v>
      </c>
      <c r="B2369">
        <v>193</v>
      </c>
      <c r="C2369" s="75">
        <v>0.22800000000000001</v>
      </c>
    </row>
    <row r="2370" spans="1:3">
      <c r="A2370" s="82" t="s">
        <v>432</v>
      </c>
      <c r="B2370">
        <v>193</v>
      </c>
      <c r="C2370" s="75">
        <v>0.22800000000000001</v>
      </c>
    </row>
    <row r="2371" spans="1:3">
      <c r="A2371" s="83" t="s">
        <v>284</v>
      </c>
      <c r="B2371">
        <v>193</v>
      </c>
      <c r="C2371" s="75">
        <v>0.22800000000000001</v>
      </c>
    </row>
    <row r="2372" spans="1:3">
      <c r="A2372" s="85" t="s">
        <v>498</v>
      </c>
      <c r="B2372">
        <v>193</v>
      </c>
      <c r="C2372" s="75">
        <v>0.22800000000000001</v>
      </c>
    </row>
    <row r="2373" spans="1:3">
      <c r="A2373" s="86" t="s">
        <v>375</v>
      </c>
      <c r="B2373">
        <v>193</v>
      </c>
      <c r="C2373" s="75">
        <v>0.22800000000000001</v>
      </c>
    </row>
    <row r="2374" spans="1:3">
      <c r="A2374" s="74" t="s">
        <v>995</v>
      </c>
      <c r="B2374">
        <v>800</v>
      </c>
      <c r="C2374" s="75">
        <v>0</v>
      </c>
    </row>
    <row r="2375" spans="1:3">
      <c r="A2375" s="81" t="s">
        <v>339</v>
      </c>
      <c r="B2375">
        <v>800</v>
      </c>
      <c r="C2375" s="75">
        <v>0</v>
      </c>
    </row>
    <row r="2376" spans="1:3">
      <c r="A2376" s="82" t="s">
        <v>340</v>
      </c>
      <c r="B2376">
        <v>800</v>
      </c>
      <c r="C2376" s="75">
        <v>0</v>
      </c>
    </row>
    <row r="2377" spans="1:3">
      <c r="A2377" s="83" t="s">
        <v>304</v>
      </c>
      <c r="B2377">
        <v>800</v>
      </c>
      <c r="C2377" s="75">
        <v>0</v>
      </c>
    </row>
    <row r="2378" spans="1:3">
      <c r="A2378" s="84">
        <v>42379</v>
      </c>
      <c r="B2378">
        <v>800</v>
      </c>
      <c r="C2378" s="75">
        <v>0</v>
      </c>
    </row>
    <row r="2379" spans="1:3">
      <c r="A2379" s="86" t="s">
        <v>321</v>
      </c>
      <c r="B2379">
        <v>800</v>
      </c>
      <c r="C2379" s="75">
        <v>0</v>
      </c>
    </row>
    <row r="2380" spans="1:3">
      <c r="A2380" s="74" t="s">
        <v>996</v>
      </c>
      <c r="B2380">
        <v>441</v>
      </c>
      <c r="C2380" s="75">
        <v>0.37</v>
      </c>
    </row>
    <row r="2381" spans="1:3">
      <c r="A2381" s="81" t="s">
        <v>669</v>
      </c>
      <c r="B2381">
        <v>441</v>
      </c>
      <c r="C2381" s="75">
        <v>0.37</v>
      </c>
    </row>
    <row r="2382" spans="1:3">
      <c r="A2382" s="82" t="s">
        <v>670</v>
      </c>
      <c r="B2382">
        <v>441</v>
      </c>
      <c r="C2382" s="75">
        <v>0.37</v>
      </c>
    </row>
    <row r="2383" spans="1:3">
      <c r="A2383" s="83" t="s">
        <v>294</v>
      </c>
      <c r="B2383">
        <v>441</v>
      </c>
      <c r="C2383" s="75">
        <v>0.37</v>
      </c>
    </row>
    <row r="2384" spans="1:3">
      <c r="A2384" s="85" t="s">
        <v>997</v>
      </c>
      <c r="B2384">
        <v>441</v>
      </c>
      <c r="C2384" s="75">
        <v>0.37</v>
      </c>
    </row>
    <row r="2385" spans="1:3">
      <c r="A2385" s="86" t="s">
        <v>295</v>
      </c>
      <c r="B2385">
        <v>441</v>
      </c>
      <c r="C2385" s="75">
        <v>0.37</v>
      </c>
    </row>
    <row r="2386" spans="1:3">
      <c r="A2386" s="74" t="s">
        <v>998</v>
      </c>
      <c r="B2386">
        <v>60</v>
      </c>
      <c r="C2386" s="75">
        <v>0.1429</v>
      </c>
    </row>
    <row r="2387" spans="1:3">
      <c r="A2387" s="81" t="s">
        <v>408</v>
      </c>
      <c r="B2387">
        <v>60</v>
      </c>
      <c r="C2387" s="75">
        <v>0.1429</v>
      </c>
    </row>
    <row r="2388" spans="1:3">
      <c r="A2388" s="82" t="s">
        <v>409</v>
      </c>
      <c r="B2388">
        <v>60</v>
      </c>
      <c r="C2388" s="75">
        <v>0.1429</v>
      </c>
    </row>
    <row r="2389" spans="1:3">
      <c r="A2389" s="83" t="s">
        <v>284</v>
      </c>
      <c r="B2389">
        <v>60</v>
      </c>
      <c r="C2389" s="75">
        <v>0.1429</v>
      </c>
    </row>
    <row r="2390" spans="1:3">
      <c r="A2390" s="85" t="s">
        <v>999</v>
      </c>
      <c r="B2390">
        <v>60</v>
      </c>
      <c r="C2390" s="75">
        <v>0.1429</v>
      </c>
    </row>
    <row r="2391" spans="1:3">
      <c r="A2391" s="86" t="s">
        <v>364</v>
      </c>
      <c r="B2391">
        <v>60</v>
      </c>
      <c r="C2391" s="75">
        <v>0.1429</v>
      </c>
    </row>
    <row r="2392" spans="1:3">
      <c r="A2392" s="74" t="s">
        <v>1000</v>
      </c>
      <c r="B2392">
        <v>495</v>
      </c>
      <c r="C2392" s="75">
        <v>0.01</v>
      </c>
    </row>
    <row r="2393" spans="1:3">
      <c r="A2393" s="81" t="s">
        <v>307</v>
      </c>
      <c r="B2393">
        <v>495</v>
      </c>
      <c r="C2393" s="75">
        <v>0.01</v>
      </c>
    </row>
    <row r="2394" spans="1:3">
      <c r="A2394" s="82" t="s">
        <v>308</v>
      </c>
      <c r="B2394">
        <v>495</v>
      </c>
      <c r="C2394" s="75">
        <v>0.01</v>
      </c>
    </row>
    <row r="2395" spans="1:3">
      <c r="A2395" s="83" t="s">
        <v>304</v>
      </c>
      <c r="B2395">
        <v>495</v>
      </c>
      <c r="C2395" s="75">
        <v>0.01</v>
      </c>
    </row>
    <row r="2396" spans="1:3">
      <c r="A2396" s="84">
        <v>42959</v>
      </c>
      <c r="B2396">
        <v>495</v>
      </c>
      <c r="C2396" s="75">
        <v>0.01</v>
      </c>
    </row>
    <row r="2397" spans="1:3">
      <c r="A2397" s="86" t="s">
        <v>314</v>
      </c>
      <c r="B2397">
        <v>495</v>
      </c>
      <c r="C2397" s="75">
        <v>0.01</v>
      </c>
    </row>
    <row r="2398" spans="1:3">
      <c r="A2398" s="74" t="s">
        <v>1001</v>
      </c>
      <c r="B2398">
        <v>29</v>
      </c>
      <c r="C2398" s="75">
        <v>3.3300000000000003E-2</v>
      </c>
    </row>
    <row r="2399" spans="1:3">
      <c r="A2399" s="81" t="s">
        <v>441</v>
      </c>
      <c r="B2399">
        <v>29</v>
      </c>
      <c r="C2399" s="75">
        <v>3.3300000000000003E-2</v>
      </c>
    </row>
    <row r="2400" spans="1:3">
      <c r="A2400" s="82" t="s">
        <v>442</v>
      </c>
      <c r="B2400">
        <v>29</v>
      </c>
      <c r="C2400" s="75">
        <v>3.3300000000000003E-2</v>
      </c>
    </row>
    <row r="2401" spans="1:3">
      <c r="A2401" s="83" t="s">
        <v>284</v>
      </c>
      <c r="B2401">
        <v>29</v>
      </c>
      <c r="C2401" s="75">
        <v>3.3300000000000003E-2</v>
      </c>
    </row>
    <row r="2402" spans="1:3">
      <c r="A2402" s="84">
        <v>42949</v>
      </c>
      <c r="B2402">
        <v>29</v>
      </c>
      <c r="C2402" s="75">
        <v>3.3300000000000003E-2</v>
      </c>
    </row>
    <row r="2403" spans="1:3">
      <c r="A2403" s="86" t="s">
        <v>310</v>
      </c>
      <c r="B2403">
        <v>29</v>
      </c>
      <c r="C2403" s="75">
        <v>3.3300000000000003E-2</v>
      </c>
    </row>
    <row r="2404" spans="1:3">
      <c r="A2404" s="74" t="s">
        <v>1002</v>
      </c>
      <c r="B2404">
        <v>29</v>
      </c>
      <c r="C2404" s="75">
        <v>3.3300000000000003E-2</v>
      </c>
    </row>
    <row r="2405" spans="1:3">
      <c r="A2405" s="81" t="s">
        <v>354</v>
      </c>
      <c r="B2405">
        <v>29</v>
      </c>
      <c r="C2405" s="75">
        <v>3.3300000000000003E-2</v>
      </c>
    </row>
    <row r="2406" spans="1:3">
      <c r="A2406" s="82" t="s">
        <v>355</v>
      </c>
      <c r="B2406">
        <v>29</v>
      </c>
      <c r="C2406" s="75">
        <v>3.3300000000000003E-2</v>
      </c>
    </row>
    <row r="2407" spans="1:3">
      <c r="A2407" s="83" t="s">
        <v>284</v>
      </c>
      <c r="B2407">
        <v>29</v>
      </c>
      <c r="C2407" s="75">
        <v>3.3300000000000003E-2</v>
      </c>
    </row>
    <row r="2408" spans="1:3">
      <c r="A2408" s="85" t="s">
        <v>1003</v>
      </c>
      <c r="B2408">
        <v>29</v>
      </c>
      <c r="C2408" s="75">
        <v>3.3300000000000003E-2</v>
      </c>
    </row>
    <row r="2409" spans="1:3">
      <c r="A2409" s="86" t="s">
        <v>310</v>
      </c>
      <c r="B2409">
        <v>29</v>
      </c>
      <c r="C2409" s="75">
        <v>3.3300000000000003E-2</v>
      </c>
    </row>
    <row r="2410" spans="1:3">
      <c r="A2410" s="74" t="s">
        <v>1004</v>
      </c>
      <c r="B2410">
        <v>500</v>
      </c>
      <c r="C2410" s="75">
        <v>0</v>
      </c>
    </row>
    <row r="2411" spans="1:3">
      <c r="A2411" s="81" t="s">
        <v>408</v>
      </c>
      <c r="B2411">
        <v>500</v>
      </c>
      <c r="C2411" s="75">
        <v>0</v>
      </c>
    </row>
    <row r="2412" spans="1:3">
      <c r="A2412" s="82" t="s">
        <v>409</v>
      </c>
      <c r="B2412">
        <v>500</v>
      </c>
      <c r="C2412" s="75">
        <v>0</v>
      </c>
    </row>
    <row r="2413" spans="1:3">
      <c r="A2413" s="83" t="s">
        <v>284</v>
      </c>
      <c r="B2413">
        <v>500</v>
      </c>
      <c r="C2413" s="75">
        <v>0</v>
      </c>
    </row>
    <row r="2414" spans="1:3">
      <c r="A2414" s="85" t="s">
        <v>1005</v>
      </c>
      <c r="B2414">
        <v>500</v>
      </c>
      <c r="C2414" s="75">
        <v>0</v>
      </c>
    </row>
    <row r="2415" spans="1:3">
      <c r="A2415" s="86" t="s">
        <v>336</v>
      </c>
      <c r="B2415">
        <v>500</v>
      </c>
      <c r="C2415" s="75">
        <v>0</v>
      </c>
    </row>
    <row r="2416" spans="1:3">
      <c r="A2416" s="74" t="s">
        <v>1006</v>
      </c>
      <c r="B2416">
        <v>510</v>
      </c>
      <c r="C2416" s="75">
        <v>0.49</v>
      </c>
    </row>
    <row r="2417" spans="1:3">
      <c r="A2417" s="81" t="s">
        <v>431</v>
      </c>
      <c r="B2417">
        <v>510</v>
      </c>
      <c r="C2417" s="75">
        <v>0.49</v>
      </c>
    </row>
    <row r="2418" spans="1:3">
      <c r="A2418" s="82" t="s">
        <v>432</v>
      </c>
      <c r="B2418">
        <v>510</v>
      </c>
      <c r="C2418" s="75">
        <v>0.49</v>
      </c>
    </row>
    <row r="2419" spans="1:3">
      <c r="A2419" s="83" t="s">
        <v>284</v>
      </c>
      <c r="B2419">
        <v>510</v>
      </c>
      <c r="C2419" s="75">
        <v>0.49</v>
      </c>
    </row>
    <row r="2420" spans="1:3">
      <c r="A2420" s="85" t="s">
        <v>1007</v>
      </c>
      <c r="B2420">
        <v>510</v>
      </c>
      <c r="C2420" s="75">
        <v>0.49</v>
      </c>
    </row>
    <row r="2421" spans="1:3">
      <c r="A2421" s="86" t="s">
        <v>326</v>
      </c>
      <c r="B2421">
        <v>510</v>
      </c>
      <c r="C2421" s="75">
        <v>0.49</v>
      </c>
    </row>
    <row r="2422" spans="1:3">
      <c r="A2422" s="74" t="s">
        <v>1008</v>
      </c>
      <c r="B2422">
        <v>488</v>
      </c>
      <c r="C2422" s="75">
        <v>0.39</v>
      </c>
    </row>
    <row r="2423" spans="1:3">
      <c r="A2423" s="81" t="s">
        <v>475</v>
      </c>
      <c r="B2423">
        <v>488</v>
      </c>
      <c r="C2423" s="75">
        <v>0.39</v>
      </c>
    </row>
    <row r="2424" spans="1:3">
      <c r="A2424" s="82" t="s">
        <v>317</v>
      </c>
      <c r="B2424">
        <v>488</v>
      </c>
      <c r="C2424" s="75">
        <v>0.39</v>
      </c>
    </row>
    <row r="2425" spans="1:3">
      <c r="A2425" s="83" t="s">
        <v>294</v>
      </c>
      <c r="B2425">
        <v>488</v>
      </c>
      <c r="C2425" s="75">
        <v>0.39</v>
      </c>
    </row>
    <row r="2426" spans="1:3">
      <c r="A2426" s="84">
        <v>42135</v>
      </c>
      <c r="B2426">
        <v>488</v>
      </c>
      <c r="C2426" s="75">
        <v>0.39</v>
      </c>
    </row>
    <row r="2427" spans="1:3">
      <c r="A2427" s="86" t="s">
        <v>321</v>
      </c>
      <c r="B2427">
        <v>488</v>
      </c>
      <c r="C2427" s="75">
        <v>0.39</v>
      </c>
    </row>
    <row r="2428" spans="1:3">
      <c r="A2428" s="74" t="s">
        <v>1009</v>
      </c>
      <c r="B2428">
        <v>49</v>
      </c>
      <c r="C2428" s="75">
        <v>0.02</v>
      </c>
    </row>
    <row r="2429" spans="1:3">
      <c r="A2429" s="81" t="s">
        <v>287</v>
      </c>
      <c r="B2429">
        <v>49</v>
      </c>
      <c r="C2429" s="75">
        <v>0.02</v>
      </c>
    </row>
    <row r="2430" spans="1:3">
      <c r="A2430" s="82" t="s">
        <v>288</v>
      </c>
      <c r="B2430">
        <v>49</v>
      </c>
      <c r="C2430" s="75">
        <v>0.02</v>
      </c>
    </row>
    <row r="2431" spans="1:3">
      <c r="A2431" s="83" t="s">
        <v>289</v>
      </c>
      <c r="B2431">
        <v>49</v>
      </c>
      <c r="C2431" s="75">
        <v>0.02</v>
      </c>
    </row>
    <row r="2432" spans="1:3">
      <c r="A2432" s="85" t="s">
        <v>1010</v>
      </c>
      <c r="B2432">
        <v>49</v>
      </c>
      <c r="C2432" s="75">
        <v>0.02</v>
      </c>
    </row>
    <row r="2433" spans="1:3">
      <c r="A2433" s="86" t="s">
        <v>305</v>
      </c>
      <c r="B2433">
        <v>49</v>
      </c>
      <c r="C2433" s="75">
        <v>0.02</v>
      </c>
    </row>
    <row r="2434" spans="1:3">
      <c r="A2434" s="74" t="s">
        <v>1011</v>
      </c>
      <c r="B2434">
        <v>78</v>
      </c>
      <c r="C2434" s="75">
        <v>2.5000000000000001E-2</v>
      </c>
    </row>
    <row r="2435" spans="1:3">
      <c r="A2435" s="81" t="s">
        <v>503</v>
      </c>
      <c r="B2435">
        <v>78</v>
      </c>
      <c r="C2435" s="75">
        <v>2.5000000000000001E-2</v>
      </c>
    </row>
    <row r="2436" spans="1:3">
      <c r="A2436" s="82" t="s">
        <v>504</v>
      </c>
      <c r="B2436">
        <v>78</v>
      </c>
      <c r="C2436" s="75">
        <v>2.5000000000000001E-2</v>
      </c>
    </row>
    <row r="2437" spans="1:3">
      <c r="A2437" s="83" t="s">
        <v>284</v>
      </c>
      <c r="B2437">
        <v>78</v>
      </c>
      <c r="C2437" s="75">
        <v>2.5000000000000001E-2</v>
      </c>
    </row>
    <row r="2438" spans="1:3">
      <c r="A2438" s="84">
        <v>42893</v>
      </c>
      <c r="B2438">
        <v>78</v>
      </c>
      <c r="C2438" s="75">
        <v>2.5000000000000001E-2</v>
      </c>
    </row>
    <row r="2439" spans="1:3">
      <c r="A2439" s="86" t="s">
        <v>285</v>
      </c>
      <c r="B2439">
        <v>78</v>
      </c>
      <c r="C2439" s="75">
        <v>2.5000000000000001E-2</v>
      </c>
    </row>
    <row r="2440" spans="1:3">
      <c r="A2440" s="74" t="s">
        <v>1012</v>
      </c>
      <c r="B2440">
        <v>48</v>
      </c>
      <c r="C2440" s="75">
        <v>0.04</v>
      </c>
    </row>
    <row r="2441" spans="1:3">
      <c r="A2441" s="81" t="s">
        <v>491</v>
      </c>
      <c r="B2441">
        <v>48</v>
      </c>
      <c r="C2441" s="75">
        <v>0.04</v>
      </c>
    </row>
    <row r="2442" spans="1:3">
      <c r="A2442" s="82" t="s">
        <v>492</v>
      </c>
      <c r="B2442">
        <v>48</v>
      </c>
      <c r="C2442" s="75">
        <v>0.04</v>
      </c>
    </row>
    <row r="2443" spans="1:3">
      <c r="A2443" s="83" t="s">
        <v>284</v>
      </c>
      <c r="B2443">
        <v>48</v>
      </c>
      <c r="C2443" s="75">
        <v>0.04</v>
      </c>
    </row>
    <row r="2444" spans="1:3">
      <c r="A2444" s="85" t="s">
        <v>733</v>
      </c>
      <c r="B2444">
        <v>48</v>
      </c>
      <c r="C2444" s="75">
        <v>0.04</v>
      </c>
    </row>
    <row r="2445" spans="1:3">
      <c r="A2445" s="86" t="s">
        <v>381</v>
      </c>
      <c r="B2445">
        <v>48</v>
      </c>
      <c r="C2445" s="75">
        <v>0.04</v>
      </c>
    </row>
    <row r="2446" spans="1:3">
      <c r="A2446" s="74" t="s">
        <v>1013</v>
      </c>
      <c r="B2446">
        <v>50</v>
      </c>
      <c r="C2446" s="75">
        <v>0</v>
      </c>
    </row>
    <row r="2447" spans="1:3">
      <c r="A2447" s="81" t="s">
        <v>324</v>
      </c>
      <c r="B2447">
        <v>50</v>
      </c>
      <c r="C2447" s="75">
        <v>0</v>
      </c>
    </row>
    <row r="2448" spans="1:3">
      <c r="A2448" s="82" t="s">
        <v>325</v>
      </c>
      <c r="B2448">
        <v>50</v>
      </c>
      <c r="C2448" s="75">
        <v>0</v>
      </c>
    </row>
    <row r="2449" spans="1:3">
      <c r="A2449" s="83" t="s">
        <v>284</v>
      </c>
      <c r="B2449">
        <v>50</v>
      </c>
      <c r="C2449" s="75">
        <v>0</v>
      </c>
    </row>
    <row r="2450" spans="1:3">
      <c r="A2450" s="85" t="s">
        <v>1014</v>
      </c>
      <c r="B2450">
        <v>50</v>
      </c>
      <c r="C2450" s="75">
        <v>0</v>
      </c>
    </row>
    <row r="2451" spans="1:3">
      <c r="A2451" s="86" t="s">
        <v>381</v>
      </c>
      <c r="B2451">
        <v>50</v>
      </c>
      <c r="C2451" s="75">
        <v>0</v>
      </c>
    </row>
    <row r="2452" spans="1:3">
      <c r="A2452" s="74" t="s">
        <v>1015</v>
      </c>
      <c r="B2452">
        <v>250</v>
      </c>
      <c r="C2452" s="75">
        <v>0</v>
      </c>
    </row>
    <row r="2453" spans="1:3">
      <c r="A2453" s="81" t="s">
        <v>328</v>
      </c>
      <c r="B2453">
        <v>250</v>
      </c>
      <c r="C2453" s="75">
        <v>0</v>
      </c>
    </row>
    <row r="2454" spans="1:3">
      <c r="A2454" s="82" t="s">
        <v>329</v>
      </c>
      <c r="B2454">
        <v>250</v>
      </c>
      <c r="C2454" s="75">
        <v>0</v>
      </c>
    </row>
    <row r="2455" spans="1:3">
      <c r="A2455" s="83" t="s">
        <v>304</v>
      </c>
      <c r="B2455">
        <v>250</v>
      </c>
      <c r="C2455" s="75">
        <v>0</v>
      </c>
    </row>
    <row r="2456" spans="1:3">
      <c r="A2456" s="85" t="s">
        <v>1016</v>
      </c>
      <c r="B2456">
        <v>250</v>
      </c>
      <c r="C2456" s="75">
        <v>0</v>
      </c>
    </row>
    <row r="2457" spans="1:3">
      <c r="A2457" s="86" t="s">
        <v>375</v>
      </c>
      <c r="B2457">
        <v>250</v>
      </c>
      <c r="C2457" s="75">
        <v>0</v>
      </c>
    </row>
    <row r="2458" spans="1:3">
      <c r="A2458" s="74" t="s">
        <v>1017</v>
      </c>
      <c r="B2458">
        <v>67</v>
      </c>
      <c r="C2458" s="75">
        <v>4.2900000000000001E-2</v>
      </c>
    </row>
    <row r="2459" spans="1:3">
      <c r="A2459" s="81" t="s">
        <v>346</v>
      </c>
      <c r="B2459">
        <v>67</v>
      </c>
      <c r="C2459" s="75">
        <v>4.2900000000000001E-2</v>
      </c>
    </row>
    <row r="2460" spans="1:3">
      <c r="A2460" s="82" t="s">
        <v>347</v>
      </c>
      <c r="B2460">
        <v>67</v>
      </c>
      <c r="C2460" s="75">
        <v>4.2900000000000001E-2</v>
      </c>
    </row>
    <row r="2461" spans="1:3">
      <c r="A2461" s="83" t="s">
        <v>284</v>
      </c>
      <c r="B2461">
        <v>67</v>
      </c>
      <c r="C2461" s="75">
        <v>4.2900000000000001E-2</v>
      </c>
    </row>
    <row r="2462" spans="1:3">
      <c r="A2462" s="84">
        <v>42558</v>
      </c>
      <c r="B2462">
        <v>67</v>
      </c>
      <c r="C2462" s="75">
        <v>4.2900000000000001E-2</v>
      </c>
    </row>
    <row r="2463" spans="1:3">
      <c r="A2463" s="86" t="s">
        <v>364</v>
      </c>
      <c r="B2463">
        <v>67</v>
      </c>
      <c r="C2463" s="75">
        <v>4.2900000000000001E-2</v>
      </c>
    </row>
    <row r="2464" spans="1:3">
      <c r="A2464" s="74" t="s">
        <v>1018</v>
      </c>
      <c r="B2464">
        <v>693</v>
      </c>
      <c r="C2464" s="75">
        <v>0.01</v>
      </c>
    </row>
    <row r="2465" spans="1:3">
      <c r="A2465" s="81" t="s">
        <v>302</v>
      </c>
      <c r="B2465">
        <v>693</v>
      </c>
      <c r="C2465" s="75">
        <v>0.01</v>
      </c>
    </row>
    <row r="2466" spans="1:3">
      <c r="A2466" s="82" t="s">
        <v>303</v>
      </c>
      <c r="B2466">
        <v>693</v>
      </c>
      <c r="C2466" s="75">
        <v>0.01</v>
      </c>
    </row>
    <row r="2467" spans="1:3">
      <c r="A2467" s="83" t="s">
        <v>304</v>
      </c>
      <c r="B2467">
        <v>693</v>
      </c>
      <c r="C2467" s="75">
        <v>0.01</v>
      </c>
    </row>
    <row r="2468" spans="1:3">
      <c r="A2468" s="84">
        <v>43259</v>
      </c>
      <c r="B2468">
        <v>693</v>
      </c>
      <c r="C2468" s="75">
        <v>0.01</v>
      </c>
    </row>
    <row r="2469" spans="1:3">
      <c r="A2469" s="86" t="s">
        <v>295</v>
      </c>
      <c r="B2469">
        <v>693</v>
      </c>
      <c r="C2469" s="75">
        <v>0.01</v>
      </c>
    </row>
    <row r="2470" spans="1:3">
      <c r="A2470" s="74" t="s">
        <v>1019</v>
      </c>
      <c r="B2470">
        <v>27</v>
      </c>
      <c r="C2470" s="75">
        <v>0.1</v>
      </c>
    </row>
    <row r="2471" spans="1:3">
      <c r="A2471" s="81" t="s">
        <v>307</v>
      </c>
      <c r="B2471">
        <v>27</v>
      </c>
      <c r="C2471" s="75">
        <v>0.1</v>
      </c>
    </row>
    <row r="2472" spans="1:3">
      <c r="A2472" s="82" t="s">
        <v>308</v>
      </c>
      <c r="B2472">
        <v>27</v>
      </c>
      <c r="C2472" s="75">
        <v>0.1</v>
      </c>
    </row>
    <row r="2473" spans="1:3">
      <c r="A2473" s="83" t="s">
        <v>304</v>
      </c>
      <c r="B2473">
        <v>27</v>
      </c>
      <c r="C2473" s="75">
        <v>0.1</v>
      </c>
    </row>
    <row r="2474" spans="1:3">
      <c r="A2474" s="85" t="s">
        <v>1020</v>
      </c>
      <c r="B2474">
        <v>27</v>
      </c>
      <c r="C2474" s="75">
        <v>0.1</v>
      </c>
    </row>
    <row r="2475" spans="1:3">
      <c r="A2475" s="86" t="s">
        <v>310</v>
      </c>
      <c r="B2475">
        <v>27</v>
      </c>
      <c r="C2475" s="75">
        <v>0.1</v>
      </c>
    </row>
    <row r="2476" spans="1:3">
      <c r="A2476" s="74" t="s">
        <v>1021</v>
      </c>
      <c r="B2476">
        <v>49</v>
      </c>
      <c r="C2476" s="75">
        <v>0.02</v>
      </c>
    </row>
    <row r="2477" spans="1:3">
      <c r="A2477" s="81" t="s">
        <v>431</v>
      </c>
      <c r="B2477">
        <v>49</v>
      </c>
      <c r="C2477" s="75">
        <v>0.02</v>
      </c>
    </row>
    <row r="2478" spans="1:3">
      <c r="A2478" s="82" t="s">
        <v>432</v>
      </c>
      <c r="B2478">
        <v>49</v>
      </c>
      <c r="C2478" s="75">
        <v>0.02</v>
      </c>
    </row>
    <row r="2479" spans="1:3">
      <c r="A2479" s="83" t="s">
        <v>284</v>
      </c>
      <c r="B2479">
        <v>49</v>
      </c>
      <c r="C2479" s="75">
        <v>0.02</v>
      </c>
    </row>
    <row r="2480" spans="1:3">
      <c r="A2480" s="85" t="s">
        <v>1022</v>
      </c>
      <c r="B2480">
        <v>49</v>
      </c>
      <c r="C2480" s="75">
        <v>0.02</v>
      </c>
    </row>
    <row r="2481" spans="1:3">
      <c r="A2481" s="86" t="s">
        <v>305</v>
      </c>
      <c r="B2481">
        <v>49</v>
      </c>
      <c r="C2481" s="75">
        <v>0.02</v>
      </c>
    </row>
    <row r="2482" spans="1:3">
      <c r="A2482" s="74" t="s">
        <v>1023</v>
      </c>
      <c r="B2482">
        <v>664</v>
      </c>
      <c r="C2482" s="75">
        <v>0.17</v>
      </c>
    </row>
    <row r="2483" spans="1:3">
      <c r="A2483" s="81" t="s">
        <v>297</v>
      </c>
      <c r="B2483">
        <v>664</v>
      </c>
      <c r="C2483" s="75">
        <v>0.17</v>
      </c>
    </row>
    <row r="2484" spans="1:3">
      <c r="A2484" s="82" t="s">
        <v>298</v>
      </c>
      <c r="B2484">
        <v>664</v>
      </c>
      <c r="C2484" s="75">
        <v>0.17</v>
      </c>
    </row>
    <row r="2485" spans="1:3">
      <c r="A2485" s="83" t="s">
        <v>284</v>
      </c>
      <c r="B2485">
        <v>664</v>
      </c>
      <c r="C2485" s="75">
        <v>0.17</v>
      </c>
    </row>
    <row r="2486" spans="1:3">
      <c r="A2486" s="84">
        <v>42158</v>
      </c>
      <c r="B2486">
        <v>664</v>
      </c>
      <c r="C2486" s="75">
        <v>0.17</v>
      </c>
    </row>
    <row r="2487" spans="1:3">
      <c r="A2487" s="86" t="s">
        <v>321</v>
      </c>
      <c r="B2487">
        <v>664</v>
      </c>
      <c r="C2487" s="75">
        <v>0.17</v>
      </c>
    </row>
    <row r="2488" spans="1:3">
      <c r="A2488" s="74" t="s">
        <v>1024</v>
      </c>
      <c r="B2488">
        <v>648</v>
      </c>
      <c r="C2488" s="75">
        <v>0.19</v>
      </c>
    </row>
    <row r="2489" spans="1:3">
      <c r="A2489" s="81" t="s">
        <v>441</v>
      </c>
      <c r="B2489">
        <v>648</v>
      </c>
      <c r="C2489" s="75">
        <v>0.19</v>
      </c>
    </row>
    <row r="2490" spans="1:3">
      <c r="A2490" s="82" t="s">
        <v>442</v>
      </c>
      <c r="B2490">
        <v>648</v>
      </c>
      <c r="C2490" s="75">
        <v>0.19</v>
      </c>
    </row>
    <row r="2491" spans="1:3">
      <c r="A2491" s="83" t="s">
        <v>284</v>
      </c>
      <c r="B2491">
        <v>648</v>
      </c>
      <c r="C2491" s="75">
        <v>0.19</v>
      </c>
    </row>
    <row r="2492" spans="1:3">
      <c r="A2492" s="85" t="s">
        <v>1025</v>
      </c>
      <c r="B2492">
        <v>648</v>
      </c>
      <c r="C2492" s="75">
        <v>0.19</v>
      </c>
    </row>
    <row r="2493" spans="1:3">
      <c r="A2493" s="86" t="s">
        <v>321</v>
      </c>
      <c r="B2493">
        <v>648</v>
      </c>
      <c r="C2493" s="75">
        <v>0.19</v>
      </c>
    </row>
    <row r="2494" spans="1:3">
      <c r="A2494" s="74" t="s">
        <v>1026</v>
      </c>
      <c r="B2494">
        <v>29</v>
      </c>
      <c r="C2494" s="75">
        <v>3.3300000000000003E-2</v>
      </c>
    </row>
    <row r="2495" spans="1:3">
      <c r="A2495" s="81" t="s">
        <v>390</v>
      </c>
      <c r="B2495">
        <v>29</v>
      </c>
      <c r="C2495" s="75">
        <v>3.3300000000000003E-2</v>
      </c>
    </row>
    <row r="2496" spans="1:3">
      <c r="A2496" s="82" t="s">
        <v>367</v>
      </c>
      <c r="B2496">
        <v>29</v>
      </c>
      <c r="C2496" s="75">
        <v>3.3300000000000003E-2</v>
      </c>
    </row>
    <row r="2497" spans="1:3">
      <c r="A2497" s="83" t="s">
        <v>289</v>
      </c>
      <c r="B2497">
        <v>29</v>
      </c>
      <c r="C2497" s="75">
        <v>3.3300000000000003E-2</v>
      </c>
    </row>
    <row r="2498" spans="1:3">
      <c r="A2498" s="85" t="s">
        <v>1027</v>
      </c>
      <c r="B2498">
        <v>29</v>
      </c>
      <c r="C2498" s="75">
        <v>3.3300000000000003E-2</v>
      </c>
    </row>
    <row r="2499" spans="1:3">
      <c r="A2499" s="86" t="s">
        <v>310</v>
      </c>
      <c r="B2499">
        <v>29</v>
      </c>
      <c r="C2499" s="75">
        <v>3.3300000000000003E-2</v>
      </c>
    </row>
    <row r="2500" spans="1:3">
      <c r="A2500" s="74" t="s">
        <v>1028</v>
      </c>
      <c r="B2500">
        <v>475</v>
      </c>
      <c r="C2500" s="75">
        <v>0.05</v>
      </c>
    </row>
    <row r="2501" spans="1:3">
      <c r="A2501" s="81" t="s">
        <v>319</v>
      </c>
      <c r="B2501">
        <v>475</v>
      </c>
      <c r="C2501" s="75">
        <v>0.05</v>
      </c>
    </row>
    <row r="2502" spans="1:3">
      <c r="A2502" s="82" t="s">
        <v>320</v>
      </c>
      <c r="B2502">
        <v>475</v>
      </c>
      <c r="C2502" s="75">
        <v>0.05</v>
      </c>
    </row>
    <row r="2503" spans="1:3">
      <c r="A2503" s="83" t="s">
        <v>284</v>
      </c>
      <c r="B2503">
        <v>475</v>
      </c>
      <c r="C2503" s="75">
        <v>0.05</v>
      </c>
    </row>
    <row r="2504" spans="1:3">
      <c r="A2504" s="85" t="s">
        <v>898</v>
      </c>
      <c r="B2504">
        <v>475</v>
      </c>
      <c r="C2504" s="75">
        <v>0.05</v>
      </c>
    </row>
    <row r="2505" spans="1:3">
      <c r="A2505" s="86" t="s">
        <v>314</v>
      </c>
      <c r="B2505">
        <v>475</v>
      </c>
      <c r="C2505" s="75">
        <v>0.05</v>
      </c>
    </row>
    <row r="2506" spans="1:3">
      <c r="A2506" s="74" t="s">
        <v>1029</v>
      </c>
      <c r="B2506">
        <v>495</v>
      </c>
      <c r="C2506" s="75">
        <v>0.01</v>
      </c>
    </row>
    <row r="2507" spans="1:3">
      <c r="A2507" s="81" t="s">
        <v>441</v>
      </c>
      <c r="B2507">
        <v>495</v>
      </c>
      <c r="C2507" s="75">
        <v>0.01</v>
      </c>
    </row>
    <row r="2508" spans="1:3">
      <c r="A2508" s="82" t="s">
        <v>442</v>
      </c>
      <c r="B2508">
        <v>495</v>
      </c>
      <c r="C2508" s="75">
        <v>0.01</v>
      </c>
    </row>
    <row r="2509" spans="1:3">
      <c r="A2509" s="83" t="s">
        <v>284</v>
      </c>
      <c r="B2509">
        <v>495</v>
      </c>
      <c r="C2509" s="75">
        <v>0.01</v>
      </c>
    </row>
    <row r="2510" spans="1:3">
      <c r="A2510" s="85" t="s">
        <v>1030</v>
      </c>
      <c r="B2510">
        <v>495</v>
      </c>
      <c r="C2510" s="75">
        <v>0.01</v>
      </c>
    </row>
    <row r="2511" spans="1:3">
      <c r="A2511" s="86" t="s">
        <v>336</v>
      </c>
      <c r="B2511">
        <v>495</v>
      </c>
      <c r="C2511" s="75">
        <v>0.01</v>
      </c>
    </row>
    <row r="2512" spans="1:3">
      <c r="A2512" s="74" t="s">
        <v>1031</v>
      </c>
      <c r="B2512">
        <v>580</v>
      </c>
      <c r="C2512" s="75">
        <v>0.42</v>
      </c>
    </row>
    <row r="2513" spans="1:3">
      <c r="A2513" s="81" t="s">
        <v>282</v>
      </c>
      <c r="B2513">
        <v>580</v>
      </c>
      <c r="C2513" s="75">
        <v>0.42</v>
      </c>
    </row>
    <row r="2514" spans="1:3">
      <c r="A2514" s="82" t="s">
        <v>283</v>
      </c>
      <c r="B2514">
        <v>580</v>
      </c>
      <c r="C2514" s="75">
        <v>0.42</v>
      </c>
    </row>
    <row r="2515" spans="1:3">
      <c r="A2515" s="83" t="s">
        <v>284</v>
      </c>
      <c r="B2515">
        <v>580</v>
      </c>
      <c r="C2515" s="75">
        <v>0.42</v>
      </c>
    </row>
    <row r="2516" spans="1:3">
      <c r="A2516" s="85" t="s">
        <v>1032</v>
      </c>
      <c r="B2516">
        <v>580</v>
      </c>
      <c r="C2516" s="75">
        <v>0.42</v>
      </c>
    </row>
    <row r="2517" spans="1:3">
      <c r="A2517" s="86" t="s">
        <v>326</v>
      </c>
      <c r="B2517">
        <v>580</v>
      </c>
      <c r="C2517" s="75">
        <v>0.42</v>
      </c>
    </row>
    <row r="2518" spans="1:3">
      <c r="A2518" s="74" t="s">
        <v>1033</v>
      </c>
      <c r="B2518">
        <v>47</v>
      </c>
      <c r="C2518" s="75">
        <v>0.06</v>
      </c>
    </row>
    <row r="2519" spans="1:3">
      <c r="A2519" s="81" t="s">
        <v>503</v>
      </c>
      <c r="B2519">
        <v>47</v>
      </c>
      <c r="C2519" s="75">
        <v>0.06</v>
      </c>
    </row>
    <row r="2520" spans="1:3">
      <c r="A2520" s="82" t="s">
        <v>504</v>
      </c>
      <c r="B2520">
        <v>47</v>
      </c>
      <c r="C2520" s="75">
        <v>0.06</v>
      </c>
    </row>
    <row r="2521" spans="1:3">
      <c r="A2521" s="83" t="s">
        <v>284</v>
      </c>
      <c r="B2521">
        <v>47</v>
      </c>
      <c r="C2521" s="75">
        <v>0.06</v>
      </c>
    </row>
    <row r="2522" spans="1:3">
      <c r="A2522" s="85" t="s">
        <v>1034</v>
      </c>
      <c r="B2522">
        <v>47</v>
      </c>
      <c r="C2522" s="75">
        <v>0.06</v>
      </c>
    </row>
    <row r="2523" spans="1:3">
      <c r="A2523" s="86" t="s">
        <v>381</v>
      </c>
      <c r="B2523">
        <v>47</v>
      </c>
      <c r="C2523" s="75">
        <v>0.06</v>
      </c>
    </row>
    <row r="2524" spans="1:3">
      <c r="A2524" s="74" t="s">
        <v>1035</v>
      </c>
      <c r="B2524">
        <v>48</v>
      </c>
      <c r="C2524" s="75">
        <v>0.31430000000000002</v>
      </c>
    </row>
    <row r="2525" spans="1:3">
      <c r="A2525" s="81" t="s">
        <v>512</v>
      </c>
      <c r="B2525">
        <v>48</v>
      </c>
      <c r="C2525" s="75">
        <v>0.31430000000000002</v>
      </c>
    </row>
    <row r="2526" spans="1:3">
      <c r="A2526" s="82" t="s">
        <v>513</v>
      </c>
      <c r="B2526">
        <v>48</v>
      </c>
      <c r="C2526" s="75">
        <v>0.31430000000000002</v>
      </c>
    </row>
    <row r="2527" spans="1:3">
      <c r="A2527" s="83" t="s">
        <v>284</v>
      </c>
      <c r="B2527">
        <v>48</v>
      </c>
      <c r="C2527" s="75">
        <v>0.31430000000000002</v>
      </c>
    </row>
    <row r="2528" spans="1:3">
      <c r="A2528" s="84">
        <v>42129</v>
      </c>
      <c r="B2528">
        <v>48</v>
      </c>
      <c r="C2528" s="75">
        <v>0.31430000000000002</v>
      </c>
    </row>
    <row r="2529" spans="1:3">
      <c r="A2529" s="86" t="s">
        <v>364</v>
      </c>
      <c r="B2529">
        <v>48</v>
      </c>
      <c r="C2529" s="75">
        <v>0.31430000000000002</v>
      </c>
    </row>
    <row r="2530" spans="1:3">
      <c r="A2530" s="74" t="s">
        <v>1036</v>
      </c>
      <c r="B2530">
        <v>750</v>
      </c>
      <c r="C2530" s="75">
        <v>0.25</v>
      </c>
    </row>
    <row r="2531" spans="1:3">
      <c r="A2531" s="81" t="s">
        <v>441</v>
      </c>
      <c r="B2531">
        <v>750</v>
      </c>
      <c r="C2531" s="75">
        <v>0.25</v>
      </c>
    </row>
    <row r="2532" spans="1:3">
      <c r="A2532" s="82" t="s">
        <v>442</v>
      </c>
      <c r="B2532">
        <v>750</v>
      </c>
      <c r="C2532" s="75">
        <v>0.25</v>
      </c>
    </row>
    <row r="2533" spans="1:3">
      <c r="A2533" s="83" t="s">
        <v>284</v>
      </c>
      <c r="B2533">
        <v>750</v>
      </c>
      <c r="C2533" s="75">
        <v>0.25</v>
      </c>
    </row>
    <row r="2534" spans="1:3">
      <c r="A2534" s="84">
        <v>42104</v>
      </c>
      <c r="B2534">
        <v>750</v>
      </c>
      <c r="C2534" s="75">
        <v>0.25</v>
      </c>
    </row>
    <row r="2535" spans="1:3">
      <c r="A2535" s="86" t="s">
        <v>326</v>
      </c>
      <c r="B2535">
        <v>750</v>
      </c>
      <c r="C2535" s="75">
        <v>0.25</v>
      </c>
    </row>
    <row r="2536" spans="1:3">
      <c r="A2536" s="74" t="s">
        <v>1037</v>
      </c>
      <c r="B2536">
        <v>25</v>
      </c>
      <c r="C2536" s="75">
        <v>0.16669999999999999</v>
      </c>
    </row>
    <row r="2537" spans="1:3">
      <c r="A2537" s="81" t="s">
        <v>503</v>
      </c>
      <c r="B2537">
        <v>25</v>
      </c>
      <c r="C2537" s="75">
        <v>0.16669999999999999</v>
      </c>
    </row>
    <row r="2538" spans="1:3">
      <c r="A2538" s="82" t="s">
        <v>504</v>
      </c>
      <c r="B2538">
        <v>25</v>
      </c>
      <c r="C2538" s="75">
        <v>0.16669999999999999</v>
      </c>
    </row>
    <row r="2539" spans="1:3">
      <c r="A2539" s="83" t="s">
        <v>284</v>
      </c>
      <c r="B2539">
        <v>25</v>
      </c>
      <c r="C2539" s="75">
        <v>0.16669999999999999</v>
      </c>
    </row>
    <row r="2540" spans="1:3">
      <c r="A2540" s="85" t="s">
        <v>1038</v>
      </c>
      <c r="B2540">
        <v>25</v>
      </c>
      <c r="C2540" s="75">
        <v>0.16669999999999999</v>
      </c>
    </row>
    <row r="2541" spans="1:3">
      <c r="A2541" s="86" t="s">
        <v>310</v>
      </c>
      <c r="B2541">
        <v>25</v>
      </c>
      <c r="C2541" s="75">
        <v>0.16669999999999999</v>
      </c>
    </row>
    <row r="2542" spans="1:3">
      <c r="A2542" s="74" t="s">
        <v>1039</v>
      </c>
      <c r="B2542">
        <v>27</v>
      </c>
      <c r="C2542" s="75">
        <v>0.1</v>
      </c>
    </row>
    <row r="2543" spans="1:3">
      <c r="A2543" s="81" t="s">
        <v>392</v>
      </c>
      <c r="B2543">
        <v>27</v>
      </c>
      <c r="C2543" s="75">
        <v>0.1</v>
      </c>
    </row>
    <row r="2544" spans="1:3">
      <c r="A2544" s="82" t="s">
        <v>351</v>
      </c>
      <c r="B2544">
        <v>27</v>
      </c>
      <c r="C2544" s="75">
        <v>0.1</v>
      </c>
    </row>
    <row r="2545" spans="1:3">
      <c r="A2545" s="83" t="s">
        <v>304</v>
      </c>
      <c r="B2545">
        <v>27</v>
      </c>
      <c r="C2545" s="75">
        <v>0.1</v>
      </c>
    </row>
    <row r="2546" spans="1:3">
      <c r="A2546" s="85" t="s">
        <v>1040</v>
      </c>
      <c r="B2546">
        <v>27</v>
      </c>
      <c r="C2546" s="75">
        <v>0.1</v>
      </c>
    </row>
    <row r="2547" spans="1:3">
      <c r="A2547" s="86" t="s">
        <v>310</v>
      </c>
      <c r="B2547">
        <v>27</v>
      </c>
      <c r="C2547" s="75">
        <v>0.1</v>
      </c>
    </row>
    <row r="2548" spans="1:3">
      <c r="A2548" s="74" t="s">
        <v>1041</v>
      </c>
      <c r="B2548">
        <v>490</v>
      </c>
      <c r="C2548" s="75">
        <v>0.02</v>
      </c>
    </row>
    <row r="2549" spans="1:3">
      <c r="A2549" s="81" t="s">
        <v>517</v>
      </c>
      <c r="B2549">
        <v>490</v>
      </c>
      <c r="C2549" s="75">
        <v>0.02</v>
      </c>
    </row>
    <row r="2550" spans="1:3">
      <c r="A2550" s="82" t="s">
        <v>518</v>
      </c>
      <c r="B2550">
        <v>490</v>
      </c>
      <c r="C2550" s="75">
        <v>0.02</v>
      </c>
    </row>
    <row r="2551" spans="1:3">
      <c r="A2551" s="83" t="s">
        <v>304</v>
      </c>
      <c r="B2551">
        <v>490</v>
      </c>
      <c r="C2551" s="75">
        <v>0.02</v>
      </c>
    </row>
    <row r="2552" spans="1:3">
      <c r="A2552" s="85" t="s">
        <v>1042</v>
      </c>
      <c r="B2552">
        <v>490</v>
      </c>
      <c r="C2552" s="75">
        <v>0.02</v>
      </c>
    </row>
    <row r="2553" spans="1:3">
      <c r="A2553" s="86" t="s">
        <v>336</v>
      </c>
      <c r="B2553">
        <v>490</v>
      </c>
      <c r="C2553" s="75">
        <v>0.02</v>
      </c>
    </row>
    <row r="2554" spans="1:3">
      <c r="A2554" s="74" t="s">
        <v>1043</v>
      </c>
      <c r="B2554">
        <v>500</v>
      </c>
      <c r="C2554" s="75">
        <v>0</v>
      </c>
    </row>
    <row r="2555" spans="1:3">
      <c r="A2555" s="81" t="s">
        <v>366</v>
      </c>
      <c r="B2555">
        <v>500</v>
      </c>
      <c r="C2555" s="75">
        <v>0</v>
      </c>
    </row>
    <row r="2556" spans="1:3">
      <c r="A2556" s="82" t="s">
        <v>367</v>
      </c>
      <c r="B2556">
        <v>500</v>
      </c>
      <c r="C2556" s="75">
        <v>0</v>
      </c>
    </row>
    <row r="2557" spans="1:3">
      <c r="A2557" s="83" t="s">
        <v>289</v>
      </c>
      <c r="B2557">
        <v>500</v>
      </c>
      <c r="C2557" s="75">
        <v>0</v>
      </c>
    </row>
    <row r="2558" spans="1:3">
      <c r="A2558" s="85" t="s">
        <v>1044</v>
      </c>
      <c r="B2558">
        <v>500</v>
      </c>
      <c r="C2558" s="75">
        <v>0</v>
      </c>
    </row>
    <row r="2559" spans="1:3">
      <c r="A2559" s="86" t="s">
        <v>336</v>
      </c>
      <c r="B2559">
        <v>500</v>
      </c>
      <c r="C2559" s="75">
        <v>0</v>
      </c>
    </row>
    <row r="2560" spans="1:3">
      <c r="A2560" s="74" t="s">
        <v>1045</v>
      </c>
      <c r="B2560">
        <v>495</v>
      </c>
      <c r="C2560" s="75">
        <v>0.01</v>
      </c>
    </row>
    <row r="2561" spans="1:3">
      <c r="A2561" s="81" t="s">
        <v>386</v>
      </c>
      <c r="B2561">
        <v>495</v>
      </c>
      <c r="C2561" s="75">
        <v>0.01</v>
      </c>
    </row>
    <row r="2562" spans="1:3">
      <c r="A2562" s="82" t="s">
        <v>387</v>
      </c>
      <c r="B2562">
        <v>495</v>
      </c>
      <c r="C2562" s="75">
        <v>0.01</v>
      </c>
    </row>
    <row r="2563" spans="1:3">
      <c r="A2563" s="83" t="s">
        <v>284</v>
      </c>
      <c r="B2563">
        <v>495</v>
      </c>
      <c r="C2563" s="75">
        <v>0.01</v>
      </c>
    </row>
    <row r="2564" spans="1:3">
      <c r="A2564" s="84">
        <v>41824</v>
      </c>
      <c r="B2564">
        <v>495</v>
      </c>
      <c r="C2564" s="75">
        <v>0.01</v>
      </c>
    </row>
    <row r="2565" spans="1:3">
      <c r="A2565" s="86" t="s">
        <v>336</v>
      </c>
      <c r="B2565">
        <v>495</v>
      </c>
      <c r="C2565" s="75">
        <v>0.01</v>
      </c>
    </row>
    <row r="2566" spans="1:3">
      <c r="A2566" s="74" t="s">
        <v>1046</v>
      </c>
      <c r="B2566">
        <v>119</v>
      </c>
      <c r="C2566" s="75">
        <v>0.20669999999999999</v>
      </c>
    </row>
    <row r="2567" spans="1:3">
      <c r="A2567" s="81" t="s">
        <v>669</v>
      </c>
      <c r="B2567">
        <v>119</v>
      </c>
      <c r="C2567" s="75">
        <v>0.20669999999999999</v>
      </c>
    </row>
    <row r="2568" spans="1:3">
      <c r="A2568" s="82" t="s">
        <v>670</v>
      </c>
      <c r="B2568">
        <v>119</v>
      </c>
      <c r="C2568" s="75">
        <v>0.20669999999999999</v>
      </c>
    </row>
    <row r="2569" spans="1:3">
      <c r="A2569" s="83" t="s">
        <v>294</v>
      </c>
      <c r="B2569">
        <v>119</v>
      </c>
      <c r="C2569" s="75">
        <v>0.20669999999999999</v>
      </c>
    </row>
    <row r="2570" spans="1:3">
      <c r="A2570" s="85" t="s">
        <v>1047</v>
      </c>
      <c r="B2570">
        <v>119</v>
      </c>
      <c r="C2570" s="75">
        <v>0.20669999999999999</v>
      </c>
    </row>
    <row r="2571" spans="1:3">
      <c r="A2571" s="86" t="s">
        <v>300</v>
      </c>
      <c r="B2571">
        <v>119</v>
      </c>
      <c r="C2571" s="75">
        <v>0.20669999999999999</v>
      </c>
    </row>
    <row r="2572" spans="1:3">
      <c r="A2572" s="74" t="s">
        <v>1048</v>
      </c>
      <c r="B2572">
        <v>79</v>
      </c>
      <c r="C2572" s="75">
        <v>1.2500000000000001E-2</v>
      </c>
    </row>
    <row r="2573" spans="1:3">
      <c r="A2573" s="81" t="s">
        <v>319</v>
      </c>
      <c r="B2573">
        <v>79</v>
      </c>
      <c r="C2573" s="75">
        <v>1.2500000000000001E-2</v>
      </c>
    </row>
    <row r="2574" spans="1:3">
      <c r="A2574" s="82" t="s">
        <v>320</v>
      </c>
      <c r="B2574">
        <v>79</v>
      </c>
      <c r="C2574" s="75">
        <v>1.2500000000000001E-2</v>
      </c>
    </row>
    <row r="2575" spans="1:3">
      <c r="A2575" s="83" t="s">
        <v>284</v>
      </c>
      <c r="B2575">
        <v>79</v>
      </c>
      <c r="C2575" s="75">
        <v>1.2500000000000001E-2</v>
      </c>
    </row>
    <row r="2576" spans="1:3">
      <c r="A2576" s="85" t="s">
        <v>1049</v>
      </c>
      <c r="B2576">
        <v>79</v>
      </c>
      <c r="C2576" s="75">
        <v>1.2500000000000001E-2</v>
      </c>
    </row>
    <row r="2577" spans="1:3">
      <c r="A2577" s="86" t="s">
        <v>285</v>
      </c>
      <c r="B2577">
        <v>79</v>
      </c>
      <c r="C2577" s="75">
        <v>1.2500000000000001E-2</v>
      </c>
    </row>
    <row r="2578" spans="1:3">
      <c r="A2578" s="74" t="s">
        <v>1050</v>
      </c>
      <c r="B2578">
        <v>99</v>
      </c>
      <c r="C2578" s="75">
        <v>0.34</v>
      </c>
    </row>
    <row r="2579" spans="1:3">
      <c r="A2579" s="81" t="s">
        <v>634</v>
      </c>
      <c r="B2579">
        <v>99</v>
      </c>
      <c r="C2579" s="75">
        <v>0.34</v>
      </c>
    </row>
    <row r="2580" spans="1:3">
      <c r="A2580" s="82" t="s">
        <v>635</v>
      </c>
      <c r="B2580">
        <v>99</v>
      </c>
      <c r="C2580" s="75">
        <v>0.34</v>
      </c>
    </row>
    <row r="2581" spans="1:3">
      <c r="A2581" s="83" t="s">
        <v>284</v>
      </c>
      <c r="B2581">
        <v>99</v>
      </c>
      <c r="C2581" s="75">
        <v>0.34</v>
      </c>
    </row>
    <row r="2582" spans="1:3">
      <c r="A2582" s="84">
        <v>43044</v>
      </c>
      <c r="B2582">
        <v>99</v>
      </c>
      <c r="C2582" s="75">
        <v>0.34</v>
      </c>
    </row>
    <row r="2583" spans="1:3">
      <c r="A2583" s="86" t="s">
        <v>300</v>
      </c>
      <c r="B2583">
        <v>99</v>
      </c>
      <c r="C2583" s="75">
        <v>0.34</v>
      </c>
    </row>
    <row r="2584" spans="1:3">
      <c r="A2584" s="74" t="s">
        <v>1051</v>
      </c>
      <c r="B2584">
        <v>425</v>
      </c>
      <c r="C2584" s="75">
        <v>0.15</v>
      </c>
    </row>
    <row r="2585" spans="1:3">
      <c r="A2585" s="81" t="s">
        <v>366</v>
      </c>
      <c r="B2585">
        <v>425</v>
      </c>
      <c r="C2585" s="75">
        <v>0.15</v>
      </c>
    </row>
    <row r="2586" spans="1:3">
      <c r="A2586" s="82" t="s">
        <v>367</v>
      </c>
      <c r="B2586">
        <v>425</v>
      </c>
      <c r="C2586" s="75">
        <v>0.15</v>
      </c>
    </row>
    <row r="2587" spans="1:3">
      <c r="A2587" s="83" t="s">
        <v>289</v>
      </c>
      <c r="B2587">
        <v>425</v>
      </c>
      <c r="C2587" s="75">
        <v>0.15</v>
      </c>
    </row>
    <row r="2588" spans="1:3">
      <c r="A2588" s="85" t="s">
        <v>1052</v>
      </c>
      <c r="B2588">
        <v>425</v>
      </c>
      <c r="C2588" s="75">
        <v>0.15</v>
      </c>
    </row>
    <row r="2589" spans="1:3">
      <c r="A2589" s="86" t="s">
        <v>314</v>
      </c>
      <c r="B2589">
        <v>425</v>
      </c>
      <c r="C2589" s="75">
        <v>0.15</v>
      </c>
    </row>
    <row r="2590" spans="1:3">
      <c r="A2590" s="74" t="s">
        <v>1053</v>
      </c>
      <c r="B2590">
        <v>810</v>
      </c>
      <c r="C2590" s="75">
        <v>0.19</v>
      </c>
    </row>
    <row r="2591" spans="1:3">
      <c r="A2591" s="81" t="s">
        <v>491</v>
      </c>
      <c r="B2591">
        <v>810</v>
      </c>
      <c r="C2591" s="75">
        <v>0.19</v>
      </c>
    </row>
    <row r="2592" spans="1:3">
      <c r="A2592" s="82" t="s">
        <v>492</v>
      </c>
      <c r="B2592">
        <v>810</v>
      </c>
      <c r="C2592" s="75">
        <v>0.19</v>
      </c>
    </row>
    <row r="2593" spans="1:3">
      <c r="A2593" s="83" t="s">
        <v>284</v>
      </c>
      <c r="B2593">
        <v>810</v>
      </c>
      <c r="C2593" s="75">
        <v>0.19</v>
      </c>
    </row>
    <row r="2594" spans="1:3">
      <c r="A2594" s="85" t="s">
        <v>1054</v>
      </c>
      <c r="B2594">
        <v>810</v>
      </c>
      <c r="C2594" s="75">
        <v>0.19</v>
      </c>
    </row>
    <row r="2595" spans="1:3">
      <c r="A2595" s="86" t="s">
        <v>326</v>
      </c>
      <c r="B2595">
        <v>810</v>
      </c>
      <c r="C2595" s="75">
        <v>0.19</v>
      </c>
    </row>
    <row r="2596" spans="1:3">
      <c r="A2596" s="74" t="s">
        <v>1055</v>
      </c>
      <c r="B2596">
        <v>245</v>
      </c>
      <c r="C2596" s="75">
        <v>0.02</v>
      </c>
    </row>
    <row r="2597" spans="1:3">
      <c r="A2597" s="81" t="s">
        <v>370</v>
      </c>
      <c r="B2597">
        <v>245</v>
      </c>
      <c r="C2597" s="75">
        <v>0.02</v>
      </c>
    </row>
    <row r="2598" spans="1:3">
      <c r="A2598" s="82" t="s">
        <v>344</v>
      </c>
      <c r="B2598">
        <v>245</v>
      </c>
      <c r="C2598" s="75">
        <v>0.02</v>
      </c>
    </row>
    <row r="2599" spans="1:3">
      <c r="A2599" s="83" t="s">
        <v>284</v>
      </c>
      <c r="B2599">
        <v>245</v>
      </c>
      <c r="C2599" s="75">
        <v>0.02</v>
      </c>
    </row>
    <row r="2600" spans="1:3">
      <c r="A2600" s="84">
        <v>43254</v>
      </c>
      <c r="B2600">
        <v>245</v>
      </c>
      <c r="C2600" s="75">
        <v>0.02</v>
      </c>
    </row>
    <row r="2601" spans="1:3">
      <c r="A2601" s="86" t="s">
        <v>375</v>
      </c>
      <c r="B2601">
        <v>245</v>
      </c>
      <c r="C2601" s="75">
        <v>0.02</v>
      </c>
    </row>
    <row r="2602" spans="1:3">
      <c r="A2602" s="74" t="s">
        <v>1056</v>
      </c>
      <c r="B2602">
        <v>50</v>
      </c>
      <c r="C2602" s="75">
        <v>0</v>
      </c>
    </row>
    <row r="2603" spans="1:3">
      <c r="A2603" s="81" t="s">
        <v>319</v>
      </c>
      <c r="B2603">
        <v>50</v>
      </c>
      <c r="C2603" s="75">
        <v>0</v>
      </c>
    </row>
    <row r="2604" spans="1:3">
      <c r="A2604" s="82" t="s">
        <v>320</v>
      </c>
      <c r="B2604">
        <v>50</v>
      </c>
      <c r="C2604" s="75">
        <v>0</v>
      </c>
    </row>
    <row r="2605" spans="1:3">
      <c r="A2605" s="83" t="s">
        <v>284</v>
      </c>
      <c r="B2605">
        <v>50</v>
      </c>
      <c r="C2605" s="75">
        <v>0</v>
      </c>
    </row>
    <row r="2606" spans="1:3">
      <c r="A2606" s="85" t="s">
        <v>1057</v>
      </c>
      <c r="B2606">
        <v>50</v>
      </c>
      <c r="C2606" s="75">
        <v>0</v>
      </c>
    </row>
    <row r="2607" spans="1:3">
      <c r="A2607" s="86" t="s">
        <v>381</v>
      </c>
      <c r="B2607">
        <v>50</v>
      </c>
      <c r="C2607" s="75">
        <v>0</v>
      </c>
    </row>
    <row r="2608" spans="1:3">
      <c r="A2608" s="74" t="s">
        <v>1058</v>
      </c>
      <c r="B2608">
        <v>235</v>
      </c>
      <c r="C2608" s="75">
        <v>0.06</v>
      </c>
    </row>
    <row r="2609" spans="1:3">
      <c r="A2609" s="81" t="s">
        <v>408</v>
      </c>
      <c r="B2609">
        <v>235</v>
      </c>
      <c r="C2609" s="75">
        <v>0.06</v>
      </c>
    </row>
    <row r="2610" spans="1:3">
      <c r="A2610" s="82" t="s">
        <v>409</v>
      </c>
      <c r="B2610">
        <v>235</v>
      </c>
      <c r="C2610" s="75">
        <v>0.06</v>
      </c>
    </row>
    <row r="2611" spans="1:3">
      <c r="A2611" s="83" t="s">
        <v>284</v>
      </c>
      <c r="B2611">
        <v>235</v>
      </c>
      <c r="C2611" s="75">
        <v>0.06</v>
      </c>
    </row>
    <row r="2612" spans="1:3">
      <c r="A2612" s="85" t="s">
        <v>855</v>
      </c>
      <c r="B2612">
        <v>235</v>
      </c>
      <c r="C2612" s="75">
        <v>0.06</v>
      </c>
    </row>
    <row r="2613" spans="1:3">
      <c r="A2613" s="86" t="s">
        <v>375</v>
      </c>
      <c r="B2613">
        <v>235</v>
      </c>
      <c r="C2613" s="75">
        <v>0.06</v>
      </c>
    </row>
    <row r="2614" spans="1:3">
      <c r="A2614" s="74" t="s">
        <v>1059</v>
      </c>
      <c r="B2614">
        <v>240</v>
      </c>
      <c r="C2614" s="75">
        <v>0.04</v>
      </c>
    </row>
    <row r="2615" spans="1:3">
      <c r="A2615" s="81" t="s">
        <v>370</v>
      </c>
      <c r="B2615">
        <v>240</v>
      </c>
      <c r="C2615" s="75">
        <v>0.04</v>
      </c>
    </row>
    <row r="2616" spans="1:3">
      <c r="A2616" s="82" t="s">
        <v>344</v>
      </c>
      <c r="B2616">
        <v>240</v>
      </c>
      <c r="C2616" s="75">
        <v>0.04</v>
      </c>
    </row>
    <row r="2617" spans="1:3">
      <c r="A2617" s="83" t="s">
        <v>284</v>
      </c>
      <c r="B2617">
        <v>240</v>
      </c>
      <c r="C2617" s="75">
        <v>0.04</v>
      </c>
    </row>
    <row r="2618" spans="1:3">
      <c r="A2618" s="85" t="s">
        <v>1060</v>
      </c>
      <c r="B2618">
        <v>240</v>
      </c>
      <c r="C2618" s="75">
        <v>0.04</v>
      </c>
    </row>
    <row r="2619" spans="1:3">
      <c r="A2619" s="86" t="s">
        <v>375</v>
      </c>
      <c r="B2619">
        <v>240</v>
      </c>
      <c r="C2619" s="75">
        <v>0.04</v>
      </c>
    </row>
    <row r="2620" spans="1:3">
      <c r="A2620" s="74" t="s">
        <v>1061</v>
      </c>
      <c r="B2620">
        <v>69</v>
      </c>
      <c r="C2620" s="75">
        <v>1.43E-2</v>
      </c>
    </row>
    <row r="2621" spans="1:3">
      <c r="A2621" s="81" t="s">
        <v>669</v>
      </c>
      <c r="B2621">
        <v>69</v>
      </c>
      <c r="C2621" s="75">
        <v>1.43E-2</v>
      </c>
    </row>
    <row r="2622" spans="1:3">
      <c r="A2622" s="82" t="s">
        <v>670</v>
      </c>
      <c r="B2622">
        <v>69</v>
      </c>
      <c r="C2622" s="75">
        <v>1.43E-2</v>
      </c>
    </row>
    <row r="2623" spans="1:3">
      <c r="A2623" s="83" t="s">
        <v>294</v>
      </c>
      <c r="B2623">
        <v>69</v>
      </c>
      <c r="C2623" s="75">
        <v>1.43E-2</v>
      </c>
    </row>
    <row r="2624" spans="1:3">
      <c r="A2624" s="85" t="s">
        <v>871</v>
      </c>
      <c r="B2624">
        <v>69</v>
      </c>
      <c r="C2624" s="75">
        <v>1.43E-2</v>
      </c>
    </row>
    <row r="2625" spans="1:3">
      <c r="A2625" s="86" t="s">
        <v>364</v>
      </c>
      <c r="B2625">
        <v>69</v>
      </c>
      <c r="C2625" s="75">
        <v>1.43E-2</v>
      </c>
    </row>
    <row r="2626" spans="1:3">
      <c r="A2626" s="74" t="s">
        <v>1062</v>
      </c>
      <c r="B2626">
        <v>67</v>
      </c>
      <c r="C2626" s="75">
        <v>4.2900000000000001E-2</v>
      </c>
    </row>
    <row r="2627" spans="1:3">
      <c r="A2627" s="81" t="s">
        <v>404</v>
      </c>
      <c r="B2627">
        <v>67</v>
      </c>
      <c r="C2627" s="75">
        <v>4.2900000000000001E-2</v>
      </c>
    </row>
    <row r="2628" spans="1:3">
      <c r="A2628" s="82" t="s">
        <v>405</v>
      </c>
      <c r="B2628">
        <v>67</v>
      </c>
      <c r="C2628" s="75">
        <v>4.2900000000000001E-2</v>
      </c>
    </row>
    <row r="2629" spans="1:3">
      <c r="A2629" s="83" t="s">
        <v>284</v>
      </c>
      <c r="B2629">
        <v>67</v>
      </c>
      <c r="C2629" s="75">
        <v>4.2900000000000001E-2</v>
      </c>
    </row>
    <row r="2630" spans="1:3">
      <c r="A2630" s="85" t="s">
        <v>1063</v>
      </c>
      <c r="B2630">
        <v>67</v>
      </c>
      <c r="C2630" s="75">
        <v>4.2900000000000001E-2</v>
      </c>
    </row>
    <row r="2631" spans="1:3">
      <c r="A2631" s="86" t="s">
        <v>364</v>
      </c>
      <c r="B2631">
        <v>67</v>
      </c>
      <c r="C2631" s="75">
        <v>4.2900000000000001E-2</v>
      </c>
    </row>
    <row r="2632" spans="1:3">
      <c r="A2632" s="74" t="s">
        <v>1064</v>
      </c>
      <c r="B2632">
        <v>49</v>
      </c>
      <c r="C2632" s="75">
        <v>0.02</v>
      </c>
    </row>
    <row r="2633" spans="1:3">
      <c r="A2633" s="81" t="s">
        <v>512</v>
      </c>
      <c r="B2633">
        <v>49</v>
      </c>
      <c r="C2633" s="75">
        <v>0.02</v>
      </c>
    </row>
    <row r="2634" spans="1:3">
      <c r="A2634" s="82" t="s">
        <v>513</v>
      </c>
      <c r="B2634">
        <v>49</v>
      </c>
      <c r="C2634" s="75">
        <v>0.02</v>
      </c>
    </row>
    <row r="2635" spans="1:3">
      <c r="A2635" s="83" t="s">
        <v>284</v>
      </c>
      <c r="B2635">
        <v>49</v>
      </c>
      <c r="C2635" s="75">
        <v>0.02</v>
      </c>
    </row>
    <row r="2636" spans="1:3">
      <c r="A2636" s="85" t="s">
        <v>964</v>
      </c>
      <c r="B2636">
        <v>49</v>
      </c>
      <c r="C2636" s="75">
        <v>0.02</v>
      </c>
    </row>
    <row r="2637" spans="1:3">
      <c r="A2637" s="86" t="s">
        <v>305</v>
      </c>
      <c r="B2637">
        <v>49</v>
      </c>
      <c r="C2637" s="75">
        <v>0.02</v>
      </c>
    </row>
    <row r="2638" spans="1:3">
      <c r="A2638" s="74" t="s">
        <v>1065</v>
      </c>
      <c r="B2638">
        <v>98</v>
      </c>
      <c r="C2638" s="75">
        <v>0.34670000000000001</v>
      </c>
    </row>
    <row r="2639" spans="1:3">
      <c r="A2639" s="81" t="s">
        <v>346</v>
      </c>
      <c r="B2639">
        <v>98</v>
      </c>
      <c r="C2639" s="75">
        <v>0.34670000000000001</v>
      </c>
    </row>
    <row r="2640" spans="1:3">
      <c r="A2640" s="82" t="s">
        <v>347</v>
      </c>
      <c r="B2640">
        <v>98</v>
      </c>
      <c r="C2640" s="75">
        <v>0.34670000000000001</v>
      </c>
    </row>
    <row r="2641" spans="1:3">
      <c r="A2641" s="83" t="s">
        <v>284</v>
      </c>
      <c r="B2641">
        <v>98</v>
      </c>
      <c r="C2641" s="75">
        <v>0.34670000000000001</v>
      </c>
    </row>
    <row r="2642" spans="1:3">
      <c r="A2642" s="84">
        <v>42248</v>
      </c>
      <c r="B2642">
        <v>98</v>
      </c>
      <c r="C2642" s="75">
        <v>0.34670000000000001</v>
      </c>
    </row>
    <row r="2643" spans="1:3">
      <c r="A2643" s="86" t="s">
        <v>300</v>
      </c>
      <c r="B2643">
        <v>98</v>
      </c>
      <c r="C2643" s="75">
        <v>0.34670000000000001</v>
      </c>
    </row>
    <row r="2644" spans="1:3">
      <c r="A2644" s="74" t="s">
        <v>1066</v>
      </c>
      <c r="B2644">
        <v>50</v>
      </c>
      <c r="C2644" s="75">
        <v>0</v>
      </c>
    </row>
    <row r="2645" spans="1:3">
      <c r="A2645" s="81" t="s">
        <v>362</v>
      </c>
      <c r="B2645">
        <v>50</v>
      </c>
      <c r="C2645" s="75">
        <v>0</v>
      </c>
    </row>
    <row r="2646" spans="1:3">
      <c r="A2646" s="82" t="s">
        <v>334</v>
      </c>
      <c r="B2646">
        <v>50</v>
      </c>
      <c r="C2646" s="75">
        <v>0</v>
      </c>
    </row>
    <row r="2647" spans="1:3">
      <c r="A2647" s="83" t="s">
        <v>304</v>
      </c>
      <c r="B2647">
        <v>50</v>
      </c>
      <c r="C2647" s="75">
        <v>0</v>
      </c>
    </row>
    <row r="2648" spans="1:3">
      <c r="A2648" s="85" t="s">
        <v>1067</v>
      </c>
      <c r="B2648">
        <v>50</v>
      </c>
      <c r="C2648" s="75">
        <v>0</v>
      </c>
    </row>
    <row r="2649" spans="1:3">
      <c r="A2649" s="86" t="s">
        <v>305</v>
      </c>
      <c r="B2649">
        <v>50</v>
      </c>
      <c r="C2649" s="75">
        <v>0</v>
      </c>
    </row>
    <row r="2650" spans="1:3">
      <c r="A2650" s="74" t="s">
        <v>1068</v>
      </c>
      <c r="B2650">
        <v>495</v>
      </c>
      <c r="C2650" s="75">
        <v>0.01</v>
      </c>
    </row>
    <row r="2651" spans="1:3">
      <c r="A2651" s="81" t="s">
        <v>475</v>
      </c>
      <c r="B2651">
        <v>495</v>
      </c>
      <c r="C2651" s="75">
        <v>0.01</v>
      </c>
    </row>
    <row r="2652" spans="1:3">
      <c r="A2652" s="82" t="s">
        <v>317</v>
      </c>
      <c r="B2652">
        <v>495</v>
      </c>
      <c r="C2652" s="75">
        <v>0.01</v>
      </c>
    </row>
    <row r="2653" spans="1:3">
      <c r="A2653" s="83" t="s">
        <v>294</v>
      </c>
      <c r="B2653">
        <v>495</v>
      </c>
      <c r="C2653" s="75">
        <v>0.01</v>
      </c>
    </row>
    <row r="2654" spans="1:3">
      <c r="A2654" s="85" t="s">
        <v>1069</v>
      </c>
      <c r="B2654">
        <v>495</v>
      </c>
      <c r="C2654" s="75">
        <v>0.01</v>
      </c>
    </row>
    <row r="2655" spans="1:3">
      <c r="A2655" s="86" t="s">
        <v>336</v>
      </c>
      <c r="B2655">
        <v>495</v>
      </c>
      <c r="C2655" s="75">
        <v>0.01</v>
      </c>
    </row>
    <row r="2656" spans="1:3">
      <c r="A2656" s="74" t="s">
        <v>1070</v>
      </c>
      <c r="B2656">
        <v>54</v>
      </c>
      <c r="C2656" s="75">
        <v>0.2286</v>
      </c>
    </row>
    <row r="2657" spans="1:3">
      <c r="A2657" s="81" t="s">
        <v>478</v>
      </c>
      <c r="B2657">
        <v>54</v>
      </c>
      <c r="C2657" s="75">
        <v>0.2286</v>
      </c>
    </row>
    <row r="2658" spans="1:3">
      <c r="A2658" s="82" t="s">
        <v>479</v>
      </c>
      <c r="B2658">
        <v>54</v>
      </c>
      <c r="C2658" s="75">
        <v>0.2286</v>
      </c>
    </row>
    <row r="2659" spans="1:3">
      <c r="A2659" s="83" t="s">
        <v>294</v>
      </c>
      <c r="B2659">
        <v>54</v>
      </c>
      <c r="C2659" s="75">
        <v>0.2286</v>
      </c>
    </row>
    <row r="2660" spans="1:3">
      <c r="A2660" s="85" t="s">
        <v>1071</v>
      </c>
      <c r="B2660">
        <v>54</v>
      </c>
      <c r="C2660" s="75">
        <v>0.2286</v>
      </c>
    </row>
    <row r="2661" spans="1:3">
      <c r="A2661" s="86" t="s">
        <v>364</v>
      </c>
      <c r="B2661">
        <v>54</v>
      </c>
      <c r="C2661" s="75">
        <v>0.2286</v>
      </c>
    </row>
    <row r="2662" spans="1:3">
      <c r="A2662" s="74" t="s">
        <v>1072</v>
      </c>
      <c r="B2662">
        <v>485</v>
      </c>
      <c r="C2662" s="75">
        <v>0.03</v>
      </c>
    </row>
    <row r="2663" spans="1:3">
      <c r="A2663" s="81" t="s">
        <v>412</v>
      </c>
      <c r="B2663">
        <v>485</v>
      </c>
      <c r="C2663" s="75">
        <v>0.03</v>
      </c>
    </row>
    <row r="2664" spans="1:3">
      <c r="A2664" s="82" t="s">
        <v>367</v>
      </c>
      <c r="B2664">
        <v>485</v>
      </c>
      <c r="C2664" s="75">
        <v>0.03</v>
      </c>
    </row>
    <row r="2665" spans="1:3">
      <c r="A2665" s="83" t="s">
        <v>289</v>
      </c>
      <c r="B2665">
        <v>485</v>
      </c>
      <c r="C2665" s="75">
        <v>0.03</v>
      </c>
    </row>
    <row r="2666" spans="1:3">
      <c r="A2666" s="85" t="s">
        <v>1073</v>
      </c>
      <c r="B2666">
        <v>485</v>
      </c>
      <c r="C2666" s="75">
        <v>0.03</v>
      </c>
    </row>
    <row r="2667" spans="1:3">
      <c r="A2667" s="86" t="s">
        <v>314</v>
      </c>
      <c r="B2667">
        <v>485</v>
      </c>
      <c r="C2667" s="75">
        <v>0.03</v>
      </c>
    </row>
    <row r="2668" spans="1:3">
      <c r="A2668" s="74" t="s">
        <v>1074</v>
      </c>
      <c r="B2668">
        <v>78</v>
      </c>
      <c r="C2668" s="75">
        <v>2.5000000000000001E-2</v>
      </c>
    </row>
    <row r="2669" spans="1:3">
      <c r="A2669" s="81" t="s">
        <v>534</v>
      </c>
      <c r="B2669">
        <v>78</v>
      </c>
      <c r="C2669" s="75">
        <v>2.5000000000000001E-2</v>
      </c>
    </row>
    <row r="2670" spans="1:3">
      <c r="A2670" s="82" t="s">
        <v>367</v>
      </c>
      <c r="B2670">
        <v>78</v>
      </c>
      <c r="C2670" s="75">
        <v>2.5000000000000001E-2</v>
      </c>
    </row>
    <row r="2671" spans="1:3">
      <c r="A2671" s="83" t="s">
        <v>289</v>
      </c>
      <c r="B2671">
        <v>78</v>
      </c>
      <c r="C2671" s="75">
        <v>2.5000000000000001E-2</v>
      </c>
    </row>
    <row r="2672" spans="1:3">
      <c r="A2672" s="85" t="s">
        <v>1075</v>
      </c>
      <c r="B2672">
        <v>78</v>
      </c>
      <c r="C2672" s="75">
        <v>2.5000000000000001E-2</v>
      </c>
    </row>
    <row r="2673" spans="1:3">
      <c r="A2673" s="86" t="s">
        <v>285</v>
      </c>
      <c r="B2673">
        <v>78</v>
      </c>
      <c r="C2673" s="75">
        <v>2.5000000000000001E-2</v>
      </c>
    </row>
    <row r="2674" spans="1:3">
      <c r="A2674" s="74" t="s">
        <v>1076</v>
      </c>
      <c r="B2674">
        <v>712</v>
      </c>
      <c r="C2674" s="75">
        <v>0.11</v>
      </c>
    </row>
    <row r="2675" spans="1:3">
      <c r="A2675" s="81" t="s">
        <v>316</v>
      </c>
      <c r="B2675">
        <v>712</v>
      </c>
      <c r="C2675" s="75">
        <v>0.11</v>
      </c>
    </row>
    <row r="2676" spans="1:3">
      <c r="A2676" s="82" t="s">
        <v>317</v>
      </c>
      <c r="B2676">
        <v>712</v>
      </c>
      <c r="C2676" s="75">
        <v>0.11</v>
      </c>
    </row>
    <row r="2677" spans="1:3">
      <c r="A2677" s="83" t="s">
        <v>294</v>
      </c>
      <c r="B2677">
        <v>712</v>
      </c>
      <c r="C2677" s="75">
        <v>0.11</v>
      </c>
    </row>
    <row r="2678" spans="1:3">
      <c r="A2678" s="84">
        <v>43317</v>
      </c>
      <c r="B2678">
        <v>712</v>
      </c>
      <c r="C2678" s="75">
        <v>0.11</v>
      </c>
    </row>
    <row r="2679" spans="1:3">
      <c r="A2679" s="86" t="s">
        <v>321</v>
      </c>
      <c r="B2679">
        <v>712</v>
      </c>
      <c r="C2679" s="75">
        <v>0.11</v>
      </c>
    </row>
    <row r="2680" spans="1:3">
      <c r="A2680" s="74" t="s">
        <v>1077</v>
      </c>
      <c r="B2680">
        <v>93</v>
      </c>
      <c r="C2680" s="75">
        <v>0.38</v>
      </c>
    </row>
    <row r="2681" spans="1:3">
      <c r="A2681" s="81" t="s">
        <v>324</v>
      </c>
      <c r="B2681">
        <v>93</v>
      </c>
      <c r="C2681" s="75">
        <v>0.38</v>
      </c>
    </row>
    <row r="2682" spans="1:3">
      <c r="A2682" s="82" t="s">
        <v>325</v>
      </c>
      <c r="B2682">
        <v>93</v>
      </c>
      <c r="C2682" s="75">
        <v>0.38</v>
      </c>
    </row>
    <row r="2683" spans="1:3">
      <c r="A2683" s="83" t="s">
        <v>284</v>
      </c>
      <c r="B2683">
        <v>93</v>
      </c>
      <c r="C2683" s="75">
        <v>0.38</v>
      </c>
    </row>
    <row r="2684" spans="1:3">
      <c r="A2684" s="84">
        <v>42316</v>
      </c>
      <c r="B2684">
        <v>93</v>
      </c>
      <c r="C2684" s="75">
        <v>0.38</v>
      </c>
    </row>
    <row r="2685" spans="1:3">
      <c r="A2685" s="86" t="s">
        <v>300</v>
      </c>
      <c r="B2685">
        <v>93</v>
      </c>
      <c r="C2685" s="75">
        <v>0.38</v>
      </c>
    </row>
    <row r="2686" spans="1:3">
      <c r="A2686" s="74" t="s">
        <v>1078</v>
      </c>
      <c r="B2686">
        <v>710</v>
      </c>
      <c r="C2686" s="75">
        <v>0.28999999999999998</v>
      </c>
    </row>
    <row r="2687" spans="1:3">
      <c r="A2687" s="81" t="s">
        <v>472</v>
      </c>
      <c r="B2687">
        <v>710</v>
      </c>
      <c r="C2687" s="75">
        <v>0.28999999999999998</v>
      </c>
    </row>
    <row r="2688" spans="1:3">
      <c r="A2688" s="82" t="s">
        <v>308</v>
      </c>
      <c r="B2688">
        <v>710</v>
      </c>
      <c r="C2688" s="75">
        <v>0.28999999999999998</v>
      </c>
    </row>
    <row r="2689" spans="1:3">
      <c r="A2689" s="83" t="s">
        <v>304</v>
      </c>
      <c r="B2689">
        <v>710</v>
      </c>
      <c r="C2689" s="75">
        <v>0.28999999999999998</v>
      </c>
    </row>
    <row r="2690" spans="1:3">
      <c r="A2690" s="85" t="s">
        <v>1079</v>
      </c>
      <c r="B2690">
        <v>710</v>
      </c>
      <c r="C2690" s="75">
        <v>0.28999999999999998</v>
      </c>
    </row>
    <row r="2691" spans="1:3">
      <c r="A2691" s="86" t="s">
        <v>326</v>
      </c>
      <c r="B2691">
        <v>710</v>
      </c>
      <c r="C2691" s="75">
        <v>0.28999999999999998</v>
      </c>
    </row>
    <row r="2692" spans="1:3">
      <c r="A2692" s="74" t="s">
        <v>1080</v>
      </c>
      <c r="B2692">
        <v>495</v>
      </c>
      <c r="C2692" s="75">
        <v>0.01</v>
      </c>
    </row>
    <row r="2693" spans="1:3">
      <c r="A2693" s="81" t="s">
        <v>307</v>
      </c>
      <c r="B2693">
        <v>495</v>
      </c>
      <c r="C2693" s="75">
        <v>0.01</v>
      </c>
    </row>
    <row r="2694" spans="1:3">
      <c r="A2694" s="82" t="s">
        <v>308</v>
      </c>
      <c r="B2694">
        <v>495</v>
      </c>
      <c r="C2694" s="75">
        <v>0.01</v>
      </c>
    </row>
    <row r="2695" spans="1:3">
      <c r="A2695" s="83" t="s">
        <v>304</v>
      </c>
      <c r="B2695">
        <v>495</v>
      </c>
      <c r="C2695" s="75">
        <v>0.01</v>
      </c>
    </row>
    <row r="2696" spans="1:3">
      <c r="A2696" s="84">
        <v>43321</v>
      </c>
      <c r="B2696">
        <v>495</v>
      </c>
      <c r="C2696" s="75">
        <v>0.01</v>
      </c>
    </row>
    <row r="2697" spans="1:3">
      <c r="A2697" s="86" t="s">
        <v>336</v>
      </c>
      <c r="B2697">
        <v>495</v>
      </c>
      <c r="C2697" s="75">
        <v>0.01</v>
      </c>
    </row>
    <row r="2698" spans="1:3">
      <c r="A2698" s="74" t="s">
        <v>1081</v>
      </c>
      <c r="B2698">
        <v>490</v>
      </c>
      <c r="C2698" s="75">
        <v>0.02</v>
      </c>
    </row>
    <row r="2699" spans="1:3">
      <c r="A2699" s="81" t="s">
        <v>316</v>
      </c>
      <c r="B2699">
        <v>490</v>
      </c>
      <c r="C2699" s="75">
        <v>0.02</v>
      </c>
    </row>
    <row r="2700" spans="1:3">
      <c r="A2700" s="82" t="s">
        <v>317</v>
      </c>
      <c r="B2700">
        <v>490</v>
      </c>
      <c r="C2700" s="75">
        <v>0.02</v>
      </c>
    </row>
    <row r="2701" spans="1:3">
      <c r="A2701" s="83" t="s">
        <v>294</v>
      </c>
      <c r="B2701">
        <v>490</v>
      </c>
      <c r="C2701" s="75">
        <v>0.02</v>
      </c>
    </row>
    <row r="2702" spans="1:3">
      <c r="A2702" s="85" t="s">
        <v>864</v>
      </c>
      <c r="B2702">
        <v>490</v>
      </c>
      <c r="C2702" s="75">
        <v>0.02</v>
      </c>
    </row>
    <row r="2703" spans="1:3">
      <c r="A2703" s="86" t="s">
        <v>336</v>
      </c>
      <c r="B2703">
        <v>490</v>
      </c>
      <c r="C2703" s="75">
        <v>0.02</v>
      </c>
    </row>
    <row r="2704" spans="1:3">
      <c r="A2704" s="74" t="s">
        <v>1082</v>
      </c>
      <c r="B2704">
        <v>67</v>
      </c>
      <c r="C2704" s="75">
        <v>4.2900000000000001E-2</v>
      </c>
    </row>
    <row r="2705" spans="1:3">
      <c r="A2705" s="81" t="s">
        <v>377</v>
      </c>
      <c r="B2705">
        <v>67</v>
      </c>
      <c r="C2705" s="75">
        <v>4.2900000000000001E-2</v>
      </c>
    </row>
    <row r="2706" spans="1:3">
      <c r="A2706" s="82" t="s">
        <v>378</v>
      </c>
      <c r="B2706">
        <v>67</v>
      </c>
      <c r="C2706" s="75">
        <v>4.2900000000000001E-2</v>
      </c>
    </row>
    <row r="2707" spans="1:3">
      <c r="A2707" s="83" t="s">
        <v>304</v>
      </c>
      <c r="B2707">
        <v>67</v>
      </c>
      <c r="C2707" s="75">
        <v>4.2900000000000001E-2</v>
      </c>
    </row>
    <row r="2708" spans="1:3">
      <c r="A2708" s="85" t="s">
        <v>1083</v>
      </c>
      <c r="B2708">
        <v>67</v>
      </c>
      <c r="C2708" s="75">
        <v>4.2900000000000001E-2</v>
      </c>
    </row>
    <row r="2709" spans="1:3">
      <c r="A2709" s="86" t="s">
        <v>364</v>
      </c>
      <c r="B2709">
        <v>67</v>
      </c>
      <c r="C2709" s="75">
        <v>4.2900000000000001E-2</v>
      </c>
    </row>
    <row r="2710" spans="1:3">
      <c r="A2710" s="74" t="s">
        <v>1084</v>
      </c>
      <c r="B2710">
        <v>235</v>
      </c>
      <c r="C2710" s="75">
        <v>0.06</v>
      </c>
    </row>
    <row r="2711" spans="1:3">
      <c r="A2711" s="81" t="s">
        <v>392</v>
      </c>
      <c r="B2711">
        <v>235</v>
      </c>
      <c r="C2711" s="75">
        <v>0.06</v>
      </c>
    </row>
    <row r="2712" spans="1:3">
      <c r="A2712" s="82" t="s">
        <v>351</v>
      </c>
      <c r="B2712">
        <v>235</v>
      </c>
      <c r="C2712" s="75">
        <v>0.06</v>
      </c>
    </row>
    <row r="2713" spans="1:3">
      <c r="A2713" s="83" t="s">
        <v>304</v>
      </c>
      <c r="B2713">
        <v>235</v>
      </c>
      <c r="C2713" s="75">
        <v>0.06</v>
      </c>
    </row>
    <row r="2714" spans="1:3">
      <c r="A2714" s="84">
        <v>42278</v>
      </c>
      <c r="B2714">
        <v>235</v>
      </c>
      <c r="C2714" s="75">
        <v>0.06</v>
      </c>
    </row>
    <row r="2715" spans="1:3">
      <c r="A2715" s="86" t="s">
        <v>375</v>
      </c>
      <c r="B2715">
        <v>235</v>
      </c>
      <c r="C2715" s="75">
        <v>0.06</v>
      </c>
    </row>
    <row r="2716" spans="1:3">
      <c r="A2716" s="74" t="s">
        <v>1085</v>
      </c>
      <c r="B2716">
        <v>584</v>
      </c>
      <c r="C2716" s="75">
        <v>0.27</v>
      </c>
    </row>
    <row r="2717" spans="1:3">
      <c r="A2717" s="81" t="s">
        <v>316</v>
      </c>
      <c r="B2717">
        <v>584</v>
      </c>
      <c r="C2717" s="75">
        <v>0.27</v>
      </c>
    </row>
    <row r="2718" spans="1:3">
      <c r="A2718" s="82" t="s">
        <v>317</v>
      </c>
      <c r="B2718">
        <v>584</v>
      </c>
      <c r="C2718" s="75">
        <v>0.27</v>
      </c>
    </row>
    <row r="2719" spans="1:3">
      <c r="A2719" s="83" t="s">
        <v>294</v>
      </c>
      <c r="B2719">
        <v>584</v>
      </c>
      <c r="C2719" s="75">
        <v>0.27</v>
      </c>
    </row>
    <row r="2720" spans="1:3">
      <c r="A2720" s="84">
        <v>43017</v>
      </c>
      <c r="B2720">
        <v>584</v>
      </c>
      <c r="C2720" s="75">
        <v>0.27</v>
      </c>
    </row>
    <row r="2721" spans="1:3">
      <c r="A2721" s="86" t="s">
        <v>321</v>
      </c>
      <c r="B2721">
        <v>584</v>
      </c>
      <c r="C2721" s="75">
        <v>0.27</v>
      </c>
    </row>
    <row r="2722" spans="1:3">
      <c r="A2722" s="74" t="s">
        <v>1086</v>
      </c>
      <c r="B2722">
        <v>72</v>
      </c>
      <c r="C2722" s="75">
        <v>0.1</v>
      </c>
    </row>
    <row r="2723" spans="1:3">
      <c r="A2723" s="81" t="s">
        <v>415</v>
      </c>
      <c r="B2723">
        <v>72</v>
      </c>
      <c r="C2723" s="75">
        <v>0.1</v>
      </c>
    </row>
    <row r="2724" spans="1:3">
      <c r="A2724" s="82" t="s">
        <v>367</v>
      </c>
      <c r="B2724">
        <v>72</v>
      </c>
      <c r="C2724" s="75">
        <v>0.1</v>
      </c>
    </row>
    <row r="2725" spans="1:3">
      <c r="A2725" s="83" t="s">
        <v>289</v>
      </c>
      <c r="B2725">
        <v>72</v>
      </c>
      <c r="C2725" s="75">
        <v>0.1</v>
      </c>
    </row>
    <row r="2726" spans="1:3">
      <c r="A2726" s="84">
        <v>42891</v>
      </c>
      <c r="B2726">
        <v>72</v>
      </c>
      <c r="C2726" s="75">
        <v>0.1</v>
      </c>
    </row>
    <row r="2727" spans="1:3">
      <c r="A2727" s="86" t="s">
        <v>285</v>
      </c>
      <c r="B2727">
        <v>72</v>
      </c>
      <c r="C2727" s="75">
        <v>0.1</v>
      </c>
    </row>
    <row r="2728" spans="1:3">
      <c r="A2728" s="74" t="s">
        <v>1087</v>
      </c>
      <c r="B2728">
        <v>750</v>
      </c>
      <c r="C2728" s="75">
        <v>0.25</v>
      </c>
    </row>
    <row r="2729" spans="1:3">
      <c r="A2729" s="81" t="s">
        <v>287</v>
      </c>
      <c r="B2729">
        <v>750</v>
      </c>
      <c r="C2729" s="75">
        <v>0.25</v>
      </c>
    </row>
    <row r="2730" spans="1:3">
      <c r="A2730" s="82" t="s">
        <v>288</v>
      </c>
      <c r="B2730">
        <v>750</v>
      </c>
      <c r="C2730" s="75">
        <v>0.25</v>
      </c>
    </row>
    <row r="2731" spans="1:3">
      <c r="A2731" s="83" t="s">
        <v>289</v>
      </c>
      <c r="B2731">
        <v>750</v>
      </c>
      <c r="C2731" s="75">
        <v>0.25</v>
      </c>
    </row>
    <row r="2732" spans="1:3">
      <c r="A2732" s="84">
        <v>41672</v>
      </c>
      <c r="B2732">
        <v>750</v>
      </c>
      <c r="C2732" s="75">
        <v>0.25</v>
      </c>
    </row>
    <row r="2733" spans="1:3">
      <c r="A2733" s="86" t="s">
        <v>326</v>
      </c>
      <c r="B2733">
        <v>750</v>
      </c>
      <c r="C2733" s="75">
        <v>0.25</v>
      </c>
    </row>
    <row r="2734" spans="1:3">
      <c r="A2734" s="74" t="s">
        <v>1088</v>
      </c>
      <c r="B2734">
        <v>696</v>
      </c>
      <c r="C2734" s="75">
        <v>0.13</v>
      </c>
    </row>
    <row r="2735" spans="1:3">
      <c r="A2735" s="81" t="s">
        <v>534</v>
      </c>
      <c r="B2735">
        <v>696</v>
      </c>
      <c r="C2735" s="75">
        <v>0.13</v>
      </c>
    </row>
    <row r="2736" spans="1:3">
      <c r="A2736" s="82" t="s">
        <v>367</v>
      </c>
      <c r="B2736">
        <v>696</v>
      </c>
      <c r="C2736" s="75">
        <v>0.13</v>
      </c>
    </row>
    <row r="2737" spans="1:3">
      <c r="A2737" s="83" t="s">
        <v>289</v>
      </c>
      <c r="B2737">
        <v>696</v>
      </c>
      <c r="C2737" s="75">
        <v>0.13</v>
      </c>
    </row>
    <row r="2738" spans="1:3">
      <c r="A2738" s="84">
        <v>42647</v>
      </c>
      <c r="B2738">
        <v>696</v>
      </c>
      <c r="C2738" s="75">
        <v>0.13</v>
      </c>
    </row>
    <row r="2739" spans="1:3">
      <c r="A2739" s="86" t="s">
        <v>321</v>
      </c>
      <c r="B2739">
        <v>696</v>
      </c>
      <c r="C2739" s="75">
        <v>0.13</v>
      </c>
    </row>
    <row r="2740" spans="1:3">
      <c r="A2740" s="74" t="s">
        <v>1089</v>
      </c>
      <c r="B2740">
        <v>146</v>
      </c>
      <c r="C2740" s="75">
        <v>2.6700000000000002E-2</v>
      </c>
    </row>
    <row r="2741" spans="1:3">
      <c r="A2741" s="81" t="s">
        <v>634</v>
      </c>
      <c r="B2741">
        <v>146</v>
      </c>
      <c r="C2741" s="75">
        <v>2.6700000000000002E-2</v>
      </c>
    </row>
    <row r="2742" spans="1:3">
      <c r="A2742" s="82" t="s">
        <v>635</v>
      </c>
      <c r="B2742">
        <v>146</v>
      </c>
      <c r="C2742" s="75">
        <v>2.6700000000000002E-2</v>
      </c>
    </row>
    <row r="2743" spans="1:3">
      <c r="A2743" s="83" t="s">
        <v>284</v>
      </c>
      <c r="B2743">
        <v>146</v>
      </c>
      <c r="C2743" s="75">
        <v>2.6700000000000002E-2</v>
      </c>
    </row>
    <row r="2744" spans="1:3">
      <c r="A2744" s="85" t="s">
        <v>751</v>
      </c>
      <c r="B2744">
        <v>146</v>
      </c>
      <c r="C2744" s="75">
        <v>2.6700000000000002E-2</v>
      </c>
    </row>
    <row r="2745" spans="1:3">
      <c r="A2745" s="86" t="s">
        <v>300</v>
      </c>
      <c r="B2745">
        <v>146</v>
      </c>
      <c r="C2745" s="75">
        <v>2.6700000000000002E-2</v>
      </c>
    </row>
    <row r="2746" spans="1:3">
      <c r="A2746" s="74" t="s">
        <v>1090</v>
      </c>
      <c r="B2746">
        <v>41</v>
      </c>
      <c r="C2746" s="75">
        <v>0.18</v>
      </c>
    </row>
    <row r="2747" spans="1:3">
      <c r="A2747" s="81" t="s">
        <v>669</v>
      </c>
      <c r="B2747">
        <v>41</v>
      </c>
      <c r="C2747" s="75">
        <v>0.18</v>
      </c>
    </row>
    <row r="2748" spans="1:3">
      <c r="A2748" s="82" t="s">
        <v>670</v>
      </c>
      <c r="B2748">
        <v>41</v>
      </c>
      <c r="C2748" s="75">
        <v>0.18</v>
      </c>
    </row>
    <row r="2749" spans="1:3">
      <c r="A2749" s="83" t="s">
        <v>294</v>
      </c>
      <c r="B2749">
        <v>41</v>
      </c>
      <c r="C2749" s="75">
        <v>0.18</v>
      </c>
    </row>
    <row r="2750" spans="1:3">
      <c r="A2750" s="84">
        <v>42288</v>
      </c>
      <c r="B2750">
        <v>41</v>
      </c>
      <c r="C2750" s="75">
        <v>0.18</v>
      </c>
    </row>
    <row r="2751" spans="1:3">
      <c r="A2751" s="86" t="s">
        <v>381</v>
      </c>
      <c r="B2751">
        <v>41</v>
      </c>
      <c r="C2751" s="75">
        <v>0.18</v>
      </c>
    </row>
    <row r="2752" spans="1:3">
      <c r="A2752" s="74" t="s">
        <v>1091</v>
      </c>
      <c r="B2752">
        <v>495</v>
      </c>
      <c r="C2752" s="75">
        <v>0.01</v>
      </c>
    </row>
    <row r="2753" spans="1:3">
      <c r="A2753" s="81" t="s">
        <v>354</v>
      </c>
      <c r="B2753">
        <v>495</v>
      </c>
      <c r="C2753" s="75">
        <v>0.01</v>
      </c>
    </row>
    <row r="2754" spans="1:3">
      <c r="A2754" s="82" t="s">
        <v>355</v>
      </c>
      <c r="B2754">
        <v>495</v>
      </c>
      <c r="C2754" s="75">
        <v>0.01</v>
      </c>
    </row>
    <row r="2755" spans="1:3">
      <c r="A2755" s="83" t="s">
        <v>284</v>
      </c>
      <c r="B2755">
        <v>495</v>
      </c>
      <c r="C2755" s="75">
        <v>0.01</v>
      </c>
    </row>
    <row r="2756" spans="1:3">
      <c r="A2756" s="85" t="s">
        <v>1092</v>
      </c>
      <c r="B2756">
        <v>495</v>
      </c>
      <c r="C2756" s="75">
        <v>0.01</v>
      </c>
    </row>
    <row r="2757" spans="1:3">
      <c r="A2757" s="86" t="s">
        <v>336</v>
      </c>
      <c r="B2757">
        <v>495</v>
      </c>
      <c r="C2757" s="75">
        <v>0.01</v>
      </c>
    </row>
    <row r="2758" spans="1:3">
      <c r="A2758" s="74" t="s">
        <v>1093</v>
      </c>
      <c r="B2758">
        <v>46</v>
      </c>
      <c r="C2758" s="75">
        <v>0.08</v>
      </c>
    </row>
    <row r="2759" spans="1:3">
      <c r="A2759" s="81" t="s">
        <v>343</v>
      </c>
      <c r="B2759">
        <v>46</v>
      </c>
      <c r="C2759" s="75">
        <v>0.08</v>
      </c>
    </row>
    <row r="2760" spans="1:3">
      <c r="A2760" s="82" t="s">
        <v>344</v>
      </c>
      <c r="B2760">
        <v>46</v>
      </c>
      <c r="C2760" s="75">
        <v>0.08</v>
      </c>
    </row>
    <row r="2761" spans="1:3">
      <c r="A2761" s="83" t="s">
        <v>284</v>
      </c>
      <c r="B2761">
        <v>46</v>
      </c>
      <c r="C2761" s="75">
        <v>0.08</v>
      </c>
    </row>
    <row r="2762" spans="1:3">
      <c r="A2762" s="85" t="s">
        <v>1094</v>
      </c>
      <c r="B2762">
        <v>46</v>
      </c>
      <c r="C2762" s="75">
        <v>0.08</v>
      </c>
    </row>
    <row r="2763" spans="1:3">
      <c r="A2763" s="86" t="s">
        <v>305</v>
      </c>
      <c r="B2763">
        <v>46</v>
      </c>
      <c r="C2763" s="75">
        <v>0.08</v>
      </c>
    </row>
    <row r="2764" spans="1:3">
      <c r="A2764" s="74" t="s">
        <v>1095</v>
      </c>
      <c r="B2764">
        <v>74</v>
      </c>
      <c r="C2764" s="75">
        <v>7.4999999999999997E-2</v>
      </c>
    </row>
    <row r="2765" spans="1:3">
      <c r="A2765" s="81" t="s">
        <v>383</v>
      </c>
      <c r="B2765">
        <v>74</v>
      </c>
      <c r="C2765" s="75">
        <v>7.4999999999999997E-2</v>
      </c>
    </row>
    <row r="2766" spans="1:3">
      <c r="A2766" s="82" t="s">
        <v>308</v>
      </c>
      <c r="B2766">
        <v>74</v>
      </c>
      <c r="C2766" s="75">
        <v>7.4999999999999997E-2</v>
      </c>
    </row>
    <row r="2767" spans="1:3">
      <c r="A2767" s="83" t="s">
        <v>304</v>
      </c>
      <c r="B2767">
        <v>74</v>
      </c>
      <c r="C2767" s="75">
        <v>7.4999999999999997E-2</v>
      </c>
    </row>
    <row r="2768" spans="1:3">
      <c r="A2768" s="85" t="s">
        <v>1096</v>
      </c>
      <c r="B2768">
        <v>74</v>
      </c>
      <c r="C2768" s="75">
        <v>7.4999999999999997E-2</v>
      </c>
    </row>
    <row r="2769" spans="1:3">
      <c r="A2769" s="86" t="s">
        <v>285</v>
      </c>
      <c r="B2769">
        <v>74</v>
      </c>
      <c r="C2769" s="75">
        <v>7.4999999999999997E-2</v>
      </c>
    </row>
    <row r="2770" spans="1:3">
      <c r="A2770" s="74" t="s">
        <v>1097</v>
      </c>
      <c r="B2770">
        <v>59</v>
      </c>
      <c r="C2770" s="75">
        <v>0.15709999999999999</v>
      </c>
    </row>
    <row r="2771" spans="1:3">
      <c r="A2771" s="81" t="s">
        <v>512</v>
      </c>
      <c r="B2771">
        <v>59</v>
      </c>
      <c r="C2771" s="75">
        <v>0.15709999999999999</v>
      </c>
    </row>
    <row r="2772" spans="1:3">
      <c r="A2772" s="82" t="s">
        <v>513</v>
      </c>
      <c r="B2772">
        <v>59</v>
      </c>
      <c r="C2772" s="75">
        <v>0.15709999999999999</v>
      </c>
    </row>
    <row r="2773" spans="1:3">
      <c r="A2773" s="83" t="s">
        <v>284</v>
      </c>
      <c r="B2773">
        <v>59</v>
      </c>
      <c r="C2773" s="75">
        <v>0.15709999999999999</v>
      </c>
    </row>
    <row r="2774" spans="1:3">
      <c r="A2774" s="84">
        <v>41796</v>
      </c>
      <c r="B2774">
        <v>59</v>
      </c>
      <c r="C2774" s="75">
        <v>0.15709999999999999</v>
      </c>
    </row>
    <row r="2775" spans="1:3">
      <c r="A2775" s="86" t="s">
        <v>364</v>
      </c>
      <c r="B2775">
        <v>59</v>
      </c>
      <c r="C2775" s="75">
        <v>0.15709999999999999</v>
      </c>
    </row>
    <row r="2776" spans="1:3">
      <c r="A2776" s="74" t="s">
        <v>1098</v>
      </c>
      <c r="B2776">
        <v>68</v>
      </c>
      <c r="C2776" s="75">
        <v>2.86E-2</v>
      </c>
    </row>
    <row r="2777" spans="1:3">
      <c r="A2777" s="81" t="s">
        <v>324</v>
      </c>
      <c r="B2777">
        <v>68</v>
      </c>
      <c r="C2777" s="75">
        <v>2.86E-2</v>
      </c>
    </row>
    <row r="2778" spans="1:3">
      <c r="A2778" s="82" t="s">
        <v>325</v>
      </c>
      <c r="B2778">
        <v>68</v>
      </c>
      <c r="C2778" s="75">
        <v>2.86E-2</v>
      </c>
    </row>
    <row r="2779" spans="1:3">
      <c r="A2779" s="83" t="s">
        <v>284</v>
      </c>
      <c r="B2779">
        <v>68</v>
      </c>
      <c r="C2779" s="75">
        <v>2.86E-2</v>
      </c>
    </row>
    <row r="2780" spans="1:3">
      <c r="A2780" s="85" t="s">
        <v>1099</v>
      </c>
      <c r="B2780">
        <v>68</v>
      </c>
      <c r="C2780" s="75">
        <v>2.86E-2</v>
      </c>
    </row>
    <row r="2781" spans="1:3">
      <c r="A2781" s="86" t="s">
        <v>364</v>
      </c>
      <c r="B2781">
        <v>68</v>
      </c>
      <c r="C2781" s="75">
        <v>2.86E-2</v>
      </c>
    </row>
    <row r="2782" spans="1:3">
      <c r="A2782" s="74" t="s">
        <v>1100</v>
      </c>
      <c r="B2782">
        <v>146</v>
      </c>
      <c r="C2782" s="75">
        <v>2.6700000000000002E-2</v>
      </c>
    </row>
    <row r="2783" spans="1:3">
      <c r="A2783" s="81" t="s">
        <v>386</v>
      </c>
      <c r="B2783">
        <v>146</v>
      </c>
      <c r="C2783" s="75">
        <v>2.6700000000000002E-2</v>
      </c>
    </row>
    <row r="2784" spans="1:3">
      <c r="A2784" s="82" t="s">
        <v>387</v>
      </c>
      <c r="B2784">
        <v>146</v>
      </c>
      <c r="C2784" s="75">
        <v>2.6700000000000002E-2</v>
      </c>
    </row>
    <row r="2785" spans="1:3">
      <c r="A2785" s="83" t="s">
        <v>284</v>
      </c>
      <c r="B2785">
        <v>146</v>
      </c>
      <c r="C2785" s="75">
        <v>2.6700000000000002E-2</v>
      </c>
    </row>
    <row r="2786" spans="1:3">
      <c r="A2786" s="84">
        <v>43047</v>
      </c>
      <c r="B2786">
        <v>146</v>
      </c>
      <c r="C2786" s="75">
        <v>2.6700000000000002E-2</v>
      </c>
    </row>
    <row r="2787" spans="1:3">
      <c r="A2787" s="86" t="s">
        <v>300</v>
      </c>
      <c r="B2787">
        <v>146</v>
      </c>
      <c r="C2787" s="75">
        <v>2.6700000000000002E-2</v>
      </c>
    </row>
    <row r="2788" spans="1:3">
      <c r="A2788" s="74" t="s">
        <v>1101</v>
      </c>
      <c r="B2788">
        <v>630</v>
      </c>
      <c r="C2788" s="75">
        <v>0.37</v>
      </c>
    </row>
    <row r="2789" spans="1:3">
      <c r="A2789" s="81" t="s">
        <v>282</v>
      </c>
      <c r="B2789">
        <v>630</v>
      </c>
      <c r="C2789" s="75">
        <v>0.37</v>
      </c>
    </row>
    <row r="2790" spans="1:3">
      <c r="A2790" s="82" t="s">
        <v>283</v>
      </c>
      <c r="B2790">
        <v>630</v>
      </c>
      <c r="C2790" s="75">
        <v>0.37</v>
      </c>
    </row>
    <row r="2791" spans="1:3">
      <c r="A2791" s="83" t="s">
        <v>284</v>
      </c>
      <c r="B2791">
        <v>630</v>
      </c>
      <c r="C2791" s="75">
        <v>0.37</v>
      </c>
    </row>
    <row r="2792" spans="1:3">
      <c r="A2792" s="85" t="s">
        <v>1102</v>
      </c>
      <c r="B2792">
        <v>630</v>
      </c>
      <c r="C2792" s="75">
        <v>0.37</v>
      </c>
    </row>
    <row r="2793" spans="1:3">
      <c r="A2793" s="86" t="s">
        <v>326</v>
      </c>
      <c r="B2793">
        <v>630</v>
      </c>
      <c r="C2793" s="75">
        <v>0.37</v>
      </c>
    </row>
    <row r="2794" spans="1:3">
      <c r="A2794" s="74" t="s">
        <v>1103</v>
      </c>
      <c r="B2794">
        <v>44</v>
      </c>
      <c r="C2794" s="75">
        <v>0.12</v>
      </c>
    </row>
    <row r="2795" spans="1:3">
      <c r="A2795" s="81" t="s">
        <v>478</v>
      </c>
      <c r="B2795">
        <v>44</v>
      </c>
      <c r="C2795" s="75">
        <v>0.12</v>
      </c>
    </row>
    <row r="2796" spans="1:3">
      <c r="A2796" s="82" t="s">
        <v>479</v>
      </c>
      <c r="B2796">
        <v>44</v>
      </c>
      <c r="C2796" s="75">
        <v>0.12</v>
      </c>
    </row>
    <row r="2797" spans="1:3">
      <c r="A2797" s="83" t="s">
        <v>294</v>
      </c>
      <c r="B2797">
        <v>44</v>
      </c>
      <c r="C2797" s="75">
        <v>0.12</v>
      </c>
    </row>
    <row r="2798" spans="1:3">
      <c r="A2798" s="85" t="s">
        <v>1079</v>
      </c>
      <c r="B2798">
        <v>44</v>
      </c>
      <c r="C2798" s="75">
        <v>0.12</v>
      </c>
    </row>
    <row r="2799" spans="1:3">
      <c r="A2799" s="86" t="s">
        <v>305</v>
      </c>
      <c r="B2799">
        <v>44</v>
      </c>
      <c r="C2799" s="75">
        <v>0.12</v>
      </c>
    </row>
    <row r="2800" spans="1:3">
      <c r="A2800" s="74" t="s">
        <v>1104</v>
      </c>
      <c r="B2800">
        <v>693</v>
      </c>
      <c r="C2800" s="75">
        <v>0.01</v>
      </c>
    </row>
    <row r="2801" spans="1:3">
      <c r="A2801" s="81" t="s">
        <v>328</v>
      </c>
      <c r="B2801">
        <v>693</v>
      </c>
      <c r="C2801" s="75">
        <v>0.01</v>
      </c>
    </row>
    <row r="2802" spans="1:3">
      <c r="A2802" s="82" t="s">
        <v>329</v>
      </c>
      <c r="B2802">
        <v>693</v>
      </c>
      <c r="C2802" s="75">
        <v>0.01</v>
      </c>
    </row>
    <row r="2803" spans="1:3">
      <c r="A2803" s="83" t="s">
        <v>304</v>
      </c>
      <c r="B2803">
        <v>693</v>
      </c>
      <c r="C2803" s="75">
        <v>0.01</v>
      </c>
    </row>
    <row r="2804" spans="1:3">
      <c r="A2804" s="85" t="s">
        <v>1105</v>
      </c>
      <c r="B2804">
        <v>693</v>
      </c>
      <c r="C2804" s="75">
        <v>0.01</v>
      </c>
    </row>
    <row r="2805" spans="1:3">
      <c r="A2805" s="86" t="s">
        <v>295</v>
      </c>
      <c r="B2805">
        <v>693</v>
      </c>
      <c r="C2805" s="75">
        <v>0.01</v>
      </c>
    </row>
    <row r="2806" spans="1:3">
      <c r="A2806" s="74" t="s">
        <v>1106</v>
      </c>
      <c r="B2806">
        <v>637</v>
      </c>
      <c r="C2806" s="75">
        <v>0.09</v>
      </c>
    </row>
    <row r="2807" spans="1:3">
      <c r="A2807" s="81" t="s">
        <v>441</v>
      </c>
      <c r="B2807">
        <v>637</v>
      </c>
      <c r="C2807" s="75">
        <v>0.09</v>
      </c>
    </row>
    <row r="2808" spans="1:3">
      <c r="A2808" s="82" t="s">
        <v>442</v>
      </c>
      <c r="B2808">
        <v>637</v>
      </c>
      <c r="C2808" s="75">
        <v>0.09</v>
      </c>
    </row>
    <row r="2809" spans="1:3">
      <c r="A2809" s="83" t="s">
        <v>284</v>
      </c>
      <c r="B2809">
        <v>637</v>
      </c>
      <c r="C2809" s="75">
        <v>0.09</v>
      </c>
    </row>
    <row r="2810" spans="1:3">
      <c r="A2810" s="85" t="s">
        <v>1107</v>
      </c>
      <c r="B2810">
        <v>637</v>
      </c>
      <c r="C2810" s="75">
        <v>0.09</v>
      </c>
    </row>
    <row r="2811" spans="1:3">
      <c r="A2811" s="86" t="s">
        <v>295</v>
      </c>
      <c r="B2811">
        <v>637</v>
      </c>
      <c r="C2811" s="75">
        <v>0.09</v>
      </c>
    </row>
    <row r="2812" spans="1:3">
      <c r="A2812" s="74" t="s">
        <v>1108</v>
      </c>
      <c r="B2812">
        <v>68</v>
      </c>
      <c r="C2812" s="75">
        <v>0.15</v>
      </c>
    </row>
    <row r="2813" spans="1:3">
      <c r="A2813" s="81" t="s">
        <v>312</v>
      </c>
      <c r="B2813">
        <v>68</v>
      </c>
      <c r="C2813" s="75">
        <v>0.15</v>
      </c>
    </row>
    <row r="2814" spans="1:3">
      <c r="A2814" s="82" t="s">
        <v>313</v>
      </c>
      <c r="B2814">
        <v>68</v>
      </c>
      <c r="C2814" s="75">
        <v>0.15</v>
      </c>
    </row>
    <row r="2815" spans="1:3">
      <c r="A2815" s="83" t="s">
        <v>294</v>
      </c>
      <c r="B2815">
        <v>68</v>
      </c>
      <c r="C2815" s="75">
        <v>0.15</v>
      </c>
    </row>
    <row r="2816" spans="1:3">
      <c r="A2816" s="84">
        <v>42497</v>
      </c>
      <c r="B2816">
        <v>68</v>
      </c>
      <c r="C2816" s="75">
        <v>0.15</v>
      </c>
    </row>
    <row r="2817" spans="1:3">
      <c r="A2817" s="86" t="s">
        <v>285</v>
      </c>
      <c r="B2817">
        <v>68</v>
      </c>
      <c r="C2817" s="75">
        <v>0.15</v>
      </c>
    </row>
    <row r="2818" spans="1:3">
      <c r="A2818" s="74" t="s">
        <v>1109</v>
      </c>
      <c r="B2818">
        <v>26</v>
      </c>
      <c r="C2818" s="75">
        <v>0.1333</v>
      </c>
    </row>
    <row r="2819" spans="1:3">
      <c r="A2819" s="81" t="s">
        <v>339</v>
      </c>
      <c r="B2819">
        <v>26</v>
      </c>
      <c r="C2819" s="75">
        <v>0.1333</v>
      </c>
    </row>
    <row r="2820" spans="1:3">
      <c r="A2820" s="82" t="s">
        <v>340</v>
      </c>
      <c r="B2820">
        <v>26</v>
      </c>
      <c r="C2820" s="75">
        <v>0.1333</v>
      </c>
    </row>
    <row r="2821" spans="1:3">
      <c r="A2821" s="83" t="s">
        <v>304</v>
      </c>
      <c r="B2821">
        <v>26</v>
      </c>
      <c r="C2821" s="75">
        <v>0.1333</v>
      </c>
    </row>
    <row r="2822" spans="1:3">
      <c r="A2822" s="85" t="s">
        <v>466</v>
      </c>
      <c r="B2822">
        <v>26</v>
      </c>
      <c r="C2822" s="75">
        <v>0.1333</v>
      </c>
    </row>
    <row r="2823" spans="1:3">
      <c r="A2823" s="86" t="s">
        <v>310</v>
      </c>
      <c r="B2823">
        <v>26</v>
      </c>
      <c r="C2823" s="75">
        <v>0.1333</v>
      </c>
    </row>
    <row r="2824" spans="1:3">
      <c r="A2824" s="74" t="s">
        <v>1110</v>
      </c>
      <c r="B2824">
        <v>240</v>
      </c>
      <c r="C2824" s="75">
        <v>0.04</v>
      </c>
    </row>
    <row r="2825" spans="1:3">
      <c r="A2825" s="81" t="s">
        <v>534</v>
      </c>
      <c r="B2825">
        <v>240</v>
      </c>
      <c r="C2825" s="75">
        <v>0.04</v>
      </c>
    </row>
    <row r="2826" spans="1:3">
      <c r="A2826" s="82" t="s">
        <v>367</v>
      </c>
      <c r="B2826">
        <v>240</v>
      </c>
      <c r="C2826" s="75">
        <v>0.04</v>
      </c>
    </row>
    <row r="2827" spans="1:3">
      <c r="A2827" s="83" t="s">
        <v>289</v>
      </c>
      <c r="B2827">
        <v>240</v>
      </c>
      <c r="C2827" s="75">
        <v>0.04</v>
      </c>
    </row>
    <row r="2828" spans="1:3">
      <c r="A2828" s="85" t="s">
        <v>1111</v>
      </c>
      <c r="B2828">
        <v>240</v>
      </c>
      <c r="C2828" s="75">
        <v>0.04</v>
      </c>
    </row>
    <row r="2829" spans="1:3">
      <c r="A2829" s="86" t="s">
        <v>375</v>
      </c>
      <c r="B2829">
        <v>240</v>
      </c>
      <c r="C2829" s="75">
        <v>0.04</v>
      </c>
    </row>
    <row r="2830" spans="1:3">
      <c r="A2830" s="74" t="s">
        <v>1112</v>
      </c>
      <c r="B2830">
        <v>131</v>
      </c>
      <c r="C2830" s="75">
        <v>0.12670000000000001</v>
      </c>
    </row>
    <row r="2831" spans="1:3">
      <c r="A2831" s="81" t="s">
        <v>362</v>
      </c>
      <c r="B2831">
        <v>131</v>
      </c>
      <c r="C2831" s="75">
        <v>0.12670000000000001</v>
      </c>
    </row>
    <row r="2832" spans="1:3">
      <c r="A2832" s="82" t="s">
        <v>334</v>
      </c>
      <c r="B2832">
        <v>131</v>
      </c>
      <c r="C2832" s="75">
        <v>0.12670000000000001</v>
      </c>
    </row>
    <row r="2833" spans="1:3">
      <c r="A2833" s="83" t="s">
        <v>304</v>
      </c>
      <c r="B2833">
        <v>131</v>
      </c>
      <c r="C2833" s="75">
        <v>0.12670000000000001</v>
      </c>
    </row>
    <row r="2834" spans="1:3">
      <c r="A2834" s="84">
        <v>43320</v>
      </c>
      <c r="B2834">
        <v>131</v>
      </c>
      <c r="C2834" s="75">
        <v>0.12670000000000001</v>
      </c>
    </row>
    <row r="2835" spans="1:3">
      <c r="A2835" s="86" t="s">
        <v>300</v>
      </c>
      <c r="B2835">
        <v>131</v>
      </c>
      <c r="C2835" s="75">
        <v>0.12670000000000001</v>
      </c>
    </row>
    <row r="2836" spans="1:3">
      <c r="A2836" s="74" t="s">
        <v>1113</v>
      </c>
      <c r="B2836">
        <v>820</v>
      </c>
      <c r="C2836" s="75">
        <v>0.18</v>
      </c>
    </row>
    <row r="2837" spans="1:3">
      <c r="A2837" s="81" t="s">
        <v>404</v>
      </c>
      <c r="B2837">
        <v>820</v>
      </c>
      <c r="C2837" s="75">
        <v>0.18</v>
      </c>
    </row>
    <row r="2838" spans="1:3">
      <c r="A2838" s="82" t="s">
        <v>405</v>
      </c>
      <c r="B2838">
        <v>820</v>
      </c>
      <c r="C2838" s="75">
        <v>0.18</v>
      </c>
    </row>
    <row r="2839" spans="1:3">
      <c r="A2839" s="83" t="s">
        <v>284</v>
      </c>
      <c r="B2839">
        <v>820</v>
      </c>
      <c r="C2839" s="75">
        <v>0.18</v>
      </c>
    </row>
    <row r="2840" spans="1:3">
      <c r="A2840" s="84">
        <v>42827</v>
      </c>
      <c r="B2840">
        <v>820</v>
      </c>
      <c r="C2840" s="75">
        <v>0.18</v>
      </c>
    </row>
    <row r="2841" spans="1:3">
      <c r="A2841" s="86" t="s">
        <v>326</v>
      </c>
      <c r="B2841">
        <v>820</v>
      </c>
      <c r="C2841" s="75">
        <v>0.18</v>
      </c>
    </row>
    <row r="2842" spans="1:3">
      <c r="A2842" s="74" t="s">
        <v>1114</v>
      </c>
      <c r="B2842">
        <v>528</v>
      </c>
      <c r="C2842" s="75">
        <v>0.34</v>
      </c>
    </row>
    <row r="2843" spans="1:3">
      <c r="A2843" s="81" t="s">
        <v>669</v>
      </c>
      <c r="B2843">
        <v>528</v>
      </c>
      <c r="C2843" s="75">
        <v>0.34</v>
      </c>
    </row>
    <row r="2844" spans="1:3">
      <c r="A2844" s="82" t="s">
        <v>670</v>
      </c>
      <c r="B2844">
        <v>528</v>
      </c>
      <c r="C2844" s="75">
        <v>0.34</v>
      </c>
    </row>
    <row r="2845" spans="1:3">
      <c r="A2845" s="83" t="s">
        <v>294</v>
      </c>
      <c r="B2845">
        <v>528</v>
      </c>
      <c r="C2845" s="75">
        <v>0.34</v>
      </c>
    </row>
    <row r="2846" spans="1:3">
      <c r="A2846" s="85" t="s">
        <v>1115</v>
      </c>
      <c r="B2846">
        <v>528</v>
      </c>
      <c r="C2846" s="75">
        <v>0.34</v>
      </c>
    </row>
    <row r="2847" spans="1:3">
      <c r="A2847" s="86" t="s">
        <v>321</v>
      </c>
      <c r="B2847">
        <v>528</v>
      </c>
      <c r="C2847" s="75">
        <v>0.34</v>
      </c>
    </row>
    <row r="2848" spans="1:3">
      <c r="A2848" s="74" t="s">
        <v>1116</v>
      </c>
      <c r="B2848">
        <v>69</v>
      </c>
      <c r="C2848" s="75">
        <v>1.43E-2</v>
      </c>
    </row>
    <row r="2849" spans="1:3">
      <c r="A2849" s="81" t="s">
        <v>567</v>
      </c>
      <c r="B2849">
        <v>69</v>
      </c>
      <c r="C2849" s="75">
        <v>1.43E-2</v>
      </c>
    </row>
    <row r="2850" spans="1:3">
      <c r="A2850" s="82" t="s">
        <v>568</v>
      </c>
      <c r="B2850">
        <v>69</v>
      </c>
      <c r="C2850" s="75">
        <v>1.43E-2</v>
      </c>
    </row>
    <row r="2851" spans="1:3">
      <c r="A2851" s="83" t="s">
        <v>284</v>
      </c>
      <c r="B2851">
        <v>69</v>
      </c>
      <c r="C2851" s="75">
        <v>1.43E-2</v>
      </c>
    </row>
    <row r="2852" spans="1:3">
      <c r="A2852" s="85" t="s">
        <v>543</v>
      </c>
      <c r="B2852">
        <v>69</v>
      </c>
      <c r="C2852" s="75">
        <v>1.43E-2</v>
      </c>
    </row>
    <row r="2853" spans="1:3">
      <c r="A2853" s="86" t="s">
        <v>364</v>
      </c>
      <c r="B2853">
        <v>69</v>
      </c>
      <c r="C2853" s="75">
        <v>1.43E-2</v>
      </c>
    </row>
    <row r="2854" spans="1:3">
      <c r="A2854" s="74" t="s">
        <v>1117</v>
      </c>
      <c r="B2854">
        <v>485</v>
      </c>
      <c r="C2854" s="75">
        <v>0.03</v>
      </c>
    </row>
    <row r="2855" spans="1:3">
      <c r="A2855" s="81" t="s">
        <v>567</v>
      </c>
      <c r="B2855">
        <v>485</v>
      </c>
      <c r="C2855" s="75">
        <v>0.03</v>
      </c>
    </row>
    <row r="2856" spans="1:3">
      <c r="A2856" s="82" t="s">
        <v>568</v>
      </c>
      <c r="B2856">
        <v>485</v>
      </c>
      <c r="C2856" s="75">
        <v>0.03</v>
      </c>
    </row>
    <row r="2857" spans="1:3">
      <c r="A2857" s="83" t="s">
        <v>284</v>
      </c>
      <c r="B2857">
        <v>485</v>
      </c>
      <c r="C2857" s="75">
        <v>0.03</v>
      </c>
    </row>
    <row r="2858" spans="1:3">
      <c r="A2858" s="84">
        <v>43259</v>
      </c>
      <c r="B2858">
        <v>485</v>
      </c>
      <c r="C2858" s="75">
        <v>0.03</v>
      </c>
    </row>
    <row r="2859" spans="1:3">
      <c r="A2859" s="86" t="s">
        <v>314</v>
      </c>
      <c r="B2859">
        <v>485</v>
      </c>
      <c r="C2859" s="75">
        <v>0.03</v>
      </c>
    </row>
    <row r="2860" spans="1:3">
      <c r="A2860" s="74" t="s">
        <v>1118</v>
      </c>
      <c r="B2860">
        <v>39</v>
      </c>
      <c r="C2860" s="75">
        <v>0.22</v>
      </c>
    </row>
    <row r="2861" spans="1:3">
      <c r="A2861" s="81" t="s">
        <v>373</v>
      </c>
      <c r="B2861">
        <v>39</v>
      </c>
      <c r="C2861" s="75">
        <v>0.22</v>
      </c>
    </row>
    <row r="2862" spans="1:3">
      <c r="A2862" s="82" t="s">
        <v>320</v>
      </c>
      <c r="B2862">
        <v>39</v>
      </c>
      <c r="C2862" s="75">
        <v>0.22</v>
      </c>
    </row>
    <row r="2863" spans="1:3">
      <c r="A2863" s="83" t="s">
        <v>284</v>
      </c>
      <c r="B2863">
        <v>39</v>
      </c>
      <c r="C2863" s="75">
        <v>0.22</v>
      </c>
    </row>
    <row r="2864" spans="1:3">
      <c r="A2864" s="85" t="s">
        <v>1119</v>
      </c>
      <c r="B2864">
        <v>39</v>
      </c>
      <c r="C2864" s="75">
        <v>0.22</v>
      </c>
    </row>
    <row r="2865" spans="1:3">
      <c r="A2865" s="86" t="s">
        <v>381</v>
      </c>
      <c r="B2865">
        <v>39</v>
      </c>
      <c r="C2865" s="75">
        <v>0.22</v>
      </c>
    </row>
    <row r="2866" spans="1:3">
      <c r="A2866" s="74" t="s">
        <v>1120</v>
      </c>
      <c r="B2866">
        <v>830</v>
      </c>
      <c r="C2866" s="75">
        <v>0.17</v>
      </c>
    </row>
    <row r="2867" spans="1:3">
      <c r="A2867" s="81" t="s">
        <v>373</v>
      </c>
      <c r="B2867">
        <v>830</v>
      </c>
      <c r="C2867" s="75">
        <v>0.17</v>
      </c>
    </row>
    <row r="2868" spans="1:3">
      <c r="A2868" s="82" t="s">
        <v>320</v>
      </c>
      <c r="B2868">
        <v>830</v>
      </c>
      <c r="C2868" s="75">
        <v>0.17</v>
      </c>
    </row>
    <row r="2869" spans="1:3">
      <c r="A2869" s="83" t="s">
        <v>284</v>
      </c>
      <c r="B2869">
        <v>830</v>
      </c>
      <c r="C2869" s="75">
        <v>0.17</v>
      </c>
    </row>
    <row r="2870" spans="1:3">
      <c r="A2870" s="85" t="s">
        <v>683</v>
      </c>
      <c r="B2870">
        <v>830</v>
      </c>
      <c r="C2870" s="75">
        <v>0.17</v>
      </c>
    </row>
    <row r="2871" spans="1:3">
      <c r="A2871" s="86" t="s">
        <v>326</v>
      </c>
      <c r="B2871">
        <v>830</v>
      </c>
      <c r="C2871" s="75">
        <v>0.17</v>
      </c>
    </row>
    <row r="2872" spans="1:3">
      <c r="A2872" s="74" t="s">
        <v>1121</v>
      </c>
      <c r="B2872">
        <v>44</v>
      </c>
      <c r="C2872" s="75">
        <v>0.12</v>
      </c>
    </row>
    <row r="2873" spans="1:3">
      <c r="A2873" s="81" t="s">
        <v>415</v>
      </c>
      <c r="B2873">
        <v>44</v>
      </c>
      <c r="C2873" s="75">
        <v>0.12</v>
      </c>
    </row>
    <row r="2874" spans="1:3">
      <c r="A2874" s="82" t="s">
        <v>367</v>
      </c>
      <c r="B2874">
        <v>44</v>
      </c>
      <c r="C2874" s="75">
        <v>0.12</v>
      </c>
    </row>
    <row r="2875" spans="1:3">
      <c r="A2875" s="83" t="s">
        <v>289</v>
      </c>
      <c r="B2875">
        <v>44</v>
      </c>
      <c r="C2875" s="75">
        <v>0.12</v>
      </c>
    </row>
    <row r="2876" spans="1:3">
      <c r="A2876" s="85" t="s">
        <v>1122</v>
      </c>
      <c r="B2876">
        <v>44</v>
      </c>
      <c r="C2876" s="75">
        <v>0.12</v>
      </c>
    </row>
    <row r="2877" spans="1:3">
      <c r="A2877" s="86" t="s">
        <v>305</v>
      </c>
      <c r="B2877">
        <v>44</v>
      </c>
      <c r="C2877" s="75">
        <v>0.12</v>
      </c>
    </row>
    <row r="2878" spans="1:3">
      <c r="A2878" s="74" t="s">
        <v>1123</v>
      </c>
      <c r="B2878">
        <v>500</v>
      </c>
      <c r="C2878" s="75">
        <v>0</v>
      </c>
    </row>
    <row r="2879" spans="1:3">
      <c r="A2879" s="81" t="s">
        <v>319</v>
      </c>
      <c r="B2879">
        <v>500</v>
      </c>
      <c r="C2879" s="75">
        <v>0</v>
      </c>
    </row>
    <row r="2880" spans="1:3">
      <c r="A2880" s="82" t="s">
        <v>320</v>
      </c>
      <c r="B2880">
        <v>500</v>
      </c>
      <c r="C2880" s="75">
        <v>0</v>
      </c>
    </row>
    <row r="2881" spans="1:3">
      <c r="A2881" s="83" t="s">
        <v>284</v>
      </c>
      <c r="B2881">
        <v>500</v>
      </c>
      <c r="C2881" s="75">
        <v>0</v>
      </c>
    </row>
    <row r="2882" spans="1:3">
      <c r="A2882" s="85" t="s">
        <v>1124</v>
      </c>
      <c r="B2882">
        <v>500</v>
      </c>
      <c r="C2882" s="75">
        <v>0</v>
      </c>
    </row>
    <row r="2883" spans="1:3">
      <c r="A2883" s="86" t="s">
        <v>336</v>
      </c>
      <c r="B2883">
        <v>500</v>
      </c>
      <c r="C2883" s="75">
        <v>0</v>
      </c>
    </row>
    <row r="2884" spans="1:3">
      <c r="A2884" s="74" t="s">
        <v>1125</v>
      </c>
      <c r="B2884">
        <v>37</v>
      </c>
      <c r="C2884" s="75">
        <v>0.26</v>
      </c>
    </row>
    <row r="2885" spans="1:3">
      <c r="A2885" s="81" t="s">
        <v>287</v>
      </c>
      <c r="B2885">
        <v>37</v>
      </c>
      <c r="C2885" s="75">
        <v>0.26</v>
      </c>
    </row>
    <row r="2886" spans="1:3">
      <c r="A2886" s="82" t="s">
        <v>288</v>
      </c>
      <c r="B2886">
        <v>37</v>
      </c>
      <c r="C2886" s="75">
        <v>0.26</v>
      </c>
    </row>
    <row r="2887" spans="1:3">
      <c r="A2887" s="83" t="s">
        <v>289</v>
      </c>
      <c r="B2887">
        <v>37</v>
      </c>
      <c r="C2887" s="75">
        <v>0.26</v>
      </c>
    </row>
    <row r="2888" spans="1:3">
      <c r="A2888" s="85" t="s">
        <v>1126</v>
      </c>
      <c r="B2888">
        <v>37</v>
      </c>
      <c r="C2888" s="75">
        <v>0.26</v>
      </c>
    </row>
    <row r="2889" spans="1:3">
      <c r="A2889" s="86" t="s">
        <v>305</v>
      </c>
      <c r="B2889">
        <v>37</v>
      </c>
      <c r="C2889" s="75">
        <v>0.26</v>
      </c>
    </row>
    <row r="2890" spans="1:3">
      <c r="A2890" s="74" t="s">
        <v>1127</v>
      </c>
      <c r="B2890">
        <v>78</v>
      </c>
      <c r="C2890" s="75">
        <v>2.5000000000000001E-2</v>
      </c>
    </row>
    <row r="2891" spans="1:3">
      <c r="A2891" s="81" t="s">
        <v>437</v>
      </c>
      <c r="B2891">
        <v>78</v>
      </c>
      <c r="C2891" s="75">
        <v>2.5000000000000001E-2</v>
      </c>
    </row>
    <row r="2892" spans="1:3">
      <c r="A2892" s="82" t="s">
        <v>367</v>
      </c>
      <c r="B2892">
        <v>78</v>
      </c>
      <c r="C2892" s="75">
        <v>2.5000000000000001E-2</v>
      </c>
    </row>
    <row r="2893" spans="1:3">
      <c r="A2893" s="83" t="s">
        <v>289</v>
      </c>
      <c r="B2893">
        <v>78</v>
      </c>
      <c r="C2893" s="75">
        <v>2.5000000000000001E-2</v>
      </c>
    </row>
    <row r="2894" spans="1:3">
      <c r="A2894" s="85" t="s">
        <v>1128</v>
      </c>
      <c r="B2894">
        <v>78</v>
      </c>
      <c r="C2894" s="75">
        <v>2.5000000000000001E-2</v>
      </c>
    </row>
    <row r="2895" spans="1:3">
      <c r="A2895" s="86" t="s">
        <v>285</v>
      </c>
      <c r="B2895">
        <v>78</v>
      </c>
      <c r="C2895" s="75">
        <v>2.5000000000000001E-2</v>
      </c>
    </row>
    <row r="2896" spans="1:3">
      <c r="A2896" s="74" t="s">
        <v>1129</v>
      </c>
      <c r="B2896">
        <v>65</v>
      </c>
      <c r="C2896" s="75">
        <v>7.1400000000000005E-2</v>
      </c>
    </row>
    <row r="2897" spans="1:3">
      <c r="A2897" s="81" t="s">
        <v>517</v>
      </c>
      <c r="B2897">
        <v>65</v>
      </c>
      <c r="C2897" s="75">
        <v>7.1400000000000005E-2</v>
      </c>
    </row>
    <row r="2898" spans="1:3">
      <c r="A2898" s="82" t="s">
        <v>518</v>
      </c>
      <c r="B2898">
        <v>65</v>
      </c>
      <c r="C2898" s="75">
        <v>7.1400000000000005E-2</v>
      </c>
    </row>
    <row r="2899" spans="1:3">
      <c r="A2899" s="83" t="s">
        <v>304</v>
      </c>
      <c r="B2899">
        <v>65</v>
      </c>
      <c r="C2899" s="75">
        <v>7.1400000000000005E-2</v>
      </c>
    </row>
    <row r="2900" spans="1:3">
      <c r="A2900" s="85" t="s">
        <v>456</v>
      </c>
      <c r="B2900">
        <v>65</v>
      </c>
      <c r="C2900" s="75">
        <v>7.1400000000000005E-2</v>
      </c>
    </row>
    <row r="2901" spans="1:3">
      <c r="A2901" s="86" t="s">
        <v>364</v>
      </c>
      <c r="B2901">
        <v>65</v>
      </c>
      <c r="C2901" s="75">
        <v>7.1400000000000005E-2</v>
      </c>
    </row>
    <row r="2902" spans="1:3">
      <c r="A2902" s="74" t="s">
        <v>1130</v>
      </c>
      <c r="B2902">
        <v>228</v>
      </c>
      <c r="C2902" s="75">
        <v>8.7999999999999995E-2</v>
      </c>
    </row>
    <row r="2903" spans="1:3">
      <c r="A2903" s="81" t="s">
        <v>366</v>
      </c>
      <c r="B2903">
        <v>228</v>
      </c>
      <c r="C2903" s="75">
        <v>8.7999999999999995E-2</v>
      </c>
    </row>
    <row r="2904" spans="1:3">
      <c r="A2904" s="82" t="s">
        <v>367</v>
      </c>
      <c r="B2904">
        <v>228</v>
      </c>
      <c r="C2904" s="75">
        <v>8.7999999999999995E-2</v>
      </c>
    </row>
    <row r="2905" spans="1:3">
      <c r="A2905" s="83" t="s">
        <v>289</v>
      </c>
      <c r="B2905">
        <v>228</v>
      </c>
      <c r="C2905" s="75">
        <v>8.7999999999999995E-2</v>
      </c>
    </row>
    <row r="2906" spans="1:3">
      <c r="A2906" s="85" t="s">
        <v>1131</v>
      </c>
      <c r="B2906">
        <v>228</v>
      </c>
      <c r="C2906" s="75">
        <v>8.7999999999999995E-2</v>
      </c>
    </row>
    <row r="2907" spans="1:3">
      <c r="A2907" s="86" t="s">
        <v>375</v>
      </c>
      <c r="B2907">
        <v>228</v>
      </c>
      <c r="C2907" s="75">
        <v>8.7999999999999995E-2</v>
      </c>
    </row>
    <row r="2908" spans="1:3">
      <c r="A2908" s="74" t="s">
        <v>1132</v>
      </c>
      <c r="B2908">
        <v>250</v>
      </c>
      <c r="C2908" s="75">
        <v>0</v>
      </c>
    </row>
    <row r="2909" spans="1:3">
      <c r="A2909" s="81" t="s">
        <v>377</v>
      </c>
      <c r="B2909">
        <v>250</v>
      </c>
      <c r="C2909" s="75">
        <v>0</v>
      </c>
    </row>
    <row r="2910" spans="1:3">
      <c r="A2910" s="82" t="s">
        <v>378</v>
      </c>
      <c r="B2910">
        <v>250</v>
      </c>
      <c r="C2910" s="75">
        <v>0</v>
      </c>
    </row>
    <row r="2911" spans="1:3">
      <c r="A2911" s="83" t="s">
        <v>304</v>
      </c>
      <c r="B2911">
        <v>250</v>
      </c>
      <c r="C2911" s="75">
        <v>0</v>
      </c>
    </row>
    <row r="2912" spans="1:3">
      <c r="A2912" s="84">
        <v>43078</v>
      </c>
      <c r="B2912">
        <v>250</v>
      </c>
      <c r="C2912" s="75">
        <v>0</v>
      </c>
    </row>
    <row r="2913" spans="1:3">
      <c r="A2913" s="86" t="s">
        <v>375</v>
      </c>
      <c r="B2913">
        <v>250</v>
      </c>
      <c r="C2913" s="75">
        <v>0</v>
      </c>
    </row>
    <row r="2914" spans="1:3">
      <c r="A2914" s="74" t="s">
        <v>1133</v>
      </c>
      <c r="B2914">
        <v>29</v>
      </c>
      <c r="C2914" s="75">
        <v>3.3300000000000003E-2</v>
      </c>
    </row>
    <row r="2915" spans="1:3">
      <c r="A2915" s="81" t="s">
        <v>567</v>
      </c>
      <c r="B2915">
        <v>29</v>
      </c>
      <c r="C2915" s="75">
        <v>3.3300000000000003E-2</v>
      </c>
    </row>
    <row r="2916" spans="1:3">
      <c r="A2916" s="82" t="s">
        <v>568</v>
      </c>
      <c r="B2916">
        <v>29</v>
      </c>
      <c r="C2916" s="75">
        <v>3.3300000000000003E-2</v>
      </c>
    </row>
    <row r="2917" spans="1:3">
      <c r="A2917" s="83" t="s">
        <v>284</v>
      </c>
      <c r="B2917">
        <v>29</v>
      </c>
      <c r="C2917" s="75">
        <v>3.3300000000000003E-2</v>
      </c>
    </row>
    <row r="2918" spans="1:3">
      <c r="A2918" s="85" t="s">
        <v>525</v>
      </c>
      <c r="B2918">
        <v>29</v>
      </c>
      <c r="C2918" s="75">
        <v>3.3300000000000003E-2</v>
      </c>
    </row>
    <row r="2919" spans="1:3">
      <c r="A2919" s="86" t="s">
        <v>310</v>
      </c>
      <c r="B2919">
        <v>29</v>
      </c>
      <c r="C2919" s="75">
        <v>3.3300000000000003E-2</v>
      </c>
    </row>
    <row r="2920" spans="1:3">
      <c r="A2920" s="74" t="s">
        <v>1134</v>
      </c>
      <c r="B2920">
        <v>32</v>
      </c>
      <c r="C2920" s="75">
        <v>0.36</v>
      </c>
    </row>
    <row r="2921" spans="1:3">
      <c r="A2921" s="81" t="s">
        <v>458</v>
      </c>
      <c r="B2921">
        <v>32</v>
      </c>
      <c r="C2921" s="75">
        <v>0.36</v>
      </c>
    </row>
    <row r="2922" spans="1:3">
      <c r="A2922" s="82" t="s">
        <v>459</v>
      </c>
      <c r="B2922">
        <v>32</v>
      </c>
      <c r="C2922" s="75">
        <v>0.36</v>
      </c>
    </row>
    <row r="2923" spans="1:3">
      <c r="A2923" s="83" t="s">
        <v>294</v>
      </c>
      <c r="B2923">
        <v>32</v>
      </c>
      <c r="C2923" s="75">
        <v>0.36</v>
      </c>
    </row>
    <row r="2924" spans="1:3">
      <c r="A2924" s="84">
        <v>42038</v>
      </c>
      <c r="B2924">
        <v>32</v>
      </c>
      <c r="C2924" s="75">
        <v>0.36</v>
      </c>
    </row>
    <row r="2925" spans="1:3">
      <c r="A2925" s="86" t="s">
        <v>381</v>
      </c>
      <c r="B2925">
        <v>32</v>
      </c>
      <c r="C2925" s="75">
        <v>0.36</v>
      </c>
    </row>
    <row r="2926" spans="1:3">
      <c r="A2926" s="74" t="s">
        <v>1135</v>
      </c>
      <c r="B2926">
        <v>686</v>
      </c>
      <c r="C2926" s="75">
        <v>0.02</v>
      </c>
    </row>
    <row r="2927" spans="1:3">
      <c r="A2927" s="81" t="s">
        <v>350</v>
      </c>
      <c r="B2927">
        <v>686</v>
      </c>
      <c r="C2927" s="75">
        <v>0.02</v>
      </c>
    </row>
    <row r="2928" spans="1:3">
      <c r="A2928" s="82" t="s">
        <v>351</v>
      </c>
      <c r="B2928">
        <v>686</v>
      </c>
      <c r="C2928" s="75">
        <v>0.02</v>
      </c>
    </row>
    <row r="2929" spans="1:3">
      <c r="A2929" s="83" t="s">
        <v>304</v>
      </c>
      <c r="B2929">
        <v>686</v>
      </c>
      <c r="C2929" s="75">
        <v>0.02</v>
      </c>
    </row>
    <row r="2930" spans="1:3">
      <c r="A2930" s="85" t="s">
        <v>1115</v>
      </c>
      <c r="B2930">
        <v>686</v>
      </c>
      <c r="C2930" s="75">
        <v>0.02</v>
      </c>
    </row>
    <row r="2931" spans="1:3">
      <c r="A2931" s="86" t="s">
        <v>295</v>
      </c>
      <c r="B2931">
        <v>686</v>
      </c>
      <c r="C2931" s="75">
        <v>0.02</v>
      </c>
    </row>
    <row r="2932" spans="1:3">
      <c r="A2932" s="74" t="s">
        <v>1136</v>
      </c>
      <c r="B2932">
        <v>131</v>
      </c>
      <c r="C2932" s="75">
        <v>0.12670000000000001</v>
      </c>
    </row>
    <row r="2933" spans="1:3">
      <c r="A2933" s="81" t="s">
        <v>669</v>
      </c>
      <c r="B2933">
        <v>131</v>
      </c>
      <c r="C2933" s="75">
        <v>0.12670000000000001</v>
      </c>
    </row>
    <row r="2934" spans="1:3">
      <c r="A2934" s="82" t="s">
        <v>670</v>
      </c>
      <c r="B2934">
        <v>131</v>
      </c>
      <c r="C2934" s="75">
        <v>0.12670000000000001</v>
      </c>
    </row>
    <row r="2935" spans="1:3">
      <c r="A2935" s="83" t="s">
        <v>294</v>
      </c>
      <c r="B2935">
        <v>131</v>
      </c>
      <c r="C2935" s="75">
        <v>0.12670000000000001</v>
      </c>
    </row>
    <row r="2936" spans="1:3">
      <c r="A2936" s="85" t="s">
        <v>1137</v>
      </c>
      <c r="B2936">
        <v>131</v>
      </c>
      <c r="C2936" s="75">
        <v>0.12670000000000001</v>
      </c>
    </row>
    <row r="2937" spans="1:3">
      <c r="A2937" s="86" t="s">
        <v>300</v>
      </c>
      <c r="B2937">
        <v>131</v>
      </c>
      <c r="C2937" s="75">
        <v>0.12670000000000001</v>
      </c>
    </row>
    <row r="2938" spans="1:3">
      <c r="A2938" s="74" t="s">
        <v>1138</v>
      </c>
      <c r="B2938">
        <v>940</v>
      </c>
      <c r="C2938" s="75">
        <v>0.06</v>
      </c>
    </row>
    <row r="2939" spans="1:3">
      <c r="A2939" s="81" t="s">
        <v>534</v>
      </c>
      <c r="B2939">
        <v>940</v>
      </c>
      <c r="C2939" s="75">
        <v>0.06</v>
      </c>
    </row>
    <row r="2940" spans="1:3">
      <c r="A2940" s="82" t="s">
        <v>367</v>
      </c>
      <c r="B2940">
        <v>940</v>
      </c>
      <c r="C2940" s="75">
        <v>0.06</v>
      </c>
    </row>
    <row r="2941" spans="1:3">
      <c r="A2941" s="83" t="s">
        <v>289</v>
      </c>
      <c r="B2941">
        <v>940</v>
      </c>
      <c r="C2941" s="75">
        <v>0.06</v>
      </c>
    </row>
    <row r="2942" spans="1:3">
      <c r="A2942" s="84">
        <v>42526</v>
      </c>
      <c r="B2942">
        <v>940</v>
      </c>
      <c r="C2942" s="75">
        <v>0.06</v>
      </c>
    </row>
    <row r="2943" spans="1:3">
      <c r="A2943" s="86" t="s">
        <v>326</v>
      </c>
      <c r="B2943">
        <v>940</v>
      </c>
      <c r="C2943" s="75">
        <v>0.06</v>
      </c>
    </row>
    <row r="2944" spans="1:3">
      <c r="A2944" s="74" t="s">
        <v>1139</v>
      </c>
      <c r="B2944">
        <v>138</v>
      </c>
      <c r="C2944" s="75">
        <v>0.08</v>
      </c>
    </row>
    <row r="2945" spans="1:3">
      <c r="A2945" s="81" t="s">
        <v>358</v>
      </c>
      <c r="B2945">
        <v>138</v>
      </c>
      <c r="C2945" s="75">
        <v>0.08</v>
      </c>
    </row>
    <row r="2946" spans="1:3">
      <c r="A2946" s="82" t="s">
        <v>359</v>
      </c>
      <c r="B2946">
        <v>138</v>
      </c>
      <c r="C2946" s="75">
        <v>0.08</v>
      </c>
    </row>
    <row r="2947" spans="1:3">
      <c r="A2947" s="83" t="s">
        <v>284</v>
      </c>
      <c r="B2947">
        <v>138</v>
      </c>
      <c r="C2947" s="75">
        <v>0.08</v>
      </c>
    </row>
    <row r="2948" spans="1:3">
      <c r="A2948" s="84">
        <v>42529</v>
      </c>
      <c r="B2948">
        <v>138</v>
      </c>
      <c r="C2948" s="75">
        <v>0.08</v>
      </c>
    </row>
    <row r="2949" spans="1:3">
      <c r="A2949" s="86" t="s">
        <v>300</v>
      </c>
      <c r="B2949">
        <v>138</v>
      </c>
      <c r="C2949" s="75">
        <v>0.08</v>
      </c>
    </row>
    <row r="2950" spans="1:3">
      <c r="A2950" s="74" t="s">
        <v>1140</v>
      </c>
      <c r="B2950">
        <v>44</v>
      </c>
      <c r="C2950" s="75">
        <v>0.12</v>
      </c>
    </row>
    <row r="2951" spans="1:3">
      <c r="A2951" s="81" t="s">
        <v>475</v>
      </c>
      <c r="B2951">
        <v>44</v>
      </c>
      <c r="C2951" s="75">
        <v>0.12</v>
      </c>
    </row>
    <row r="2952" spans="1:3">
      <c r="A2952" s="82" t="s">
        <v>317</v>
      </c>
      <c r="B2952">
        <v>44</v>
      </c>
      <c r="C2952" s="75">
        <v>0.12</v>
      </c>
    </row>
    <row r="2953" spans="1:3">
      <c r="A2953" s="83" t="s">
        <v>294</v>
      </c>
      <c r="B2953">
        <v>44</v>
      </c>
      <c r="C2953" s="75">
        <v>0.12</v>
      </c>
    </row>
    <row r="2954" spans="1:3">
      <c r="A2954" s="85" t="s">
        <v>1141</v>
      </c>
      <c r="B2954">
        <v>44</v>
      </c>
      <c r="C2954" s="75">
        <v>0.12</v>
      </c>
    </row>
    <row r="2955" spans="1:3">
      <c r="A2955" s="86" t="s">
        <v>381</v>
      </c>
      <c r="B2955">
        <v>44</v>
      </c>
      <c r="C2955" s="75">
        <v>0.12</v>
      </c>
    </row>
    <row r="2956" spans="1:3">
      <c r="A2956" s="74" t="s">
        <v>1142</v>
      </c>
      <c r="B2956">
        <v>218</v>
      </c>
      <c r="C2956" s="75">
        <v>0.128</v>
      </c>
    </row>
    <row r="2957" spans="1:3">
      <c r="A2957" s="81" t="s">
        <v>512</v>
      </c>
      <c r="B2957">
        <v>218</v>
      </c>
      <c r="C2957" s="75">
        <v>0.128</v>
      </c>
    </row>
    <row r="2958" spans="1:3">
      <c r="A2958" s="82" t="s">
        <v>513</v>
      </c>
      <c r="B2958">
        <v>218</v>
      </c>
      <c r="C2958" s="75">
        <v>0.128</v>
      </c>
    </row>
    <row r="2959" spans="1:3">
      <c r="A2959" s="83" t="s">
        <v>284</v>
      </c>
      <c r="B2959">
        <v>218</v>
      </c>
      <c r="C2959" s="75">
        <v>0.128</v>
      </c>
    </row>
    <row r="2960" spans="1:3">
      <c r="A2960" s="84">
        <v>42408</v>
      </c>
      <c r="B2960">
        <v>218</v>
      </c>
      <c r="C2960" s="75">
        <v>0.128</v>
      </c>
    </row>
    <row r="2961" spans="1:3">
      <c r="A2961" s="86" t="s">
        <v>375</v>
      </c>
      <c r="B2961">
        <v>218</v>
      </c>
      <c r="C2961" s="75">
        <v>0.128</v>
      </c>
    </row>
    <row r="2962" spans="1:3">
      <c r="A2962" s="74" t="s">
        <v>1143</v>
      </c>
      <c r="B2962">
        <v>144</v>
      </c>
      <c r="C2962" s="75">
        <v>0.04</v>
      </c>
    </row>
    <row r="2963" spans="1:3">
      <c r="A2963" s="81" t="s">
        <v>377</v>
      </c>
      <c r="B2963">
        <v>144</v>
      </c>
      <c r="C2963" s="75">
        <v>0.04</v>
      </c>
    </row>
    <row r="2964" spans="1:3">
      <c r="A2964" s="82" t="s">
        <v>378</v>
      </c>
      <c r="B2964">
        <v>144</v>
      </c>
      <c r="C2964" s="75">
        <v>0.04</v>
      </c>
    </row>
    <row r="2965" spans="1:3">
      <c r="A2965" s="83" t="s">
        <v>304</v>
      </c>
      <c r="B2965">
        <v>144</v>
      </c>
      <c r="C2965" s="75">
        <v>0.04</v>
      </c>
    </row>
    <row r="2966" spans="1:3">
      <c r="A2966" s="84">
        <v>42651</v>
      </c>
      <c r="B2966">
        <v>144</v>
      </c>
      <c r="C2966" s="75">
        <v>0.04</v>
      </c>
    </row>
    <row r="2967" spans="1:3">
      <c r="A2967" s="86" t="s">
        <v>300</v>
      </c>
      <c r="B2967">
        <v>144</v>
      </c>
      <c r="C2967" s="75">
        <v>0.04</v>
      </c>
    </row>
    <row r="2968" spans="1:3">
      <c r="A2968" s="74" t="s">
        <v>1144</v>
      </c>
      <c r="B2968">
        <v>890</v>
      </c>
      <c r="C2968" s="75">
        <v>0.11</v>
      </c>
    </row>
    <row r="2969" spans="1:3">
      <c r="A2969" s="81" t="s">
        <v>358</v>
      </c>
      <c r="B2969">
        <v>890</v>
      </c>
      <c r="C2969" s="75">
        <v>0.11</v>
      </c>
    </row>
    <row r="2970" spans="1:3">
      <c r="A2970" s="82" t="s">
        <v>359</v>
      </c>
      <c r="B2970">
        <v>890</v>
      </c>
      <c r="C2970" s="75">
        <v>0.11</v>
      </c>
    </row>
    <row r="2971" spans="1:3">
      <c r="A2971" s="83" t="s">
        <v>284</v>
      </c>
      <c r="B2971">
        <v>890</v>
      </c>
      <c r="C2971" s="75">
        <v>0.11</v>
      </c>
    </row>
    <row r="2972" spans="1:3">
      <c r="A2972" s="84">
        <v>43224</v>
      </c>
      <c r="B2972">
        <v>890</v>
      </c>
      <c r="C2972" s="75">
        <v>0.11</v>
      </c>
    </row>
    <row r="2973" spans="1:3">
      <c r="A2973" s="86" t="s">
        <v>326</v>
      </c>
      <c r="B2973">
        <v>890</v>
      </c>
      <c r="C2973" s="75">
        <v>0.11</v>
      </c>
    </row>
    <row r="2974" spans="1:3">
      <c r="A2974" s="74" t="s">
        <v>1145</v>
      </c>
      <c r="B2974">
        <v>150</v>
      </c>
      <c r="C2974" s="75">
        <v>0</v>
      </c>
    </row>
    <row r="2975" spans="1:3">
      <c r="A2975" s="81" t="s">
        <v>287</v>
      </c>
      <c r="B2975">
        <v>150</v>
      </c>
      <c r="C2975" s="75">
        <v>0</v>
      </c>
    </row>
    <row r="2976" spans="1:3">
      <c r="A2976" s="82" t="s">
        <v>288</v>
      </c>
      <c r="B2976">
        <v>150</v>
      </c>
      <c r="C2976" s="75">
        <v>0</v>
      </c>
    </row>
    <row r="2977" spans="1:3">
      <c r="A2977" s="83" t="s">
        <v>289</v>
      </c>
      <c r="B2977">
        <v>150</v>
      </c>
      <c r="C2977" s="75">
        <v>0</v>
      </c>
    </row>
    <row r="2978" spans="1:3">
      <c r="A2978" s="85" t="s">
        <v>525</v>
      </c>
      <c r="B2978">
        <v>150</v>
      </c>
      <c r="C2978" s="75">
        <v>0</v>
      </c>
    </row>
    <row r="2979" spans="1:3">
      <c r="A2979" s="86" t="s">
        <v>300</v>
      </c>
      <c r="B2979">
        <v>150</v>
      </c>
      <c r="C2979" s="75">
        <v>0</v>
      </c>
    </row>
    <row r="2980" spans="1:3">
      <c r="A2980" s="74" t="s">
        <v>1146</v>
      </c>
      <c r="B2980">
        <v>238</v>
      </c>
      <c r="C2980" s="75">
        <v>4.8000000000000001E-2</v>
      </c>
    </row>
    <row r="2981" spans="1:3">
      <c r="A2981" s="81" t="s">
        <v>534</v>
      </c>
      <c r="B2981">
        <v>238</v>
      </c>
      <c r="C2981" s="75">
        <v>4.8000000000000001E-2</v>
      </c>
    </row>
    <row r="2982" spans="1:3">
      <c r="A2982" s="82" t="s">
        <v>367</v>
      </c>
      <c r="B2982">
        <v>238</v>
      </c>
      <c r="C2982" s="75">
        <v>4.8000000000000001E-2</v>
      </c>
    </row>
    <row r="2983" spans="1:3">
      <c r="A2983" s="83" t="s">
        <v>289</v>
      </c>
      <c r="B2983">
        <v>238</v>
      </c>
      <c r="C2983" s="75">
        <v>4.8000000000000001E-2</v>
      </c>
    </row>
    <row r="2984" spans="1:3">
      <c r="A2984" s="84">
        <v>41770</v>
      </c>
      <c r="B2984">
        <v>238</v>
      </c>
      <c r="C2984" s="75">
        <v>4.8000000000000001E-2</v>
      </c>
    </row>
    <row r="2985" spans="1:3">
      <c r="A2985" s="86" t="s">
        <v>375</v>
      </c>
      <c r="B2985">
        <v>238</v>
      </c>
      <c r="C2985" s="75">
        <v>4.8000000000000001E-2</v>
      </c>
    </row>
    <row r="2986" spans="1:3">
      <c r="A2986" s="74" t="s">
        <v>1147</v>
      </c>
      <c r="B2986">
        <v>49</v>
      </c>
      <c r="C2986" s="75">
        <v>0.02</v>
      </c>
    </row>
    <row r="2987" spans="1:3">
      <c r="A2987" s="81" t="s">
        <v>383</v>
      </c>
      <c r="B2987">
        <v>49</v>
      </c>
      <c r="C2987" s="75">
        <v>0.02</v>
      </c>
    </row>
    <row r="2988" spans="1:3">
      <c r="A2988" s="82" t="s">
        <v>308</v>
      </c>
      <c r="B2988">
        <v>49</v>
      </c>
      <c r="C2988" s="75">
        <v>0.02</v>
      </c>
    </row>
    <row r="2989" spans="1:3">
      <c r="A2989" s="83" t="s">
        <v>304</v>
      </c>
      <c r="B2989">
        <v>49</v>
      </c>
      <c r="C2989" s="75">
        <v>0.02</v>
      </c>
    </row>
    <row r="2990" spans="1:3">
      <c r="A2990" s="84">
        <v>42527</v>
      </c>
      <c r="B2990">
        <v>49</v>
      </c>
      <c r="C2990" s="75">
        <v>0.02</v>
      </c>
    </row>
    <row r="2991" spans="1:3">
      <c r="A2991" s="86" t="s">
        <v>381</v>
      </c>
      <c r="B2991">
        <v>49</v>
      </c>
      <c r="C2991" s="75">
        <v>0.02</v>
      </c>
    </row>
    <row r="2992" spans="1:3">
      <c r="A2992" s="74" t="s">
        <v>1148</v>
      </c>
      <c r="B2992">
        <v>630</v>
      </c>
      <c r="C2992" s="75">
        <v>0.1</v>
      </c>
    </row>
    <row r="2993" spans="1:3">
      <c r="A2993" s="81" t="s">
        <v>316</v>
      </c>
      <c r="B2993">
        <v>630</v>
      </c>
      <c r="C2993" s="75">
        <v>0.1</v>
      </c>
    </row>
    <row r="2994" spans="1:3">
      <c r="A2994" s="82" t="s">
        <v>317</v>
      </c>
      <c r="B2994">
        <v>630</v>
      </c>
      <c r="C2994" s="75">
        <v>0.1</v>
      </c>
    </row>
    <row r="2995" spans="1:3">
      <c r="A2995" s="83" t="s">
        <v>294</v>
      </c>
      <c r="B2995">
        <v>630</v>
      </c>
      <c r="C2995" s="75">
        <v>0.1</v>
      </c>
    </row>
    <row r="2996" spans="1:3">
      <c r="A2996" s="85" t="s">
        <v>476</v>
      </c>
      <c r="B2996">
        <v>630</v>
      </c>
      <c r="C2996" s="75">
        <v>0.1</v>
      </c>
    </row>
    <row r="2997" spans="1:3">
      <c r="A2997" s="86" t="s">
        <v>295</v>
      </c>
      <c r="B2997">
        <v>630</v>
      </c>
      <c r="C2997" s="75">
        <v>0.1</v>
      </c>
    </row>
    <row r="2998" spans="1:3">
      <c r="A2998" s="74" t="s">
        <v>1149</v>
      </c>
      <c r="B2998">
        <v>48</v>
      </c>
      <c r="C2998" s="75">
        <v>0.04</v>
      </c>
    </row>
    <row r="2999" spans="1:3">
      <c r="A2999" s="81" t="s">
        <v>386</v>
      </c>
      <c r="B2999">
        <v>48</v>
      </c>
      <c r="C2999" s="75">
        <v>0.04</v>
      </c>
    </row>
    <row r="3000" spans="1:3">
      <c r="A3000" s="82" t="s">
        <v>387</v>
      </c>
      <c r="B3000">
        <v>48</v>
      </c>
      <c r="C3000" s="75">
        <v>0.04</v>
      </c>
    </row>
    <row r="3001" spans="1:3">
      <c r="A3001" s="83" t="s">
        <v>284</v>
      </c>
      <c r="B3001">
        <v>48</v>
      </c>
      <c r="C3001" s="75">
        <v>0.04</v>
      </c>
    </row>
    <row r="3002" spans="1:3">
      <c r="A3002" s="85" t="s">
        <v>1150</v>
      </c>
      <c r="B3002">
        <v>48</v>
      </c>
      <c r="C3002" s="75">
        <v>0.04</v>
      </c>
    </row>
    <row r="3003" spans="1:3">
      <c r="A3003" s="86" t="s">
        <v>305</v>
      </c>
      <c r="B3003">
        <v>48</v>
      </c>
      <c r="C3003" s="75">
        <v>0.04</v>
      </c>
    </row>
    <row r="3004" spans="1:3">
      <c r="A3004" s="74" t="s">
        <v>1151</v>
      </c>
      <c r="B3004">
        <v>500</v>
      </c>
      <c r="C3004" s="75">
        <v>0</v>
      </c>
    </row>
    <row r="3005" spans="1:3">
      <c r="A3005" s="81" t="s">
        <v>567</v>
      </c>
      <c r="B3005">
        <v>500</v>
      </c>
      <c r="C3005" s="75">
        <v>0</v>
      </c>
    </row>
    <row r="3006" spans="1:3">
      <c r="A3006" s="82" t="s">
        <v>568</v>
      </c>
      <c r="B3006">
        <v>500</v>
      </c>
      <c r="C3006" s="75">
        <v>0</v>
      </c>
    </row>
    <row r="3007" spans="1:3">
      <c r="A3007" s="83" t="s">
        <v>284</v>
      </c>
      <c r="B3007">
        <v>500</v>
      </c>
      <c r="C3007" s="75">
        <v>0</v>
      </c>
    </row>
    <row r="3008" spans="1:3">
      <c r="A3008" s="85" t="s">
        <v>1152</v>
      </c>
      <c r="B3008">
        <v>500</v>
      </c>
      <c r="C3008" s="75">
        <v>0</v>
      </c>
    </row>
    <row r="3009" spans="1:3">
      <c r="A3009" s="86" t="s">
        <v>314</v>
      </c>
      <c r="B3009">
        <v>500</v>
      </c>
      <c r="C3009" s="75">
        <v>0</v>
      </c>
    </row>
    <row r="3010" spans="1:3">
      <c r="A3010" s="74" t="s">
        <v>1153</v>
      </c>
      <c r="B3010">
        <v>29</v>
      </c>
      <c r="C3010" s="75">
        <v>3.3300000000000003E-2</v>
      </c>
    </row>
    <row r="3011" spans="1:3">
      <c r="A3011" s="81" t="s">
        <v>491</v>
      </c>
      <c r="B3011">
        <v>29</v>
      </c>
      <c r="C3011" s="75">
        <v>3.3300000000000003E-2</v>
      </c>
    </row>
    <row r="3012" spans="1:3">
      <c r="A3012" s="82" t="s">
        <v>492</v>
      </c>
      <c r="B3012">
        <v>29</v>
      </c>
      <c r="C3012" s="75">
        <v>3.3300000000000003E-2</v>
      </c>
    </row>
    <row r="3013" spans="1:3">
      <c r="A3013" s="83" t="s">
        <v>284</v>
      </c>
      <c r="B3013">
        <v>29</v>
      </c>
      <c r="C3013" s="75">
        <v>3.3300000000000003E-2</v>
      </c>
    </row>
    <row r="3014" spans="1:3">
      <c r="A3014" s="84">
        <v>43040</v>
      </c>
      <c r="B3014">
        <v>29</v>
      </c>
      <c r="C3014" s="75">
        <v>3.3300000000000003E-2</v>
      </c>
    </row>
    <row r="3015" spans="1:3">
      <c r="A3015" s="86" t="s">
        <v>310</v>
      </c>
      <c r="B3015">
        <v>29</v>
      </c>
      <c r="C3015" s="75">
        <v>3.3300000000000003E-2</v>
      </c>
    </row>
    <row r="3016" spans="1:3">
      <c r="A3016" s="74" t="s">
        <v>1154</v>
      </c>
      <c r="B3016">
        <v>495</v>
      </c>
      <c r="C3016" s="75">
        <v>0.01</v>
      </c>
    </row>
    <row r="3017" spans="1:3">
      <c r="A3017" s="81" t="s">
        <v>415</v>
      </c>
      <c r="B3017">
        <v>495</v>
      </c>
      <c r="C3017" s="75">
        <v>0.01</v>
      </c>
    </row>
    <row r="3018" spans="1:3">
      <c r="A3018" s="82" t="s">
        <v>367</v>
      </c>
      <c r="B3018">
        <v>495</v>
      </c>
      <c r="C3018" s="75">
        <v>0.01</v>
      </c>
    </row>
    <row r="3019" spans="1:3">
      <c r="A3019" s="83" t="s">
        <v>289</v>
      </c>
      <c r="B3019">
        <v>495</v>
      </c>
      <c r="C3019" s="75">
        <v>0.01</v>
      </c>
    </row>
    <row r="3020" spans="1:3">
      <c r="A3020" s="85" t="s">
        <v>617</v>
      </c>
      <c r="B3020">
        <v>495</v>
      </c>
      <c r="C3020" s="75">
        <v>0.01</v>
      </c>
    </row>
    <row r="3021" spans="1:3">
      <c r="A3021" s="86" t="s">
        <v>336</v>
      </c>
      <c r="B3021">
        <v>495</v>
      </c>
      <c r="C3021" s="75">
        <v>0.01</v>
      </c>
    </row>
    <row r="3022" spans="1:3">
      <c r="A3022" s="74" t="s">
        <v>1155</v>
      </c>
      <c r="B3022">
        <v>149</v>
      </c>
      <c r="C3022" s="75">
        <v>6.7000000000000002E-3</v>
      </c>
    </row>
    <row r="3023" spans="1:3">
      <c r="A3023" s="81" t="s">
        <v>534</v>
      </c>
      <c r="B3023">
        <v>149</v>
      </c>
      <c r="C3023" s="75">
        <v>6.7000000000000002E-3</v>
      </c>
    </row>
    <row r="3024" spans="1:3">
      <c r="A3024" s="82" t="s">
        <v>367</v>
      </c>
      <c r="B3024">
        <v>149</v>
      </c>
      <c r="C3024" s="75">
        <v>6.7000000000000002E-3</v>
      </c>
    </row>
    <row r="3025" spans="1:3">
      <c r="A3025" s="83" t="s">
        <v>289</v>
      </c>
      <c r="B3025">
        <v>149</v>
      </c>
      <c r="C3025" s="75">
        <v>6.7000000000000002E-3</v>
      </c>
    </row>
    <row r="3026" spans="1:3">
      <c r="A3026" s="85" t="s">
        <v>1156</v>
      </c>
      <c r="B3026">
        <v>149</v>
      </c>
      <c r="C3026" s="75">
        <v>6.7000000000000002E-3</v>
      </c>
    </row>
    <row r="3027" spans="1:3">
      <c r="A3027" s="86" t="s">
        <v>300</v>
      </c>
      <c r="B3027">
        <v>149</v>
      </c>
      <c r="C3027" s="75">
        <v>6.7000000000000002E-3</v>
      </c>
    </row>
    <row r="3028" spans="1:3">
      <c r="A3028" s="74" t="s">
        <v>1157</v>
      </c>
      <c r="B3028">
        <v>54</v>
      </c>
      <c r="C3028" s="75">
        <v>0.2286</v>
      </c>
    </row>
    <row r="3029" spans="1:3">
      <c r="A3029" s="81" t="s">
        <v>366</v>
      </c>
      <c r="B3029">
        <v>54</v>
      </c>
      <c r="C3029" s="75">
        <v>0.2286</v>
      </c>
    </row>
    <row r="3030" spans="1:3">
      <c r="A3030" s="82" t="s">
        <v>367</v>
      </c>
      <c r="B3030">
        <v>54</v>
      </c>
      <c r="C3030" s="75">
        <v>0.2286</v>
      </c>
    </row>
    <row r="3031" spans="1:3">
      <c r="A3031" s="83" t="s">
        <v>289</v>
      </c>
      <c r="B3031">
        <v>54</v>
      </c>
      <c r="C3031" s="75">
        <v>0.2286</v>
      </c>
    </row>
    <row r="3032" spans="1:3">
      <c r="A3032" s="84">
        <v>42313</v>
      </c>
      <c r="B3032">
        <v>54</v>
      </c>
      <c r="C3032" s="75">
        <v>0.2286</v>
      </c>
    </row>
    <row r="3033" spans="1:3">
      <c r="A3033" s="86" t="s">
        <v>364</v>
      </c>
      <c r="B3033">
        <v>54</v>
      </c>
      <c r="C3033" s="75">
        <v>0.2286</v>
      </c>
    </row>
    <row r="3034" spans="1:3">
      <c r="A3034" s="74" t="s">
        <v>1158</v>
      </c>
      <c r="B3034">
        <v>490</v>
      </c>
      <c r="C3034" s="75">
        <v>0.02</v>
      </c>
    </row>
    <row r="3035" spans="1:3">
      <c r="A3035" s="81" t="s">
        <v>328</v>
      </c>
      <c r="B3035">
        <v>490</v>
      </c>
      <c r="C3035" s="75">
        <v>0.02</v>
      </c>
    </row>
    <row r="3036" spans="1:3">
      <c r="A3036" s="82" t="s">
        <v>329</v>
      </c>
      <c r="B3036">
        <v>490</v>
      </c>
      <c r="C3036" s="75">
        <v>0.02</v>
      </c>
    </row>
    <row r="3037" spans="1:3">
      <c r="A3037" s="83" t="s">
        <v>304</v>
      </c>
      <c r="B3037">
        <v>490</v>
      </c>
      <c r="C3037" s="75">
        <v>0.02</v>
      </c>
    </row>
    <row r="3038" spans="1:3">
      <c r="A3038" s="84">
        <v>43102</v>
      </c>
      <c r="B3038">
        <v>490</v>
      </c>
      <c r="C3038" s="75">
        <v>0.02</v>
      </c>
    </row>
    <row r="3039" spans="1:3">
      <c r="A3039" s="86" t="s">
        <v>336</v>
      </c>
      <c r="B3039">
        <v>490</v>
      </c>
      <c r="C3039" s="75">
        <v>0.02</v>
      </c>
    </row>
    <row r="3040" spans="1:3">
      <c r="A3040" s="74" t="s">
        <v>1159</v>
      </c>
      <c r="B3040">
        <v>46</v>
      </c>
      <c r="C3040" s="75">
        <v>0.08</v>
      </c>
    </row>
    <row r="3041" spans="1:3">
      <c r="A3041" s="81" t="s">
        <v>669</v>
      </c>
      <c r="B3041">
        <v>46</v>
      </c>
      <c r="C3041" s="75">
        <v>0.08</v>
      </c>
    </row>
    <row r="3042" spans="1:3">
      <c r="A3042" s="82" t="s">
        <v>670</v>
      </c>
      <c r="B3042">
        <v>46</v>
      </c>
      <c r="C3042" s="75">
        <v>0.08</v>
      </c>
    </row>
    <row r="3043" spans="1:3">
      <c r="A3043" s="83" t="s">
        <v>294</v>
      </c>
      <c r="B3043">
        <v>46</v>
      </c>
      <c r="C3043" s="75">
        <v>0.08</v>
      </c>
    </row>
    <row r="3044" spans="1:3">
      <c r="A3044" s="84">
        <v>42096</v>
      </c>
      <c r="B3044">
        <v>46</v>
      </c>
      <c r="C3044" s="75">
        <v>0.08</v>
      </c>
    </row>
    <row r="3045" spans="1:3">
      <c r="A3045" s="86" t="s">
        <v>381</v>
      </c>
      <c r="B3045">
        <v>46</v>
      </c>
      <c r="C3045" s="75">
        <v>0.08</v>
      </c>
    </row>
    <row r="3046" spans="1:3">
      <c r="A3046" s="74" t="s">
        <v>1160</v>
      </c>
      <c r="B3046">
        <v>600</v>
      </c>
      <c r="C3046" s="75">
        <v>0.25</v>
      </c>
    </row>
    <row r="3047" spans="1:3">
      <c r="A3047" s="81" t="s">
        <v>312</v>
      </c>
      <c r="B3047">
        <v>600</v>
      </c>
      <c r="C3047" s="75">
        <v>0.25</v>
      </c>
    </row>
    <row r="3048" spans="1:3">
      <c r="A3048" s="82" t="s">
        <v>313</v>
      </c>
      <c r="B3048">
        <v>600</v>
      </c>
      <c r="C3048" s="75">
        <v>0.25</v>
      </c>
    </row>
    <row r="3049" spans="1:3">
      <c r="A3049" s="83" t="s">
        <v>294</v>
      </c>
      <c r="B3049">
        <v>600</v>
      </c>
      <c r="C3049" s="75">
        <v>0.25</v>
      </c>
    </row>
    <row r="3050" spans="1:3">
      <c r="A3050" s="84">
        <v>42769</v>
      </c>
      <c r="B3050">
        <v>600</v>
      </c>
      <c r="C3050" s="75">
        <v>0.25</v>
      </c>
    </row>
    <row r="3051" spans="1:3">
      <c r="A3051" s="86" t="s">
        <v>321</v>
      </c>
      <c r="B3051">
        <v>600</v>
      </c>
      <c r="C3051" s="75">
        <v>0.25</v>
      </c>
    </row>
    <row r="3052" spans="1:3">
      <c r="A3052" s="74" t="s">
        <v>1161</v>
      </c>
      <c r="B3052">
        <v>665</v>
      </c>
      <c r="C3052" s="75">
        <v>0.05</v>
      </c>
    </row>
    <row r="3053" spans="1:3">
      <c r="A3053" s="81" t="s">
        <v>319</v>
      </c>
      <c r="B3053">
        <v>665</v>
      </c>
      <c r="C3053" s="75">
        <v>0.05</v>
      </c>
    </row>
    <row r="3054" spans="1:3">
      <c r="A3054" s="82" t="s">
        <v>320</v>
      </c>
      <c r="B3054">
        <v>665</v>
      </c>
      <c r="C3054" s="75">
        <v>0.05</v>
      </c>
    </row>
    <row r="3055" spans="1:3">
      <c r="A3055" s="83" t="s">
        <v>284</v>
      </c>
      <c r="B3055">
        <v>665</v>
      </c>
      <c r="C3055" s="75">
        <v>0.05</v>
      </c>
    </row>
    <row r="3056" spans="1:3">
      <c r="A3056" s="85" t="s">
        <v>1162</v>
      </c>
      <c r="B3056">
        <v>665</v>
      </c>
      <c r="C3056" s="75">
        <v>0.05</v>
      </c>
    </row>
    <row r="3057" spans="1:3">
      <c r="A3057" s="86" t="s">
        <v>295</v>
      </c>
      <c r="B3057">
        <v>665</v>
      </c>
      <c r="C3057" s="75">
        <v>0.05</v>
      </c>
    </row>
    <row r="3058" spans="1:3">
      <c r="A3058" s="74" t="s">
        <v>1163</v>
      </c>
      <c r="B3058">
        <v>480</v>
      </c>
      <c r="C3058" s="75">
        <v>0.04</v>
      </c>
    </row>
    <row r="3059" spans="1:3">
      <c r="A3059" s="81" t="s">
        <v>491</v>
      </c>
      <c r="B3059">
        <v>480</v>
      </c>
      <c r="C3059" s="75">
        <v>0.04</v>
      </c>
    </row>
    <row r="3060" spans="1:3">
      <c r="A3060" s="82" t="s">
        <v>492</v>
      </c>
      <c r="B3060">
        <v>480</v>
      </c>
      <c r="C3060" s="75">
        <v>0.04</v>
      </c>
    </row>
    <row r="3061" spans="1:3">
      <c r="A3061" s="83" t="s">
        <v>284</v>
      </c>
      <c r="B3061">
        <v>480</v>
      </c>
      <c r="C3061" s="75">
        <v>0.04</v>
      </c>
    </row>
    <row r="3062" spans="1:3">
      <c r="A3062" s="85" t="s">
        <v>1164</v>
      </c>
      <c r="B3062">
        <v>480</v>
      </c>
      <c r="C3062" s="75">
        <v>0.04</v>
      </c>
    </row>
    <row r="3063" spans="1:3">
      <c r="A3063" s="86" t="s">
        <v>314</v>
      </c>
      <c r="B3063">
        <v>480</v>
      </c>
      <c r="C3063" s="75">
        <v>0.04</v>
      </c>
    </row>
    <row r="3064" spans="1:3">
      <c r="A3064" s="74" t="s">
        <v>1165</v>
      </c>
      <c r="B3064">
        <v>528</v>
      </c>
      <c r="C3064" s="75">
        <v>0.34</v>
      </c>
    </row>
    <row r="3065" spans="1:3">
      <c r="A3065" s="81" t="s">
        <v>339</v>
      </c>
      <c r="B3065">
        <v>528</v>
      </c>
      <c r="C3065" s="75">
        <v>0.34</v>
      </c>
    </row>
    <row r="3066" spans="1:3">
      <c r="A3066" s="82" t="s">
        <v>340</v>
      </c>
      <c r="B3066">
        <v>528</v>
      </c>
      <c r="C3066" s="75">
        <v>0.34</v>
      </c>
    </row>
    <row r="3067" spans="1:3">
      <c r="A3067" s="83" t="s">
        <v>304</v>
      </c>
      <c r="B3067">
        <v>528</v>
      </c>
      <c r="C3067" s="75">
        <v>0.34</v>
      </c>
    </row>
    <row r="3068" spans="1:3">
      <c r="A3068" s="85" t="s">
        <v>1166</v>
      </c>
      <c r="B3068">
        <v>528</v>
      </c>
      <c r="C3068" s="75">
        <v>0.34</v>
      </c>
    </row>
    <row r="3069" spans="1:3">
      <c r="A3069" s="86" t="s">
        <v>321</v>
      </c>
      <c r="B3069">
        <v>528</v>
      </c>
      <c r="C3069" s="75">
        <v>0.34</v>
      </c>
    </row>
    <row r="3070" spans="1:3">
      <c r="A3070" s="74" t="s">
        <v>1167</v>
      </c>
      <c r="B3070">
        <v>225</v>
      </c>
      <c r="C3070" s="75">
        <v>0.1</v>
      </c>
    </row>
    <row r="3071" spans="1:3">
      <c r="A3071" s="81" t="s">
        <v>383</v>
      </c>
      <c r="B3071">
        <v>225</v>
      </c>
      <c r="C3071" s="75">
        <v>0.1</v>
      </c>
    </row>
    <row r="3072" spans="1:3">
      <c r="A3072" s="82" t="s">
        <v>308</v>
      </c>
      <c r="B3072">
        <v>225</v>
      </c>
      <c r="C3072" s="75">
        <v>0.1</v>
      </c>
    </row>
    <row r="3073" spans="1:3">
      <c r="A3073" s="83" t="s">
        <v>304</v>
      </c>
      <c r="B3073">
        <v>225</v>
      </c>
      <c r="C3073" s="75">
        <v>0.1</v>
      </c>
    </row>
    <row r="3074" spans="1:3">
      <c r="A3074" s="84">
        <v>43198</v>
      </c>
      <c r="B3074">
        <v>225</v>
      </c>
      <c r="C3074" s="75">
        <v>0.1</v>
      </c>
    </row>
    <row r="3075" spans="1:3">
      <c r="A3075" s="86" t="s">
        <v>375</v>
      </c>
      <c r="B3075">
        <v>225</v>
      </c>
      <c r="C3075" s="75">
        <v>0.1</v>
      </c>
    </row>
    <row r="3076" spans="1:3">
      <c r="A3076" s="74" t="s">
        <v>1168</v>
      </c>
      <c r="B3076">
        <v>113</v>
      </c>
      <c r="C3076" s="75">
        <v>0.2467</v>
      </c>
    </row>
    <row r="3077" spans="1:3">
      <c r="A3077" s="81" t="s">
        <v>437</v>
      </c>
      <c r="B3077">
        <v>113</v>
      </c>
      <c r="C3077" s="75">
        <v>0.2467</v>
      </c>
    </row>
    <row r="3078" spans="1:3">
      <c r="A3078" s="82" t="s">
        <v>367</v>
      </c>
      <c r="B3078">
        <v>113</v>
      </c>
      <c r="C3078" s="75">
        <v>0.2467</v>
      </c>
    </row>
    <row r="3079" spans="1:3">
      <c r="A3079" s="83" t="s">
        <v>289</v>
      </c>
      <c r="B3079">
        <v>113</v>
      </c>
      <c r="C3079" s="75">
        <v>0.2467</v>
      </c>
    </row>
    <row r="3080" spans="1:3">
      <c r="A3080" s="85" t="s">
        <v>1169</v>
      </c>
      <c r="B3080">
        <v>113</v>
      </c>
      <c r="C3080" s="75">
        <v>0.2467</v>
      </c>
    </row>
    <row r="3081" spans="1:3">
      <c r="A3081" s="86" t="s">
        <v>300</v>
      </c>
      <c r="B3081">
        <v>113</v>
      </c>
      <c r="C3081" s="75">
        <v>0.2467</v>
      </c>
    </row>
    <row r="3082" spans="1:3">
      <c r="A3082" s="74" t="s">
        <v>1170</v>
      </c>
      <c r="B3082">
        <v>440</v>
      </c>
      <c r="C3082" s="75">
        <v>0.12</v>
      </c>
    </row>
    <row r="3083" spans="1:3">
      <c r="A3083" s="81" t="s">
        <v>478</v>
      </c>
      <c r="B3083">
        <v>440</v>
      </c>
      <c r="C3083" s="75">
        <v>0.12</v>
      </c>
    </row>
    <row r="3084" spans="1:3">
      <c r="A3084" s="82" t="s">
        <v>479</v>
      </c>
      <c r="B3084">
        <v>440</v>
      </c>
      <c r="C3084" s="75">
        <v>0.12</v>
      </c>
    </row>
    <row r="3085" spans="1:3">
      <c r="A3085" s="83" t="s">
        <v>294</v>
      </c>
      <c r="B3085">
        <v>440</v>
      </c>
      <c r="C3085" s="75">
        <v>0.12</v>
      </c>
    </row>
    <row r="3086" spans="1:3">
      <c r="A3086" s="84">
        <v>42406</v>
      </c>
      <c r="B3086">
        <v>440</v>
      </c>
      <c r="C3086" s="75">
        <v>0.12</v>
      </c>
    </row>
    <row r="3087" spans="1:3">
      <c r="A3087" s="86" t="s">
        <v>314</v>
      </c>
      <c r="B3087">
        <v>440</v>
      </c>
      <c r="C3087" s="75">
        <v>0.12</v>
      </c>
    </row>
    <row r="3088" spans="1:3">
      <c r="A3088" s="74" t="s">
        <v>1171</v>
      </c>
      <c r="B3088">
        <v>44</v>
      </c>
      <c r="C3088" s="75">
        <v>0.37140000000000001</v>
      </c>
    </row>
    <row r="3089" spans="1:3">
      <c r="A3089" s="81" t="s">
        <v>350</v>
      </c>
      <c r="B3089">
        <v>44</v>
      </c>
      <c r="C3089" s="75">
        <v>0.37140000000000001</v>
      </c>
    </row>
    <row r="3090" spans="1:3">
      <c r="A3090" s="82" t="s">
        <v>351</v>
      </c>
      <c r="B3090">
        <v>44</v>
      </c>
      <c r="C3090" s="75">
        <v>0.37140000000000001</v>
      </c>
    </row>
    <row r="3091" spans="1:3">
      <c r="A3091" s="83" t="s">
        <v>304</v>
      </c>
      <c r="B3091">
        <v>44</v>
      </c>
      <c r="C3091" s="75">
        <v>0.37140000000000001</v>
      </c>
    </row>
    <row r="3092" spans="1:3">
      <c r="A3092" s="84">
        <v>42039</v>
      </c>
      <c r="B3092">
        <v>44</v>
      </c>
      <c r="C3092" s="75">
        <v>0.37140000000000001</v>
      </c>
    </row>
    <row r="3093" spans="1:3">
      <c r="A3093" s="86" t="s">
        <v>364</v>
      </c>
      <c r="B3093">
        <v>44</v>
      </c>
      <c r="C3093" s="75">
        <v>0.37140000000000001</v>
      </c>
    </row>
    <row r="3094" spans="1:3">
      <c r="A3094" s="74" t="s">
        <v>1172</v>
      </c>
      <c r="B3094">
        <v>73</v>
      </c>
      <c r="C3094" s="75">
        <v>0.70799999999999996</v>
      </c>
    </row>
    <row r="3095" spans="1:3">
      <c r="A3095" s="81" t="s">
        <v>428</v>
      </c>
      <c r="B3095">
        <v>73</v>
      </c>
      <c r="C3095" s="75">
        <v>0.70799999999999996</v>
      </c>
    </row>
    <row r="3096" spans="1:3">
      <c r="A3096" s="82" t="s">
        <v>429</v>
      </c>
      <c r="B3096">
        <v>73</v>
      </c>
      <c r="C3096" s="75">
        <v>0.70799999999999996</v>
      </c>
    </row>
    <row r="3097" spans="1:3">
      <c r="A3097" s="83" t="s">
        <v>284</v>
      </c>
      <c r="B3097">
        <v>73</v>
      </c>
      <c r="C3097" s="75">
        <v>0.70799999999999996</v>
      </c>
    </row>
    <row r="3098" spans="1:3">
      <c r="A3098" s="85" t="s">
        <v>1173</v>
      </c>
      <c r="B3098">
        <v>73</v>
      </c>
      <c r="C3098" s="75">
        <v>0.70799999999999996</v>
      </c>
    </row>
    <row r="3099" spans="1:3">
      <c r="A3099" s="86" t="s">
        <v>375</v>
      </c>
      <c r="B3099">
        <v>73</v>
      </c>
      <c r="C3099" s="75">
        <v>0.70799999999999996</v>
      </c>
    </row>
    <row r="3100" spans="1:3">
      <c r="A3100" s="74" t="s">
        <v>1174</v>
      </c>
      <c r="B3100">
        <v>34</v>
      </c>
      <c r="C3100" s="75">
        <v>0.32</v>
      </c>
    </row>
    <row r="3101" spans="1:3">
      <c r="A3101" s="81" t="s">
        <v>383</v>
      </c>
      <c r="B3101">
        <v>34</v>
      </c>
      <c r="C3101" s="75">
        <v>0.32</v>
      </c>
    </row>
    <row r="3102" spans="1:3">
      <c r="A3102" s="82" t="s">
        <v>308</v>
      </c>
      <c r="B3102">
        <v>34</v>
      </c>
      <c r="C3102" s="75">
        <v>0.32</v>
      </c>
    </row>
    <row r="3103" spans="1:3">
      <c r="A3103" s="83" t="s">
        <v>304</v>
      </c>
      <c r="B3103">
        <v>34</v>
      </c>
      <c r="C3103" s="75">
        <v>0.32</v>
      </c>
    </row>
    <row r="3104" spans="1:3">
      <c r="A3104" s="85" t="s">
        <v>1175</v>
      </c>
      <c r="B3104">
        <v>34</v>
      </c>
      <c r="C3104" s="75">
        <v>0.32</v>
      </c>
    </row>
    <row r="3105" spans="1:3">
      <c r="A3105" s="86" t="s">
        <v>305</v>
      </c>
      <c r="B3105">
        <v>34</v>
      </c>
      <c r="C3105" s="75">
        <v>0.32</v>
      </c>
    </row>
    <row r="3106" spans="1:3">
      <c r="A3106" s="74" t="s">
        <v>1176</v>
      </c>
      <c r="B3106">
        <v>78</v>
      </c>
      <c r="C3106" s="75">
        <v>2.5000000000000001E-2</v>
      </c>
    </row>
    <row r="3107" spans="1:3">
      <c r="A3107" s="81" t="s">
        <v>634</v>
      </c>
      <c r="B3107">
        <v>78</v>
      </c>
      <c r="C3107" s="75">
        <v>2.5000000000000001E-2</v>
      </c>
    </row>
    <row r="3108" spans="1:3">
      <c r="A3108" s="82" t="s">
        <v>635</v>
      </c>
      <c r="B3108">
        <v>78</v>
      </c>
      <c r="C3108" s="75">
        <v>2.5000000000000001E-2</v>
      </c>
    </row>
    <row r="3109" spans="1:3">
      <c r="A3109" s="83" t="s">
        <v>284</v>
      </c>
      <c r="B3109">
        <v>78</v>
      </c>
      <c r="C3109" s="75">
        <v>2.5000000000000001E-2</v>
      </c>
    </row>
    <row r="3110" spans="1:3">
      <c r="A3110" s="85" t="s">
        <v>529</v>
      </c>
      <c r="B3110">
        <v>78</v>
      </c>
      <c r="C3110" s="75">
        <v>2.5000000000000001E-2</v>
      </c>
    </row>
    <row r="3111" spans="1:3">
      <c r="A3111" s="86" t="s">
        <v>285</v>
      </c>
      <c r="B3111">
        <v>78</v>
      </c>
      <c r="C3111" s="75">
        <v>2.5000000000000001E-2</v>
      </c>
    </row>
    <row r="3112" spans="1:3">
      <c r="A3112" s="74" t="s">
        <v>1177</v>
      </c>
      <c r="B3112">
        <v>149</v>
      </c>
      <c r="C3112" s="75">
        <v>6.7000000000000002E-3</v>
      </c>
    </row>
    <row r="3113" spans="1:3">
      <c r="A3113" s="81" t="s">
        <v>328</v>
      </c>
      <c r="B3113">
        <v>149</v>
      </c>
      <c r="C3113" s="75">
        <v>6.7000000000000002E-3</v>
      </c>
    </row>
    <row r="3114" spans="1:3">
      <c r="A3114" s="82" t="s">
        <v>329</v>
      </c>
      <c r="B3114">
        <v>149</v>
      </c>
      <c r="C3114" s="75">
        <v>6.7000000000000002E-3</v>
      </c>
    </row>
    <row r="3115" spans="1:3">
      <c r="A3115" s="83" t="s">
        <v>304</v>
      </c>
      <c r="B3115">
        <v>149</v>
      </c>
      <c r="C3115" s="75">
        <v>6.7000000000000002E-3</v>
      </c>
    </row>
    <row r="3116" spans="1:3">
      <c r="A3116" s="85" t="s">
        <v>1178</v>
      </c>
      <c r="B3116">
        <v>149</v>
      </c>
      <c r="C3116" s="75">
        <v>6.7000000000000002E-3</v>
      </c>
    </row>
    <row r="3117" spans="1:3">
      <c r="A3117" s="86" t="s">
        <v>300</v>
      </c>
      <c r="B3117">
        <v>149</v>
      </c>
      <c r="C3117" s="75">
        <v>6.7000000000000002E-3</v>
      </c>
    </row>
    <row r="3118" spans="1:3">
      <c r="A3118" s="74" t="s">
        <v>1179</v>
      </c>
      <c r="B3118">
        <v>250</v>
      </c>
      <c r="C3118" s="75">
        <v>0</v>
      </c>
    </row>
    <row r="3119" spans="1:3">
      <c r="A3119" s="81" t="s">
        <v>366</v>
      </c>
      <c r="B3119">
        <v>250</v>
      </c>
      <c r="C3119" s="75">
        <v>0</v>
      </c>
    </row>
    <row r="3120" spans="1:3">
      <c r="A3120" s="82" t="s">
        <v>367</v>
      </c>
      <c r="B3120">
        <v>250</v>
      </c>
      <c r="C3120" s="75">
        <v>0</v>
      </c>
    </row>
    <row r="3121" spans="1:3">
      <c r="A3121" s="83" t="s">
        <v>289</v>
      </c>
      <c r="B3121">
        <v>250</v>
      </c>
      <c r="C3121" s="75">
        <v>0</v>
      </c>
    </row>
    <row r="3122" spans="1:3">
      <c r="A3122" s="85" t="s">
        <v>1180</v>
      </c>
      <c r="B3122">
        <v>250</v>
      </c>
      <c r="C3122" s="75">
        <v>0</v>
      </c>
    </row>
    <row r="3123" spans="1:3">
      <c r="A3123" s="86" t="s">
        <v>375</v>
      </c>
      <c r="B3123">
        <v>250</v>
      </c>
      <c r="C3123" s="75">
        <v>0</v>
      </c>
    </row>
    <row r="3124" spans="1:3">
      <c r="A3124" s="74" t="s">
        <v>1181</v>
      </c>
      <c r="B3124">
        <v>665</v>
      </c>
      <c r="C3124" s="75">
        <v>0.05</v>
      </c>
    </row>
    <row r="3125" spans="1:3">
      <c r="A3125" s="81" t="s">
        <v>358</v>
      </c>
      <c r="B3125">
        <v>665</v>
      </c>
      <c r="C3125" s="75">
        <v>0.05</v>
      </c>
    </row>
    <row r="3126" spans="1:3">
      <c r="A3126" s="82" t="s">
        <v>359</v>
      </c>
      <c r="B3126">
        <v>665</v>
      </c>
      <c r="C3126" s="75">
        <v>0.05</v>
      </c>
    </row>
    <row r="3127" spans="1:3">
      <c r="A3127" s="83" t="s">
        <v>284</v>
      </c>
      <c r="B3127">
        <v>665</v>
      </c>
      <c r="C3127" s="75">
        <v>0.05</v>
      </c>
    </row>
    <row r="3128" spans="1:3">
      <c r="A3128" s="84">
        <v>42831</v>
      </c>
      <c r="B3128">
        <v>665</v>
      </c>
      <c r="C3128" s="75">
        <v>0.05</v>
      </c>
    </row>
    <row r="3129" spans="1:3">
      <c r="A3129" s="86" t="s">
        <v>295</v>
      </c>
      <c r="B3129">
        <v>665</v>
      </c>
      <c r="C3129" s="75">
        <v>0.05</v>
      </c>
    </row>
    <row r="3130" spans="1:3">
      <c r="A3130" s="74" t="s">
        <v>1182</v>
      </c>
      <c r="B3130">
        <v>140</v>
      </c>
      <c r="C3130" s="75">
        <v>6.6699999999999995E-2</v>
      </c>
    </row>
    <row r="3131" spans="1:3">
      <c r="A3131" s="81" t="s">
        <v>458</v>
      </c>
      <c r="B3131">
        <v>140</v>
      </c>
      <c r="C3131" s="75">
        <v>6.6699999999999995E-2</v>
      </c>
    </row>
    <row r="3132" spans="1:3">
      <c r="A3132" s="82" t="s">
        <v>459</v>
      </c>
      <c r="B3132">
        <v>140</v>
      </c>
      <c r="C3132" s="75">
        <v>6.6699999999999995E-2</v>
      </c>
    </row>
    <row r="3133" spans="1:3">
      <c r="A3133" s="83" t="s">
        <v>294</v>
      </c>
      <c r="B3133">
        <v>140</v>
      </c>
      <c r="C3133" s="75">
        <v>6.6699999999999995E-2</v>
      </c>
    </row>
    <row r="3134" spans="1:3">
      <c r="A3134" s="85" t="s">
        <v>1183</v>
      </c>
      <c r="B3134">
        <v>140</v>
      </c>
      <c r="C3134" s="75">
        <v>6.6699999999999995E-2</v>
      </c>
    </row>
    <row r="3135" spans="1:3">
      <c r="A3135" s="86" t="s">
        <v>300</v>
      </c>
      <c r="B3135">
        <v>140</v>
      </c>
      <c r="C3135" s="75">
        <v>6.6699999999999995E-2</v>
      </c>
    </row>
    <row r="3136" spans="1:3">
      <c r="A3136" s="74" t="s">
        <v>1184</v>
      </c>
      <c r="B3136">
        <v>792</v>
      </c>
      <c r="C3136" s="75">
        <v>0.01</v>
      </c>
    </row>
    <row r="3137" spans="1:3">
      <c r="A3137" s="81" t="s">
        <v>491</v>
      </c>
      <c r="B3137">
        <v>792</v>
      </c>
      <c r="C3137" s="75">
        <v>0.01</v>
      </c>
    </row>
    <row r="3138" spans="1:3">
      <c r="A3138" s="82" t="s">
        <v>492</v>
      </c>
      <c r="B3138">
        <v>792</v>
      </c>
      <c r="C3138" s="75">
        <v>0.01</v>
      </c>
    </row>
    <row r="3139" spans="1:3">
      <c r="A3139" s="83" t="s">
        <v>284</v>
      </c>
      <c r="B3139">
        <v>792</v>
      </c>
      <c r="C3139" s="75">
        <v>0.01</v>
      </c>
    </row>
    <row r="3140" spans="1:3">
      <c r="A3140" s="84">
        <v>42745</v>
      </c>
      <c r="B3140">
        <v>792</v>
      </c>
      <c r="C3140" s="75">
        <v>0.01</v>
      </c>
    </row>
    <row r="3141" spans="1:3">
      <c r="A3141" s="86" t="s">
        <v>321</v>
      </c>
      <c r="B3141">
        <v>792</v>
      </c>
      <c r="C3141" s="75">
        <v>0.01</v>
      </c>
    </row>
    <row r="3142" spans="1:3">
      <c r="A3142" s="74" t="s">
        <v>1185</v>
      </c>
      <c r="B3142">
        <v>138</v>
      </c>
      <c r="C3142" s="75">
        <v>0.08</v>
      </c>
    </row>
    <row r="3143" spans="1:3">
      <c r="A3143" s="81" t="s">
        <v>350</v>
      </c>
      <c r="B3143">
        <v>138</v>
      </c>
      <c r="C3143" s="75">
        <v>0.08</v>
      </c>
    </row>
    <row r="3144" spans="1:3">
      <c r="A3144" s="82" t="s">
        <v>351</v>
      </c>
      <c r="B3144">
        <v>138</v>
      </c>
      <c r="C3144" s="75">
        <v>0.08</v>
      </c>
    </row>
    <row r="3145" spans="1:3">
      <c r="A3145" s="83" t="s">
        <v>304</v>
      </c>
      <c r="B3145">
        <v>138</v>
      </c>
      <c r="C3145" s="75">
        <v>0.08</v>
      </c>
    </row>
    <row r="3146" spans="1:3">
      <c r="A3146" s="85" t="s">
        <v>1186</v>
      </c>
      <c r="B3146">
        <v>138</v>
      </c>
      <c r="C3146" s="75">
        <v>0.08</v>
      </c>
    </row>
    <row r="3147" spans="1:3">
      <c r="A3147" s="86" t="s">
        <v>300</v>
      </c>
      <c r="B3147">
        <v>138</v>
      </c>
      <c r="C3147" s="75">
        <v>0.08</v>
      </c>
    </row>
    <row r="3148" spans="1:3">
      <c r="A3148" s="74" t="s">
        <v>1187</v>
      </c>
      <c r="B3148">
        <v>23</v>
      </c>
      <c r="C3148" s="75">
        <v>0.23330000000000001</v>
      </c>
    </row>
    <row r="3149" spans="1:3">
      <c r="A3149" s="81" t="s">
        <v>343</v>
      </c>
      <c r="B3149">
        <v>23</v>
      </c>
      <c r="C3149" s="75">
        <v>0.23330000000000001</v>
      </c>
    </row>
    <row r="3150" spans="1:3">
      <c r="A3150" s="82" t="s">
        <v>344</v>
      </c>
      <c r="B3150">
        <v>23</v>
      </c>
      <c r="C3150" s="75">
        <v>0.23330000000000001</v>
      </c>
    </row>
    <row r="3151" spans="1:3">
      <c r="A3151" s="83" t="s">
        <v>284</v>
      </c>
      <c r="B3151">
        <v>23</v>
      </c>
      <c r="C3151" s="75">
        <v>0.23330000000000001</v>
      </c>
    </row>
    <row r="3152" spans="1:3">
      <c r="A3152" s="84">
        <v>42311</v>
      </c>
      <c r="B3152">
        <v>23</v>
      </c>
      <c r="C3152" s="75">
        <v>0.23330000000000001</v>
      </c>
    </row>
    <row r="3153" spans="1:3">
      <c r="A3153" s="86" t="s">
        <v>310</v>
      </c>
      <c r="B3153">
        <v>23</v>
      </c>
      <c r="C3153" s="75">
        <v>0.23330000000000001</v>
      </c>
    </row>
    <row r="3154" spans="1:3">
      <c r="A3154" s="74" t="s">
        <v>1188</v>
      </c>
      <c r="B3154">
        <v>78</v>
      </c>
      <c r="C3154" s="75">
        <v>2.5000000000000001E-2</v>
      </c>
    </row>
    <row r="3155" spans="1:3">
      <c r="A3155" s="81" t="s">
        <v>316</v>
      </c>
      <c r="B3155">
        <v>78</v>
      </c>
      <c r="C3155" s="75">
        <v>2.5000000000000001E-2</v>
      </c>
    </row>
    <row r="3156" spans="1:3">
      <c r="A3156" s="82" t="s">
        <v>317</v>
      </c>
      <c r="B3156">
        <v>78</v>
      </c>
      <c r="C3156" s="75">
        <v>2.5000000000000001E-2</v>
      </c>
    </row>
    <row r="3157" spans="1:3">
      <c r="A3157" s="83" t="s">
        <v>294</v>
      </c>
      <c r="B3157">
        <v>78</v>
      </c>
      <c r="C3157" s="75">
        <v>2.5000000000000001E-2</v>
      </c>
    </row>
    <row r="3158" spans="1:3">
      <c r="A3158" s="85" t="s">
        <v>1189</v>
      </c>
      <c r="B3158">
        <v>78</v>
      </c>
      <c r="C3158" s="75">
        <v>2.5000000000000001E-2</v>
      </c>
    </row>
    <row r="3159" spans="1:3">
      <c r="A3159" s="86" t="s">
        <v>285</v>
      </c>
      <c r="B3159">
        <v>78</v>
      </c>
      <c r="C3159" s="75">
        <v>2.5000000000000001E-2</v>
      </c>
    </row>
    <row r="3160" spans="1:3">
      <c r="A3160" s="74" t="s">
        <v>1190</v>
      </c>
      <c r="B3160">
        <v>49</v>
      </c>
      <c r="C3160" s="75">
        <v>0.02</v>
      </c>
    </row>
    <row r="3161" spans="1:3">
      <c r="A3161" s="81" t="s">
        <v>287</v>
      </c>
      <c r="B3161">
        <v>49</v>
      </c>
      <c r="C3161" s="75">
        <v>0.02</v>
      </c>
    </row>
    <row r="3162" spans="1:3">
      <c r="A3162" s="82" t="s">
        <v>288</v>
      </c>
      <c r="B3162">
        <v>49</v>
      </c>
      <c r="C3162" s="75">
        <v>0.02</v>
      </c>
    </row>
    <row r="3163" spans="1:3">
      <c r="A3163" s="83" t="s">
        <v>289</v>
      </c>
      <c r="B3163">
        <v>49</v>
      </c>
      <c r="C3163" s="75">
        <v>0.02</v>
      </c>
    </row>
    <row r="3164" spans="1:3">
      <c r="A3164" s="85" t="s">
        <v>1191</v>
      </c>
      <c r="B3164">
        <v>49</v>
      </c>
      <c r="C3164" s="75">
        <v>0.02</v>
      </c>
    </row>
    <row r="3165" spans="1:3">
      <c r="A3165" s="86" t="s">
        <v>305</v>
      </c>
      <c r="B3165">
        <v>49</v>
      </c>
      <c r="C3165" s="75">
        <v>0.02</v>
      </c>
    </row>
    <row r="3166" spans="1:3">
      <c r="A3166" s="74" t="s">
        <v>1192</v>
      </c>
      <c r="B3166">
        <v>235</v>
      </c>
      <c r="C3166" s="75">
        <v>0.06</v>
      </c>
    </row>
    <row r="3167" spans="1:3">
      <c r="A3167" s="81" t="s">
        <v>441</v>
      </c>
      <c r="B3167">
        <v>235</v>
      </c>
      <c r="C3167" s="75">
        <v>0.06</v>
      </c>
    </row>
    <row r="3168" spans="1:3">
      <c r="A3168" s="82" t="s">
        <v>442</v>
      </c>
      <c r="B3168">
        <v>235</v>
      </c>
      <c r="C3168" s="75">
        <v>0.06</v>
      </c>
    </row>
    <row r="3169" spans="1:3">
      <c r="A3169" s="83" t="s">
        <v>284</v>
      </c>
      <c r="B3169">
        <v>235</v>
      </c>
      <c r="C3169" s="75">
        <v>0.06</v>
      </c>
    </row>
    <row r="3170" spans="1:3">
      <c r="A3170" s="85" t="s">
        <v>1193</v>
      </c>
      <c r="B3170">
        <v>235</v>
      </c>
      <c r="C3170" s="75">
        <v>0.06</v>
      </c>
    </row>
    <row r="3171" spans="1:3">
      <c r="A3171" s="86" t="s">
        <v>375</v>
      </c>
      <c r="B3171">
        <v>235</v>
      </c>
      <c r="C3171" s="75">
        <v>0.06</v>
      </c>
    </row>
    <row r="3172" spans="1:3">
      <c r="A3172" s="74" t="s">
        <v>1194</v>
      </c>
      <c r="B3172">
        <v>490</v>
      </c>
      <c r="C3172" s="75">
        <v>0.02</v>
      </c>
    </row>
    <row r="3173" spans="1:3">
      <c r="A3173" s="81" t="s">
        <v>437</v>
      </c>
      <c r="B3173">
        <v>490</v>
      </c>
      <c r="C3173" s="75">
        <v>0.02</v>
      </c>
    </row>
    <row r="3174" spans="1:3">
      <c r="A3174" s="82" t="s">
        <v>367</v>
      </c>
      <c r="B3174">
        <v>490</v>
      </c>
      <c r="C3174" s="75">
        <v>0.02</v>
      </c>
    </row>
    <row r="3175" spans="1:3">
      <c r="A3175" s="83" t="s">
        <v>289</v>
      </c>
      <c r="B3175">
        <v>490</v>
      </c>
      <c r="C3175" s="75">
        <v>0.02</v>
      </c>
    </row>
    <row r="3176" spans="1:3">
      <c r="A3176" s="84">
        <v>42186</v>
      </c>
      <c r="B3176">
        <v>490</v>
      </c>
      <c r="C3176" s="75">
        <v>0.02</v>
      </c>
    </row>
    <row r="3177" spans="1:3">
      <c r="A3177" s="86" t="s">
        <v>336</v>
      </c>
      <c r="B3177">
        <v>490</v>
      </c>
      <c r="C3177" s="75">
        <v>0.02</v>
      </c>
    </row>
    <row r="3178" spans="1:3">
      <c r="A3178" s="74" t="s">
        <v>1195</v>
      </c>
      <c r="B3178">
        <v>525</v>
      </c>
      <c r="C3178" s="75">
        <v>0.25</v>
      </c>
    </row>
    <row r="3179" spans="1:3">
      <c r="A3179" s="81" t="s">
        <v>634</v>
      </c>
      <c r="B3179">
        <v>525</v>
      </c>
      <c r="C3179" s="75">
        <v>0.25</v>
      </c>
    </row>
    <row r="3180" spans="1:3">
      <c r="A3180" s="82" t="s">
        <v>635</v>
      </c>
      <c r="B3180">
        <v>525</v>
      </c>
      <c r="C3180" s="75">
        <v>0.25</v>
      </c>
    </row>
    <row r="3181" spans="1:3">
      <c r="A3181" s="83" t="s">
        <v>284</v>
      </c>
      <c r="B3181">
        <v>525</v>
      </c>
      <c r="C3181" s="75">
        <v>0.25</v>
      </c>
    </row>
    <row r="3182" spans="1:3">
      <c r="A3182" s="84">
        <v>41853</v>
      </c>
      <c r="B3182">
        <v>525</v>
      </c>
      <c r="C3182" s="75">
        <v>0.25</v>
      </c>
    </row>
    <row r="3183" spans="1:3">
      <c r="A3183" s="86" t="s">
        <v>295</v>
      </c>
      <c r="B3183">
        <v>525</v>
      </c>
      <c r="C3183" s="75">
        <v>0.25</v>
      </c>
    </row>
    <row r="3184" spans="1:3">
      <c r="A3184" s="74" t="s">
        <v>1196</v>
      </c>
      <c r="B3184">
        <v>74</v>
      </c>
      <c r="C3184" s="75">
        <v>7.4999999999999997E-2</v>
      </c>
    </row>
    <row r="3185" spans="1:3">
      <c r="A3185" s="81" t="s">
        <v>491</v>
      </c>
      <c r="B3185">
        <v>74</v>
      </c>
      <c r="C3185" s="75">
        <v>7.4999999999999997E-2</v>
      </c>
    </row>
    <row r="3186" spans="1:3">
      <c r="A3186" s="82" t="s">
        <v>492</v>
      </c>
      <c r="B3186">
        <v>74</v>
      </c>
      <c r="C3186" s="75">
        <v>7.4999999999999997E-2</v>
      </c>
    </row>
    <row r="3187" spans="1:3">
      <c r="A3187" s="83" t="s">
        <v>284</v>
      </c>
      <c r="B3187">
        <v>74</v>
      </c>
      <c r="C3187" s="75">
        <v>7.4999999999999997E-2</v>
      </c>
    </row>
    <row r="3188" spans="1:3">
      <c r="A3188" s="85" t="s">
        <v>398</v>
      </c>
      <c r="B3188">
        <v>74</v>
      </c>
      <c r="C3188" s="75">
        <v>7.4999999999999997E-2</v>
      </c>
    </row>
    <row r="3189" spans="1:3">
      <c r="A3189" s="86" t="s">
        <v>285</v>
      </c>
      <c r="B3189">
        <v>74</v>
      </c>
      <c r="C3189" s="75">
        <v>7.4999999999999997E-2</v>
      </c>
    </row>
    <row r="3190" spans="1:3">
      <c r="A3190" s="74" t="s">
        <v>1197</v>
      </c>
      <c r="B3190">
        <v>696</v>
      </c>
      <c r="C3190" s="75">
        <v>0.13</v>
      </c>
    </row>
    <row r="3191" spans="1:3">
      <c r="A3191" s="81" t="s">
        <v>333</v>
      </c>
      <c r="B3191">
        <v>696</v>
      </c>
      <c r="C3191" s="75">
        <v>0.13</v>
      </c>
    </row>
    <row r="3192" spans="1:3">
      <c r="A3192" s="82" t="s">
        <v>334</v>
      </c>
      <c r="B3192">
        <v>696</v>
      </c>
      <c r="C3192" s="75">
        <v>0.13</v>
      </c>
    </row>
    <row r="3193" spans="1:3">
      <c r="A3193" s="83" t="s">
        <v>304</v>
      </c>
      <c r="B3193">
        <v>696</v>
      </c>
      <c r="C3193" s="75">
        <v>0.13</v>
      </c>
    </row>
    <row r="3194" spans="1:3">
      <c r="A3194" s="84">
        <v>41860</v>
      </c>
      <c r="B3194">
        <v>696</v>
      </c>
      <c r="C3194" s="75">
        <v>0.13</v>
      </c>
    </row>
    <row r="3195" spans="1:3">
      <c r="A3195" s="86" t="s">
        <v>321</v>
      </c>
      <c r="B3195">
        <v>696</v>
      </c>
      <c r="C3195" s="75">
        <v>0.13</v>
      </c>
    </row>
    <row r="3196" spans="1:3">
      <c r="A3196" s="74" t="s">
        <v>1198</v>
      </c>
      <c r="B3196">
        <v>50</v>
      </c>
      <c r="C3196" s="75">
        <v>0</v>
      </c>
    </row>
    <row r="3197" spans="1:3">
      <c r="A3197" s="81" t="s">
        <v>567</v>
      </c>
      <c r="B3197">
        <v>50</v>
      </c>
      <c r="C3197" s="75">
        <v>0</v>
      </c>
    </row>
    <row r="3198" spans="1:3">
      <c r="A3198" s="82" t="s">
        <v>568</v>
      </c>
      <c r="B3198">
        <v>50</v>
      </c>
      <c r="C3198" s="75">
        <v>0</v>
      </c>
    </row>
    <row r="3199" spans="1:3">
      <c r="A3199" s="83" t="s">
        <v>284</v>
      </c>
      <c r="B3199">
        <v>50</v>
      </c>
      <c r="C3199" s="75">
        <v>0</v>
      </c>
    </row>
    <row r="3200" spans="1:3">
      <c r="A3200" s="85" t="s">
        <v>1199</v>
      </c>
      <c r="B3200">
        <v>50</v>
      </c>
      <c r="C3200" s="75">
        <v>0</v>
      </c>
    </row>
    <row r="3201" spans="1:3">
      <c r="A3201" s="86" t="s">
        <v>381</v>
      </c>
      <c r="B3201">
        <v>50</v>
      </c>
      <c r="C3201" s="75">
        <v>0</v>
      </c>
    </row>
    <row r="3202" spans="1:3">
      <c r="A3202" s="74" t="s">
        <v>1200</v>
      </c>
      <c r="B3202">
        <v>50</v>
      </c>
      <c r="C3202" s="75">
        <v>0</v>
      </c>
    </row>
    <row r="3203" spans="1:3">
      <c r="A3203" s="81" t="s">
        <v>512</v>
      </c>
      <c r="B3203">
        <v>50</v>
      </c>
      <c r="C3203" s="75">
        <v>0</v>
      </c>
    </row>
    <row r="3204" spans="1:3">
      <c r="A3204" s="82" t="s">
        <v>513</v>
      </c>
      <c r="B3204">
        <v>50</v>
      </c>
      <c r="C3204" s="75">
        <v>0</v>
      </c>
    </row>
    <row r="3205" spans="1:3">
      <c r="A3205" s="83" t="s">
        <v>284</v>
      </c>
      <c r="B3205">
        <v>50</v>
      </c>
      <c r="C3205" s="75">
        <v>0</v>
      </c>
    </row>
    <row r="3206" spans="1:3">
      <c r="A3206" s="85" t="s">
        <v>1005</v>
      </c>
      <c r="B3206">
        <v>50</v>
      </c>
      <c r="C3206" s="75">
        <v>0</v>
      </c>
    </row>
    <row r="3207" spans="1:3">
      <c r="A3207" s="86" t="s">
        <v>305</v>
      </c>
      <c r="B3207">
        <v>50</v>
      </c>
      <c r="C3207" s="75">
        <v>0</v>
      </c>
    </row>
    <row r="3208" spans="1:3">
      <c r="A3208" s="74" t="s">
        <v>1201</v>
      </c>
      <c r="B3208">
        <v>225</v>
      </c>
      <c r="C3208" s="75">
        <v>0.1</v>
      </c>
    </row>
    <row r="3209" spans="1:3">
      <c r="A3209" s="81" t="s">
        <v>386</v>
      </c>
      <c r="B3209">
        <v>225</v>
      </c>
      <c r="C3209" s="75">
        <v>0.1</v>
      </c>
    </row>
    <row r="3210" spans="1:3">
      <c r="A3210" s="82" t="s">
        <v>387</v>
      </c>
      <c r="B3210">
        <v>225</v>
      </c>
      <c r="C3210" s="75">
        <v>0.1</v>
      </c>
    </row>
    <row r="3211" spans="1:3">
      <c r="A3211" s="83" t="s">
        <v>284</v>
      </c>
      <c r="B3211">
        <v>225</v>
      </c>
      <c r="C3211" s="75">
        <v>0.1</v>
      </c>
    </row>
    <row r="3212" spans="1:3">
      <c r="A3212" s="85" t="s">
        <v>1202</v>
      </c>
      <c r="B3212">
        <v>225</v>
      </c>
      <c r="C3212" s="75">
        <v>0.1</v>
      </c>
    </row>
    <row r="3213" spans="1:3">
      <c r="A3213" s="86" t="s">
        <v>375</v>
      </c>
      <c r="B3213">
        <v>225</v>
      </c>
      <c r="C3213" s="75">
        <v>0.1</v>
      </c>
    </row>
    <row r="3214" spans="1:3">
      <c r="A3214" s="74" t="s">
        <v>1203</v>
      </c>
      <c r="B3214">
        <v>760</v>
      </c>
      <c r="C3214" s="75">
        <v>0.05</v>
      </c>
    </row>
    <row r="3215" spans="1:3">
      <c r="A3215" s="81" t="s">
        <v>354</v>
      </c>
      <c r="B3215">
        <v>760</v>
      </c>
      <c r="C3215" s="75">
        <v>0.05</v>
      </c>
    </row>
    <row r="3216" spans="1:3">
      <c r="A3216" s="82" t="s">
        <v>355</v>
      </c>
      <c r="B3216">
        <v>760</v>
      </c>
      <c r="C3216" s="75">
        <v>0.05</v>
      </c>
    </row>
    <row r="3217" spans="1:3">
      <c r="A3217" s="83" t="s">
        <v>284</v>
      </c>
      <c r="B3217">
        <v>760</v>
      </c>
      <c r="C3217" s="75">
        <v>0.05</v>
      </c>
    </row>
    <row r="3218" spans="1:3">
      <c r="A3218" s="85" t="s">
        <v>507</v>
      </c>
      <c r="B3218">
        <v>760</v>
      </c>
      <c r="C3218" s="75">
        <v>0.05</v>
      </c>
    </row>
    <row r="3219" spans="1:3">
      <c r="A3219" s="86" t="s">
        <v>321</v>
      </c>
      <c r="B3219">
        <v>760</v>
      </c>
      <c r="C3219" s="75">
        <v>0.05</v>
      </c>
    </row>
    <row r="3220" spans="1:3">
      <c r="A3220" s="74" t="s">
        <v>1204</v>
      </c>
      <c r="B3220">
        <v>49</v>
      </c>
      <c r="C3220" s="75">
        <v>0.02</v>
      </c>
    </row>
    <row r="3221" spans="1:3">
      <c r="A3221" s="81" t="s">
        <v>350</v>
      </c>
      <c r="B3221">
        <v>49</v>
      </c>
      <c r="C3221" s="75">
        <v>0.02</v>
      </c>
    </row>
    <row r="3222" spans="1:3">
      <c r="A3222" s="82" t="s">
        <v>351</v>
      </c>
      <c r="B3222">
        <v>49</v>
      </c>
      <c r="C3222" s="75">
        <v>0.02</v>
      </c>
    </row>
    <row r="3223" spans="1:3">
      <c r="A3223" s="83" t="s">
        <v>304</v>
      </c>
      <c r="B3223">
        <v>49</v>
      </c>
      <c r="C3223" s="75">
        <v>0.02</v>
      </c>
    </row>
    <row r="3224" spans="1:3">
      <c r="A3224" s="85" t="s">
        <v>1205</v>
      </c>
      <c r="B3224">
        <v>49</v>
      </c>
      <c r="C3224" s="75">
        <v>0.02</v>
      </c>
    </row>
    <row r="3225" spans="1:3">
      <c r="A3225" s="86" t="s">
        <v>381</v>
      </c>
      <c r="B3225">
        <v>49</v>
      </c>
      <c r="C3225" s="75">
        <v>0.02</v>
      </c>
    </row>
    <row r="3226" spans="1:3">
      <c r="A3226" s="74" t="s">
        <v>1206</v>
      </c>
      <c r="B3226">
        <v>495</v>
      </c>
      <c r="C3226" s="75">
        <v>0.01</v>
      </c>
    </row>
    <row r="3227" spans="1:3">
      <c r="A3227" s="81" t="s">
        <v>404</v>
      </c>
      <c r="B3227">
        <v>495</v>
      </c>
      <c r="C3227" s="75">
        <v>0.01</v>
      </c>
    </row>
    <row r="3228" spans="1:3">
      <c r="A3228" s="82" t="s">
        <v>405</v>
      </c>
      <c r="B3228">
        <v>495</v>
      </c>
      <c r="C3228" s="75">
        <v>0.01</v>
      </c>
    </row>
    <row r="3229" spans="1:3">
      <c r="A3229" s="83" t="s">
        <v>284</v>
      </c>
      <c r="B3229">
        <v>495</v>
      </c>
      <c r="C3229" s="75">
        <v>0.01</v>
      </c>
    </row>
    <row r="3230" spans="1:3">
      <c r="A3230" s="85" t="s">
        <v>1207</v>
      </c>
      <c r="B3230">
        <v>495</v>
      </c>
      <c r="C3230" s="75">
        <v>0.01</v>
      </c>
    </row>
    <row r="3231" spans="1:3">
      <c r="A3231" s="86" t="s">
        <v>336</v>
      </c>
      <c r="B3231">
        <v>495</v>
      </c>
      <c r="C3231" s="75">
        <v>0.01</v>
      </c>
    </row>
    <row r="3232" spans="1:3">
      <c r="A3232" s="74" t="s">
        <v>1208</v>
      </c>
      <c r="B3232">
        <v>213</v>
      </c>
      <c r="C3232" s="75">
        <v>0.14799999999999999</v>
      </c>
    </row>
    <row r="3233" spans="1:3">
      <c r="A3233" s="81" t="s">
        <v>383</v>
      </c>
      <c r="B3233">
        <v>213</v>
      </c>
      <c r="C3233" s="75">
        <v>0.14799999999999999</v>
      </c>
    </row>
    <row r="3234" spans="1:3">
      <c r="A3234" s="82" t="s">
        <v>308</v>
      </c>
      <c r="B3234">
        <v>213</v>
      </c>
      <c r="C3234" s="75">
        <v>0.14799999999999999</v>
      </c>
    </row>
    <row r="3235" spans="1:3">
      <c r="A3235" s="83" t="s">
        <v>304</v>
      </c>
      <c r="B3235">
        <v>213</v>
      </c>
      <c r="C3235" s="75">
        <v>0.14799999999999999</v>
      </c>
    </row>
    <row r="3236" spans="1:3">
      <c r="A3236" s="85" t="s">
        <v>679</v>
      </c>
      <c r="B3236">
        <v>213</v>
      </c>
      <c r="C3236" s="75">
        <v>0.14799999999999999</v>
      </c>
    </row>
    <row r="3237" spans="1:3">
      <c r="A3237" s="86" t="s">
        <v>375</v>
      </c>
      <c r="B3237">
        <v>213</v>
      </c>
      <c r="C3237" s="75">
        <v>0.14799999999999999</v>
      </c>
    </row>
    <row r="3238" spans="1:3">
      <c r="A3238" s="74" t="s">
        <v>1209</v>
      </c>
      <c r="B3238">
        <v>693</v>
      </c>
      <c r="C3238" s="75">
        <v>0.01</v>
      </c>
    </row>
    <row r="3239" spans="1:3">
      <c r="A3239" s="81" t="s">
        <v>534</v>
      </c>
      <c r="B3239">
        <v>693</v>
      </c>
      <c r="C3239" s="75">
        <v>0.01</v>
      </c>
    </row>
    <row r="3240" spans="1:3">
      <c r="A3240" s="82" t="s">
        <v>367</v>
      </c>
      <c r="B3240">
        <v>693</v>
      </c>
      <c r="C3240" s="75">
        <v>0.01</v>
      </c>
    </row>
    <row r="3241" spans="1:3">
      <c r="A3241" s="83" t="s">
        <v>289</v>
      </c>
      <c r="B3241">
        <v>693</v>
      </c>
      <c r="C3241" s="75">
        <v>0.01</v>
      </c>
    </row>
    <row r="3242" spans="1:3">
      <c r="A3242" s="85" t="s">
        <v>1210</v>
      </c>
      <c r="B3242">
        <v>693</v>
      </c>
      <c r="C3242" s="75">
        <v>0.01</v>
      </c>
    </row>
    <row r="3243" spans="1:3">
      <c r="A3243" s="86" t="s">
        <v>295</v>
      </c>
      <c r="B3243">
        <v>693</v>
      </c>
      <c r="C3243" s="75">
        <v>0.01</v>
      </c>
    </row>
    <row r="3244" spans="1:3">
      <c r="A3244" s="74" t="s">
        <v>1211</v>
      </c>
      <c r="B3244">
        <v>28</v>
      </c>
      <c r="C3244" s="75">
        <v>6.6699999999999995E-2</v>
      </c>
    </row>
    <row r="3245" spans="1:3">
      <c r="A3245" s="81" t="s">
        <v>343</v>
      </c>
      <c r="B3245">
        <v>28</v>
      </c>
      <c r="C3245" s="75">
        <v>6.6699999999999995E-2</v>
      </c>
    </row>
    <row r="3246" spans="1:3">
      <c r="A3246" s="82" t="s">
        <v>344</v>
      </c>
      <c r="B3246">
        <v>28</v>
      </c>
      <c r="C3246" s="75">
        <v>6.6699999999999995E-2</v>
      </c>
    </row>
    <row r="3247" spans="1:3">
      <c r="A3247" s="83" t="s">
        <v>284</v>
      </c>
      <c r="B3247">
        <v>28</v>
      </c>
      <c r="C3247" s="75">
        <v>6.6699999999999995E-2</v>
      </c>
    </row>
    <row r="3248" spans="1:3">
      <c r="A3248" s="84">
        <v>42684</v>
      </c>
      <c r="B3248">
        <v>28</v>
      </c>
      <c r="C3248" s="75">
        <v>6.6699999999999995E-2</v>
      </c>
    </row>
    <row r="3249" spans="1:3">
      <c r="A3249" s="86" t="s">
        <v>310</v>
      </c>
      <c r="B3249">
        <v>28</v>
      </c>
      <c r="C3249" s="75">
        <v>6.6699999999999995E-2</v>
      </c>
    </row>
    <row r="3250" spans="1:3">
      <c r="A3250" s="74" t="s">
        <v>1212</v>
      </c>
      <c r="B3250">
        <v>518</v>
      </c>
      <c r="C3250" s="75">
        <v>0.26</v>
      </c>
    </row>
    <row r="3251" spans="1:3">
      <c r="A3251" s="81" t="s">
        <v>503</v>
      </c>
      <c r="B3251">
        <v>518</v>
      </c>
      <c r="C3251" s="75">
        <v>0.26</v>
      </c>
    </row>
    <row r="3252" spans="1:3">
      <c r="A3252" s="82" t="s">
        <v>504</v>
      </c>
      <c r="B3252">
        <v>518</v>
      </c>
      <c r="C3252" s="75">
        <v>0.26</v>
      </c>
    </row>
    <row r="3253" spans="1:3">
      <c r="A3253" s="83" t="s">
        <v>284</v>
      </c>
      <c r="B3253">
        <v>518</v>
      </c>
      <c r="C3253" s="75">
        <v>0.26</v>
      </c>
    </row>
    <row r="3254" spans="1:3">
      <c r="A3254" s="84">
        <v>42134</v>
      </c>
      <c r="B3254">
        <v>518</v>
      </c>
      <c r="C3254" s="75">
        <v>0.26</v>
      </c>
    </row>
    <row r="3255" spans="1:3">
      <c r="A3255" s="86" t="s">
        <v>295</v>
      </c>
      <c r="B3255">
        <v>518</v>
      </c>
      <c r="C3255" s="75">
        <v>0.26</v>
      </c>
    </row>
    <row r="3256" spans="1:3">
      <c r="A3256" s="74" t="s">
        <v>1213</v>
      </c>
      <c r="B3256">
        <v>495</v>
      </c>
      <c r="C3256" s="75">
        <v>0.01</v>
      </c>
    </row>
    <row r="3257" spans="1:3">
      <c r="A3257" s="81" t="s">
        <v>312</v>
      </c>
      <c r="B3257">
        <v>495</v>
      </c>
      <c r="C3257" s="75">
        <v>0.01</v>
      </c>
    </row>
    <row r="3258" spans="1:3">
      <c r="A3258" s="82" t="s">
        <v>313</v>
      </c>
      <c r="B3258">
        <v>495</v>
      </c>
      <c r="C3258" s="75">
        <v>0.01</v>
      </c>
    </row>
    <row r="3259" spans="1:3">
      <c r="A3259" s="83" t="s">
        <v>294</v>
      </c>
      <c r="B3259">
        <v>495</v>
      </c>
      <c r="C3259" s="75">
        <v>0.01</v>
      </c>
    </row>
    <row r="3260" spans="1:3">
      <c r="A3260" s="84">
        <v>43252</v>
      </c>
      <c r="B3260">
        <v>495</v>
      </c>
      <c r="C3260" s="75">
        <v>0.01</v>
      </c>
    </row>
    <row r="3261" spans="1:3">
      <c r="A3261" s="86" t="s">
        <v>336</v>
      </c>
      <c r="B3261">
        <v>495</v>
      </c>
      <c r="C3261" s="75">
        <v>0.01</v>
      </c>
    </row>
    <row r="3262" spans="1:3">
      <c r="A3262" s="74" t="s">
        <v>1214</v>
      </c>
      <c r="B3262">
        <v>21</v>
      </c>
      <c r="C3262" s="75">
        <v>0.3</v>
      </c>
    </row>
    <row r="3263" spans="1:3">
      <c r="A3263" s="81" t="s">
        <v>475</v>
      </c>
      <c r="B3263">
        <v>21</v>
      </c>
      <c r="C3263" s="75">
        <v>0.3</v>
      </c>
    </row>
    <row r="3264" spans="1:3">
      <c r="A3264" s="82" t="s">
        <v>317</v>
      </c>
      <c r="B3264">
        <v>21</v>
      </c>
      <c r="C3264" s="75">
        <v>0.3</v>
      </c>
    </row>
    <row r="3265" spans="1:3">
      <c r="A3265" s="83" t="s">
        <v>294</v>
      </c>
      <c r="B3265">
        <v>21</v>
      </c>
      <c r="C3265" s="75">
        <v>0.3</v>
      </c>
    </row>
    <row r="3266" spans="1:3">
      <c r="A3266" s="85" t="s">
        <v>1215</v>
      </c>
      <c r="B3266">
        <v>21</v>
      </c>
      <c r="C3266" s="75">
        <v>0.3</v>
      </c>
    </row>
    <row r="3267" spans="1:3">
      <c r="A3267" s="86" t="s">
        <v>310</v>
      </c>
      <c r="B3267">
        <v>21</v>
      </c>
      <c r="C3267" s="75">
        <v>0.3</v>
      </c>
    </row>
    <row r="3268" spans="1:3">
      <c r="A3268" s="74" t="s">
        <v>1216</v>
      </c>
      <c r="B3268">
        <v>700</v>
      </c>
      <c r="C3268" s="75">
        <v>0.3</v>
      </c>
    </row>
    <row r="3269" spans="1:3">
      <c r="A3269" s="81" t="s">
        <v>390</v>
      </c>
      <c r="B3269">
        <v>700</v>
      </c>
      <c r="C3269" s="75">
        <v>0.3</v>
      </c>
    </row>
    <row r="3270" spans="1:3">
      <c r="A3270" s="82" t="s">
        <v>367</v>
      </c>
      <c r="B3270">
        <v>700</v>
      </c>
      <c r="C3270" s="75">
        <v>0.3</v>
      </c>
    </row>
    <row r="3271" spans="1:3">
      <c r="A3271" s="83" t="s">
        <v>289</v>
      </c>
      <c r="B3271">
        <v>700</v>
      </c>
      <c r="C3271" s="75">
        <v>0.3</v>
      </c>
    </row>
    <row r="3272" spans="1:3">
      <c r="A3272" s="85" t="s">
        <v>413</v>
      </c>
      <c r="B3272">
        <v>700</v>
      </c>
      <c r="C3272" s="75">
        <v>0.3</v>
      </c>
    </row>
    <row r="3273" spans="1:3">
      <c r="A3273" s="86" t="s">
        <v>326</v>
      </c>
      <c r="B3273">
        <v>700</v>
      </c>
      <c r="C3273" s="75">
        <v>0.3</v>
      </c>
    </row>
    <row r="3274" spans="1:3">
      <c r="A3274" s="74" t="s">
        <v>1217</v>
      </c>
      <c r="B3274">
        <v>32</v>
      </c>
      <c r="C3274" s="75">
        <v>0.36</v>
      </c>
    </row>
    <row r="3275" spans="1:3">
      <c r="A3275" s="81" t="s">
        <v>517</v>
      </c>
      <c r="B3275">
        <v>32</v>
      </c>
      <c r="C3275" s="75">
        <v>0.36</v>
      </c>
    </row>
    <row r="3276" spans="1:3">
      <c r="A3276" s="82" t="s">
        <v>518</v>
      </c>
      <c r="B3276">
        <v>32</v>
      </c>
      <c r="C3276" s="75">
        <v>0.36</v>
      </c>
    </row>
    <row r="3277" spans="1:3">
      <c r="A3277" s="83" t="s">
        <v>304</v>
      </c>
      <c r="B3277">
        <v>32</v>
      </c>
      <c r="C3277" s="75">
        <v>0.36</v>
      </c>
    </row>
    <row r="3278" spans="1:3">
      <c r="A3278" s="85" t="s">
        <v>1218</v>
      </c>
      <c r="B3278">
        <v>32</v>
      </c>
      <c r="C3278" s="75">
        <v>0.36</v>
      </c>
    </row>
    <row r="3279" spans="1:3">
      <c r="A3279" s="86" t="s">
        <v>305</v>
      </c>
      <c r="B3279">
        <v>32</v>
      </c>
      <c r="C3279" s="75">
        <v>0.36</v>
      </c>
    </row>
    <row r="3280" spans="1:3">
      <c r="A3280" s="74" t="s">
        <v>1219</v>
      </c>
      <c r="B3280">
        <v>632</v>
      </c>
      <c r="C3280" s="75">
        <v>0.21</v>
      </c>
    </row>
    <row r="3281" spans="1:3">
      <c r="A3281" s="81" t="s">
        <v>346</v>
      </c>
      <c r="B3281">
        <v>632</v>
      </c>
      <c r="C3281" s="75">
        <v>0.21</v>
      </c>
    </row>
    <row r="3282" spans="1:3">
      <c r="A3282" s="82" t="s">
        <v>347</v>
      </c>
      <c r="B3282">
        <v>632</v>
      </c>
      <c r="C3282" s="75">
        <v>0.21</v>
      </c>
    </row>
    <row r="3283" spans="1:3">
      <c r="A3283" s="83" t="s">
        <v>284</v>
      </c>
      <c r="B3283">
        <v>632</v>
      </c>
      <c r="C3283" s="75">
        <v>0.21</v>
      </c>
    </row>
    <row r="3284" spans="1:3">
      <c r="A3284" s="84">
        <v>42284</v>
      </c>
      <c r="B3284">
        <v>632</v>
      </c>
      <c r="C3284" s="75">
        <v>0.21</v>
      </c>
    </row>
    <row r="3285" spans="1:3">
      <c r="A3285" s="86" t="s">
        <v>321</v>
      </c>
      <c r="B3285">
        <v>632</v>
      </c>
      <c r="C3285" s="75">
        <v>0.21</v>
      </c>
    </row>
    <row r="3286" spans="1:3">
      <c r="A3286" s="74" t="s">
        <v>1220</v>
      </c>
      <c r="B3286">
        <v>450</v>
      </c>
      <c r="C3286" s="75">
        <v>0.1</v>
      </c>
    </row>
    <row r="3287" spans="1:3">
      <c r="A3287" s="81" t="s">
        <v>415</v>
      </c>
      <c r="B3287">
        <v>450</v>
      </c>
      <c r="C3287" s="75">
        <v>0.1</v>
      </c>
    </row>
    <row r="3288" spans="1:3">
      <c r="A3288" s="82" t="s">
        <v>367</v>
      </c>
      <c r="B3288">
        <v>450</v>
      </c>
      <c r="C3288" s="75">
        <v>0.1</v>
      </c>
    </row>
    <row r="3289" spans="1:3">
      <c r="A3289" s="83" t="s">
        <v>289</v>
      </c>
      <c r="B3289">
        <v>450</v>
      </c>
      <c r="C3289" s="75">
        <v>0.1</v>
      </c>
    </row>
    <row r="3290" spans="1:3">
      <c r="A3290" s="85" t="s">
        <v>1221</v>
      </c>
      <c r="B3290">
        <v>450</v>
      </c>
      <c r="C3290" s="75">
        <v>0.1</v>
      </c>
    </row>
    <row r="3291" spans="1:3">
      <c r="A3291" s="86" t="s">
        <v>314</v>
      </c>
      <c r="B3291">
        <v>450</v>
      </c>
      <c r="C3291" s="75">
        <v>0.1</v>
      </c>
    </row>
    <row r="3292" spans="1:3">
      <c r="A3292" s="74" t="s">
        <v>1222</v>
      </c>
      <c r="B3292">
        <v>49</v>
      </c>
      <c r="C3292" s="75">
        <v>0.02</v>
      </c>
    </row>
    <row r="3293" spans="1:3">
      <c r="A3293" s="81" t="s">
        <v>292</v>
      </c>
      <c r="B3293">
        <v>49</v>
      </c>
      <c r="C3293" s="75">
        <v>0.02</v>
      </c>
    </row>
    <row r="3294" spans="1:3">
      <c r="A3294" s="82" t="s">
        <v>293</v>
      </c>
      <c r="B3294">
        <v>49</v>
      </c>
      <c r="C3294" s="75">
        <v>0.02</v>
      </c>
    </row>
    <row r="3295" spans="1:3">
      <c r="A3295" s="83" t="s">
        <v>294</v>
      </c>
      <c r="B3295">
        <v>49</v>
      </c>
      <c r="C3295" s="75">
        <v>0.02</v>
      </c>
    </row>
    <row r="3296" spans="1:3">
      <c r="A3296" s="85" t="s">
        <v>1223</v>
      </c>
      <c r="B3296">
        <v>49</v>
      </c>
      <c r="C3296" s="75">
        <v>0.02</v>
      </c>
    </row>
    <row r="3297" spans="1:3">
      <c r="A3297" s="86" t="s">
        <v>305</v>
      </c>
      <c r="B3297">
        <v>49</v>
      </c>
      <c r="C3297" s="75">
        <v>0.02</v>
      </c>
    </row>
    <row r="3298" spans="1:3">
      <c r="A3298" s="74" t="s">
        <v>1224</v>
      </c>
      <c r="B3298">
        <v>456</v>
      </c>
      <c r="C3298" s="75">
        <v>0.43</v>
      </c>
    </row>
    <row r="3299" spans="1:3">
      <c r="A3299" s="81" t="s">
        <v>478</v>
      </c>
      <c r="B3299">
        <v>456</v>
      </c>
      <c r="C3299" s="75">
        <v>0.43</v>
      </c>
    </row>
    <row r="3300" spans="1:3">
      <c r="A3300" s="82" t="s">
        <v>479</v>
      </c>
      <c r="B3300">
        <v>456</v>
      </c>
      <c r="C3300" s="75">
        <v>0.43</v>
      </c>
    </row>
    <row r="3301" spans="1:3">
      <c r="A3301" s="83" t="s">
        <v>294</v>
      </c>
      <c r="B3301">
        <v>456</v>
      </c>
      <c r="C3301" s="75">
        <v>0.43</v>
      </c>
    </row>
    <row r="3302" spans="1:3">
      <c r="A3302" s="85" t="s">
        <v>874</v>
      </c>
      <c r="B3302">
        <v>456</v>
      </c>
      <c r="C3302" s="75">
        <v>0.43</v>
      </c>
    </row>
    <row r="3303" spans="1:3">
      <c r="A3303" s="86" t="s">
        <v>321</v>
      </c>
      <c r="B3303">
        <v>456</v>
      </c>
      <c r="C3303" s="75">
        <v>0.43</v>
      </c>
    </row>
    <row r="3304" spans="1:3">
      <c r="A3304" s="74" t="s">
        <v>1225</v>
      </c>
      <c r="B3304">
        <v>31</v>
      </c>
      <c r="C3304" s="75">
        <v>0.38</v>
      </c>
    </row>
    <row r="3305" spans="1:3">
      <c r="A3305" s="81" t="s">
        <v>512</v>
      </c>
      <c r="B3305">
        <v>31</v>
      </c>
      <c r="C3305" s="75">
        <v>0.38</v>
      </c>
    </row>
    <row r="3306" spans="1:3">
      <c r="A3306" s="82" t="s">
        <v>513</v>
      </c>
      <c r="B3306">
        <v>31</v>
      </c>
      <c r="C3306" s="75">
        <v>0.38</v>
      </c>
    </row>
    <row r="3307" spans="1:3">
      <c r="A3307" s="83" t="s">
        <v>284</v>
      </c>
      <c r="B3307">
        <v>31</v>
      </c>
      <c r="C3307" s="75">
        <v>0.38</v>
      </c>
    </row>
    <row r="3308" spans="1:3">
      <c r="A3308" s="84">
        <v>42005</v>
      </c>
      <c r="B3308">
        <v>31</v>
      </c>
      <c r="C3308" s="75">
        <v>0.38</v>
      </c>
    </row>
    <row r="3309" spans="1:3">
      <c r="A3309" s="86" t="s">
        <v>381</v>
      </c>
      <c r="B3309">
        <v>31</v>
      </c>
      <c r="C3309" s="75">
        <v>0.38</v>
      </c>
    </row>
    <row r="3310" spans="1:3">
      <c r="A3310" s="74" t="s">
        <v>1226</v>
      </c>
      <c r="B3310">
        <v>69</v>
      </c>
      <c r="C3310" s="75">
        <v>0.13750000000000001</v>
      </c>
    </row>
    <row r="3311" spans="1:3">
      <c r="A3311" s="81" t="s">
        <v>366</v>
      </c>
      <c r="B3311">
        <v>69</v>
      </c>
      <c r="C3311" s="75">
        <v>0.13750000000000001</v>
      </c>
    </row>
    <row r="3312" spans="1:3">
      <c r="A3312" s="82" t="s">
        <v>367</v>
      </c>
      <c r="B3312">
        <v>69</v>
      </c>
      <c r="C3312" s="75">
        <v>0.13750000000000001</v>
      </c>
    </row>
    <row r="3313" spans="1:3">
      <c r="A3313" s="83" t="s">
        <v>289</v>
      </c>
      <c r="B3313">
        <v>69</v>
      </c>
      <c r="C3313" s="75">
        <v>0.13750000000000001</v>
      </c>
    </row>
    <row r="3314" spans="1:3">
      <c r="A3314" s="85" t="s">
        <v>1227</v>
      </c>
      <c r="B3314">
        <v>69</v>
      </c>
      <c r="C3314" s="75">
        <v>0.13750000000000001</v>
      </c>
    </row>
    <row r="3315" spans="1:3">
      <c r="A3315" s="86" t="s">
        <v>285</v>
      </c>
      <c r="B3315">
        <v>69</v>
      </c>
      <c r="C3315" s="75">
        <v>0.13750000000000001</v>
      </c>
    </row>
    <row r="3316" spans="1:3">
      <c r="A3316" s="74" t="s">
        <v>1228</v>
      </c>
      <c r="B3316">
        <v>70</v>
      </c>
      <c r="C3316" s="75">
        <v>0.125</v>
      </c>
    </row>
    <row r="3317" spans="1:3">
      <c r="A3317" s="81" t="s">
        <v>431</v>
      </c>
      <c r="B3317">
        <v>70</v>
      </c>
      <c r="C3317" s="75">
        <v>0.125</v>
      </c>
    </row>
    <row r="3318" spans="1:3">
      <c r="A3318" s="82" t="s">
        <v>432</v>
      </c>
      <c r="B3318">
        <v>70</v>
      </c>
      <c r="C3318" s="75">
        <v>0.125</v>
      </c>
    </row>
    <row r="3319" spans="1:3">
      <c r="A3319" s="83" t="s">
        <v>284</v>
      </c>
      <c r="B3319">
        <v>70</v>
      </c>
      <c r="C3319" s="75">
        <v>0.125</v>
      </c>
    </row>
    <row r="3320" spans="1:3">
      <c r="A3320" s="85" t="s">
        <v>1229</v>
      </c>
      <c r="B3320">
        <v>70</v>
      </c>
      <c r="C3320" s="75">
        <v>0.125</v>
      </c>
    </row>
    <row r="3321" spans="1:3">
      <c r="A3321" s="86" t="s">
        <v>285</v>
      </c>
      <c r="B3321">
        <v>70</v>
      </c>
      <c r="C3321" s="75">
        <v>0.125</v>
      </c>
    </row>
    <row r="3322" spans="1:3">
      <c r="A3322" s="74" t="s">
        <v>1230</v>
      </c>
      <c r="B3322">
        <v>240</v>
      </c>
      <c r="C3322" s="75">
        <v>0.04</v>
      </c>
    </row>
    <row r="3323" spans="1:3">
      <c r="A3323" s="81" t="s">
        <v>297</v>
      </c>
      <c r="B3323">
        <v>240</v>
      </c>
      <c r="C3323" s="75">
        <v>0.04</v>
      </c>
    </row>
    <row r="3324" spans="1:3">
      <c r="A3324" s="82" t="s">
        <v>298</v>
      </c>
      <c r="B3324">
        <v>240</v>
      </c>
      <c r="C3324" s="75">
        <v>0.04</v>
      </c>
    </row>
    <row r="3325" spans="1:3">
      <c r="A3325" s="83" t="s">
        <v>284</v>
      </c>
      <c r="B3325">
        <v>240</v>
      </c>
      <c r="C3325" s="75">
        <v>0.04</v>
      </c>
    </row>
    <row r="3326" spans="1:3">
      <c r="A3326" s="85" t="s">
        <v>1231</v>
      </c>
      <c r="B3326">
        <v>240</v>
      </c>
      <c r="C3326" s="75">
        <v>0.04</v>
      </c>
    </row>
    <row r="3327" spans="1:3">
      <c r="A3327" s="86" t="s">
        <v>375</v>
      </c>
      <c r="B3327">
        <v>240</v>
      </c>
      <c r="C3327" s="75">
        <v>0.04</v>
      </c>
    </row>
    <row r="3328" spans="1:3">
      <c r="A3328" s="74" t="s">
        <v>1232</v>
      </c>
      <c r="B3328">
        <v>132</v>
      </c>
      <c r="C3328" s="75">
        <v>0.12</v>
      </c>
    </row>
    <row r="3329" spans="1:3">
      <c r="A3329" s="81" t="s">
        <v>366</v>
      </c>
      <c r="B3329">
        <v>132</v>
      </c>
      <c r="C3329" s="75">
        <v>0.12</v>
      </c>
    </row>
    <row r="3330" spans="1:3">
      <c r="A3330" s="82" t="s">
        <v>367</v>
      </c>
      <c r="B3330">
        <v>132</v>
      </c>
      <c r="C3330" s="75">
        <v>0.12</v>
      </c>
    </row>
    <row r="3331" spans="1:3">
      <c r="A3331" s="83" t="s">
        <v>289</v>
      </c>
      <c r="B3331">
        <v>132</v>
      </c>
      <c r="C3331" s="75">
        <v>0.12</v>
      </c>
    </row>
    <row r="3332" spans="1:3">
      <c r="A3332" s="85" t="s">
        <v>1233</v>
      </c>
      <c r="B3332">
        <v>132</v>
      </c>
      <c r="C3332" s="75">
        <v>0.12</v>
      </c>
    </row>
    <row r="3333" spans="1:3">
      <c r="A3333" s="86" t="s">
        <v>300</v>
      </c>
      <c r="B3333">
        <v>132</v>
      </c>
      <c r="C3333" s="75">
        <v>0.12</v>
      </c>
    </row>
    <row r="3334" spans="1:3">
      <c r="A3334" s="74" t="s">
        <v>1234</v>
      </c>
      <c r="B3334">
        <v>27</v>
      </c>
      <c r="C3334" s="75">
        <v>0.1</v>
      </c>
    </row>
    <row r="3335" spans="1:3">
      <c r="A3335" s="81" t="s">
        <v>358</v>
      </c>
      <c r="B3335">
        <v>27</v>
      </c>
      <c r="C3335" s="75">
        <v>0.1</v>
      </c>
    </row>
    <row r="3336" spans="1:3">
      <c r="A3336" s="82" t="s">
        <v>359</v>
      </c>
      <c r="B3336">
        <v>27</v>
      </c>
      <c r="C3336" s="75">
        <v>0.1</v>
      </c>
    </row>
    <row r="3337" spans="1:3">
      <c r="A3337" s="83" t="s">
        <v>284</v>
      </c>
      <c r="B3337">
        <v>27</v>
      </c>
      <c r="C3337" s="75">
        <v>0.1</v>
      </c>
    </row>
    <row r="3338" spans="1:3">
      <c r="A3338" s="84">
        <v>42648</v>
      </c>
      <c r="B3338">
        <v>27</v>
      </c>
      <c r="C3338" s="75">
        <v>0.1</v>
      </c>
    </row>
    <row r="3339" spans="1:3">
      <c r="A3339" s="86" t="s">
        <v>310</v>
      </c>
      <c r="B3339">
        <v>27</v>
      </c>
      <c r="C3339" s="75">
        <v>0.1</v>
      </c>
    </row>
    <row r="3340" spans="1:3">
      <c r="A3340" s="74" t="s">
        <v>1235</v>
      </c>
      <c r="B3340">
        <v>624</v>
      </c>
      <c r="C3340" s="75">
        <v>0.22</v>
      </c>
    </row>
    <row r="3341" spans="1:3">
      <c r="A3341" s="81" t="s">
        <v>441</v>
      </c>
      <c r="B3341">
        <v>624</v>
      </c>
      <c r="C3341" s="75">
        <v>0.22</v>
      </c>
    </row>
    <row r="3342" spans="1:3">
      <c r="A3342" s="82" t="s">
        <v>442</v>
      </c>
      <c r="B3342">
        <v>624</v>
      </c>
      <c r="C3342" s="75">
        <v>0.22</v>
      </c>
    </row>
    <row r="3343" spans="1:3">
      <c r="A3343" s="83" t="s">
        <v>284</v>
      </c>
      <c r="B3343">
        <v>624</v>
      </c>
      <c r="C3343" s="75">
        <v>0.22</v>
      </c>
    </row>
    <row r="3344" spans="1:3">
      <c r="A3344" s="84">
        <v>42195</v>
      </c>
      <c r="B3344">
        <v>624</v>
      </c>
      <c r="C3344" s="75">
        <v>0.22</v>
      </c>
    </row>
    <row r="3345" spans="1:3">
      <c r="A3345" s="86" t="s">
        <v>321</v>
      </c>
      <c r="B3345">
        <v>624</v>
      </c>
      <c r="C3345" s="75">
        <v>0.22</v>
      </c>
    </row>
    <row r="3346" spans="1:3">
      <c r="A3346" s="74" t="s">
        <v>1236</v>
      </c>
      <c r="B3346">
        <v>52</v>
      </c>
      <c r="C3346" s="75">
        <v>0.2571</v>
      </c>
    </row>
    <row r="3347" spans="1:3">
      <c r="A3347" s="81" t="s">
        <v>412</v>
      </c>
      <c r="B3347">
        <v>52</v>
      </c>
      <c r="C3347" s="75">
        <v>0.2571</v>
      </c>
    </row>
    <row r="3348" spans="1:3">
      <c r="A3348" s="82" t="s">
        <v>367</v>
      </c>
      <c r="B3348">
        <v>52</v>
      </c>
      <c r="C3348" s="75">
        <v>0.2571</v>
      </c>
    </row>
    <row r="3349" spans="1:3">
      <c r="A3349" s="83" t="s">
        <v>289</v>
      </c>
      <c r="B3349">
        <v>52</v>
      </c>
      <c r="C3349" s="75">
        <v>0.2571</v>
      </c>
    </row>
    <row r="3350" spans="1:3">
      <c r="A3350" s="85" t="s">
        <v>780</v>
      </c>
      <c r="B3350">
        <v>52</v>
      </c>
      <c r="C3350" s="75">
        <v>0.2571</v>
      </c>
    </row>
    <row r="3351" spans="1:3">
      <c r="A3351" s="86" t="s">
        <v>364</v>
      </c>
      <c r="B3351">
        <v>52</v>
      </c>
      <c r="C3351" s="75">
        <v>0.2571</v>
      </c>
    </row>
    <row r="3352" spans="1:3">
      <c r="A3352" s="74" t="s">
        <v>1237</v>
      </c>
      <c r="B3352">
        <v>77</v>
      </c>
      <c r="C3352" s="75">
        <v>3.7499999999999999E-2</v>
      </c>
    </row>
    <row r="3353" spans="1:3">
      <c r="A3353" s="81" t="s">
        <v>377</v>
      </c>
      <c r="B3353">
        <v>77</v>
      </c>
      <c r="C3353" s="75">
        <v>3.7499999999999999E-2</v>
      </c>
    </row>
    <row r="3354" spans="1:3">
      <c r="A3354" s="82" t="s">
        <v>378</v>
      </c>
      <c r="B3354">
        <v>77</v>
      </c>
      <c r="C3354" s="75">
        <v>3.7499999999999999E-2</v>
      </c>
    </row>
    <row r="3355" spans="1:3">
      <c r="A3355" s="83" t="s">
        <v>304</v>
      </c>
      <c r="B3355">
        <v>77</v>
      </c>
      <c r="C3355" s="75">
        <v>3.7499999999999999E-2</v>
      </c>
    </row>
    <row r="3356" spans="1:3">
      <c r="A3356" s="85" t="s">
        <v>778</v>
      </c>
      <c r="B3356">
        <v>77</v>
      </c>
      <c r="C3356" s="75">
        <v>3.7499999999999999E-2</v>
      </c>
    </row>
    <row r="3357" spans="1:3">
      <c r="A3357" s="86" t="s">
        <v>285</v>
      </c>
      <c r="B3357">
        <v>77</v>
      </c>
      <c r="C3357" s="75">
        <v>3.7499999999999999E-2</v>
      </c>
    </row>
    <row r="3358" spans="1:3">
      <c r="A3358" s="74" t="s">
        <v>1238</v>
      </c>
      <c r="B3358">
        <v>27</v>
      </c>
      <c r="C3358" s="75">
        <v>0.1</v>
      </c>
    </row>
    <row r="3359" spans="1:3">
      <c r="A3359" s="81" t="s">
        <v>312</v>
      </c>
      <c r="B3359">
        <v>27</v>
      </c>
      <c r="C3359" s="75">
        <v>0.1</v>
      </c>
    </row>
    <row r="3360" spans="1:3">
      <c r="A3360" s="82" t="s">
        <v>313</v>
      </c>
      <c r="B3360">
        <v>27</v>
      </c>
      <c r="C3360" s="75">
        <v>0.1</v>
      </c>
    </row>
    <row r="3361" spans="1:3">
      <c r="A3361" s="83" t="s">
        <v>294</v>
      </c>
      <c r="B3361">
        <v>27</v>
      </c>
      <c r="C3361" s="75">
        <v>0.1</v>
      </c>
    </row>
    <row r="3362" spans="1:3">
      <c r="A3362" s="85" t="s">
        <v>1239</v>
      </c>
      <c r="B3362">
        <v>27</v>
      </c>
      <c r="C3362" s="75">
        <v>0.1</v>
      </c>
    </row>
    <row r="3363" spans="1:3">
      <c r="A3363" s="86" t="s">
        <v>310</v>
      </c>
      <c r="B3363">
        <v>27</v>
      </c>
      <c r="C3363" s="75">
        <v>0.1</v>
      </c>
    </row>
    <row r="3364" spans="1:3">
      <c r="A3364" s="74" t="s">
        <v>1240</v>
      </c>
      <c r="B3364">
        <v>47</v>
      </c>
      <c r="C3364" s="75">
        <v>0.06</v>
      </c>
    </row>
    <row r="3365" spans="1:3">
      <c r="A3365" s="81" t="s">
        <v>408</v>
      </c>
      <c r="B3365">
        <v>47</v>
      </c>
      <c r="C3365" s="75">
        <v>0.06</v>
      </c>
    </row>
    <row r="3366" spans="1:3">
      <c r="A3366" s="82" t="s">
        <v>409</v>
      </c>
      <c r="B3366">
        <v>47</v>
      </c>
      <c r="C3366" s="75">
        <v>0.06</v>
      </c>
    </row>
    <row r="3367" spans="1:3">
      <c r="A3367" s="83" t="s">
        <v>284</v>
      </c>
      <c r="B3367">
        <v>47</v>
      </c>
      <c r="C3367" s="75">
        <v>0.06</v>
      </c>
    </row>
    <row r="3368" spans="1:3">
      <c r="A3368" s="84">
        <v>43040</v>
      </c>
      <c r="B3368">
        <v>47</v>
      </c>
      <c r="C3368" s="75">
        <v>0.06</v>
      </c>
    </row>
    <row r="3369" spans="1:3">
      <c r="A3369" s="86" t="s">
        <v>305</v>
      </c>
      <c r="B3369">
        <v>47</v>
      </c>
      <c r="C3369" s="75">
        <v>0.06</v>
      </c>
    </row>
    <row r="3370" spans="1:3">
      <c r="A3370" s="74" t="s">
        <v>1241</v>
      </c>
      <c r="B3370">
        <v>265</v>
      </c>
      <c r="C3370" s="75">
        <v>0.47</v>
      </c>
    </row>
    <row r="3371" spans="1:3">
      <c r="A3371" s="81" t="s">
        <v>634</v>
      </c>
      <c r="B3371">
        <v>265</v>
      </c>
      <c r="C3371" s="75">
        <v>0.47</v>
      </c>
    </row>
    <row r="3372" spans="1:3">
      <c r="A3372" s="82" t="s">
        <v>635</v>
      </c>
      <c r="B3372">
        <v>265</v>
      </c>
      <c r="C3372" s="75">
        <v>0.47</v>
      </c>
    </row>
    <row r="3373" spans="1:3">
      <c r="A3373" s="83" t="s">
        <v>284</v>
      </c>
      <c r="B3373">
        <v>265</v>
      </c>
      <c r="C3373" s="75">
        <v>0.47</v>
      </c>
    </row>
    <row r="3374" spans="1:3">
      <c r="A3374" s="84">
        <v>42893</v>
      </c>
      <c r="B3374">
        <v>265</v>
      </c>
      <c r="C3374" s="75">
        <v>0.47</v>
      </c>
    </row>
    <row r="3375" spans="1:3">
      <c r="A3375" s="86" t="s">
        <v>314</v>
      </c>
      <c r="B3375">
        <v>265</v>
      </c>
      <c r="C3375" s="75">
        <v>0.47</v>
      </c>
    </row>
    <row r="3376" spans="1:3">
      <c r="A3376" s="74" t="s">
        <v>1242</v>
      </c>
      <c r="B3376">
        <v>28</v>
      </c>
      <c r="C3376" s="75">
        <v>6.6699999999999995E-2</v>
      </c>
    </row>
    <row r="3377" spans="1:3">
      <c r="A3377" s="81" t="s">
        <v>517</v>
      </c>
      <c r="B3377">
        <v>28</v>
      </c>
      <c r="C3377" s="75">
        <v>6.6699999999999995E-2</v>
      </c>
    </row>
    <row r="3378" spans="1:3">
      <c r="A3378" s="82" t="s">
        <v>518</v>
      </c>
      <c r="B3378">
        <v>28</v>
      </c>
      <c r="C3378" s="75">
        <v>6.6699999999999995E-2</v>
      </c>
    </row>
    <row r="3379" spans="1:3">
      <c r="A3379" s="83" t="s">
        <v>304</v>
      </c>
      <c r="B3379">
        <v>28</v>
      </c>
      <c r="C3379" s="75">
        <v>6.6699999999999995E-2</v>
      </c>
    </row>
    <row r="3380" spans="1:3">
      <c r="A3380" s="85" t="s">
        <v>1243</v>
      </c>
      <c r="B3380">
        <v>28</v>
      </c>
      <c r="C3380" s="75">
        <v>6.6699999999999995E-2</v>
      </c>
    </row>
    <row r="3381" spans="1:3">
      <c r="A3381" s="86" t="s">
        <v>310</v>
      </c>
      <c r="B3381">
        <v>28</v>
      </c>
      <c r="C3381" s="75">
        <v>6.6699999999999995E-2</v>
      </c>
    </row>
    <row r="3382" spans="1:3">
      <c r="A3382" s="74" t="s">
        <v>1244</v>
      </c>
      <c r="B3382">
        <v>240</v>
      </c>
      <c r="C3382" s="75">
        <v>0.04</v>
      </c>
    </row>
    <row r="3383" spans="1:3">
      <c r="A3383" s="81" t="s">
        <v>316</v>
      </c>
      <c r="B3383">
        <v>240</v>
      </c>
      <c r="C3383" s="75">
        <v>0.04</v>
      </c>
    </row>
    <row r="3384" spans="1:3">
      <c r="A3384" s="82" t="s">
        <v>317</v>
      </c>
      <c r="B3384">
        <v>240</v>
      </c>
      <c r="C3384" s="75">
        <v>0.04</v>
      </c>
    </row>
    <row r="3385" spans="1:3">
      <c r="A3385" s="83" t="s">
        <v>294</v>
      </c>
      <c r="B3385">
        <v>240</v>
      </c>
      <c r="C3385" s="75">
        <v>0.04</v>
      </c>
    </row>
    <row r="3386" spans="1:3">
      <c r="A3386" s="85" t="s">
        <v>1245</v>
      </c>
      <c r="B3386">
        <v>240</v>
      </c>
      <c r="C3386" s="75">
        <v>0.04</v>
      </c>
    </row>
    <row r="3387" spans="1:3">
      <c r="A3387" s="86" t="s">
        <v>375</v>
      </c>
      <c r="B3387">
        <v>240</v>
      </c>
      <c r="C3387" s="75">
        <v>0.04</v>
      </c>
    </row>
    <row r="3388" spans="1:3">
      <c r="A3388" s="74" t="s">
        <v>1246</v>
      </c>
      <c r="B3388">
        <v>45</v>
      </c>
      <c r="C3388" s="75">
        <v>0.1</v>
      </c>
    </row>
    <row r="3389" spans="1:3">
      <c r="A3389" s="81" t="s">
        <v>478</v>
      </c>
      <c r="B3389">
        <v>45</v>
      </c>
      <c r="C3389" s="75">
        <v>0.1</v>
      </c>
    </row>
    <row r="3390" spans="1:3">
      <c r="A3390" s="82" t="s">
        <v>479</v>
      </c>
      <c r="B3390">
        <v>45</v>
      </c>
      <c r="C3390" s="75">
        <v>0.1</v>
      </c>
    </row>
    <row r="3391" spans="1:3">
      <c r="A3391" s="83" t="s">
        <v>294</v>
      </c>
      <c r="B3391">
        <v>45</v>
      </c>
      <c r="C3391" s="75">
        <v>0.1</v>
      </c>
    </row>
    <row r="3392" spans="1:3">
      <c r="A3392" s="84">
        <v>43445</v>
      </c>
      <c r="B3392">
        <v>45</v>
      </c>
      <c r="C3392" s="75">
        <v>0.1</v>
      </c>
    </row>
    <row r="3393" spans="1:3">
      <c r="A3393" s="86" t="s">
        <v>305</v>
      </c>
      <c r="B3393">
        <v>45</v>
      </c>
      <c r="C3393" s="75">
        <v>0.1</v>
      </c>
    </row>
    <row r="3394" spans="1:3">
      <c r="A3394" s="74" t="s">
        <v>1247</v>
      </c>
      <c r="B3394">
        <v>490</v>
      </c>
      <c r="C3394" s="75">
        <v>0.02</v>
      </c>
    </row>
    <row r="3395" spans="1:3">
      <c r="A3395" s="81" t="s">
        <v>316</v>
      </c>
      <c r="B3395">
        <v>490</v>
      </c>
      <c r="C3395" s="75">
        <v>0.02</v>
      </c>
    </row>
    <row r="3396" spans="1:3">
      <c r="A3396" s="82" t="s">
        <v>317</v>
      </c>
      <c r="B3396">
        <v>490</v>
      </c>
      <c r="C3396" s="75">
        <v>0.02</v>
      </c>
    </row>
    <row r="3397" spans="1:3">
      <c r="A3397" s="83" t="s">
        <v>294</v>
      </c>
      <c r="B3397">
        <v>490</v>
      </c>
      <c r="C3397" s="75">
        <v>0.02</v>
      </c>
    </row>
    <row r="3398" spans="1:3">
      <c r="A3398" s="84">
        <v>42248</v>
      </c>
      <c r="B3398">
        <v>490</v>
      </c>
      <c r="C3398" s="75">
        <v>0.02</v>
      </c>
    </row>
    <row r="3399" spans="1:3">
      <c r="A3399" s="86" t="s">
        <v>336</v>
      </c>
      <c r="B3399">
        <v>490</v>
      </c>
      <c r="C3399" s="75">
        <v>0.02</v>
      </c>
    </row>
    <row r="3400" spans="1:3">
      <c r="A3400" s="74" t="s">
        <v>1248</v>
      </c>
      <c r="B3400">
        <v>29</v>
      </c>
      <c r="C3400" s="75">
        <v>3.3300000000000003E-2</v>
      </c>
    </row>
    <row r="3401" spans="1:3">
      <c r="A3401" s="81" t="s">
        <v>412</v>
      </c>
      <c r="B3401">
        <v>29</v>
      </c>
      <c r="C3401" s="75">
        <v>3.3300000000000003E-2</v>
      </c>
    </row>
    <row r="3402" spans="1:3">
      <c r="A3402" s="82" t="s">
        <v>367</v>
      </c>
      <c r="B3402">
        <v>29</v>
      </c>
      <c r="C3402" s="75">
        <v>3.3300000000000003E-2</v>
      </c>
    </row>
    <row r="3403" spans="1:3">
      <c r="A3403" s="83" t="s">
        <v>289</v>
      </c>
      <c r="B3403">
        <v>29</v>
      </c>
      <c r="C3403" s="75">
        <v>3.3300000000000003E-2</v>
      </c>
    </row>
    <row r="3404" spans="1:3">
      <c r="A3404" s="85" t="s">
        <v>1249</v>
      </c>
      <c r="B3404">
        <v>29</v>
      </c>
      <c r="C3404" s="75">
        <v>3.3300000000000003E-2</v>
      </c>
    </row>
    <row r="3405" spans="1:3">
      <c r="A3405" s="86" t="s">
        <v>310</v>
      </c>
      <c r="B3405">
        <v>29</v>
      </c>
      <c r="C3405" s="75">
        <v>3.3300000000000003E-2</v>
      </c>
    </row>
    <row r="3406" spans="1:3">
      <c r="A3406" s="74" t="s">
        <v>1250</v>
      </c>
      <c r="B3406">
        <v>49</v>
      </c>
      <c r="C3406" s="75">
        <v>0.02</v>
      </c>
    </row>
    <row r="3407" spans="1:3">
      <c r="A3407" s="81" t="s">
        <v>404</v>
      </c>
      <c r="B3407">
        <v>49</v>
      </c>
      <c r="C3407" s="75">
        <v>0.02</v>
      </c>
    </row>
    <row r="3408" spans="1:3">
      <c r="A3408" s="82" t="s">
        <v>405</v>
      </c>
      <c r="B3408">
        <v>49</v>
      </c>
      <c r="C3408" s="75">
        <v>0.02</v>
      </c>
    </row>
    <row r="3409" spans="1:3">
      <c r="A3409" s="83" t="s">
        <v>284</v>
      </c>
      <c r="B3409">
        <v>49</v>
      </c>
      <c r="C3409" s="75">
        <v>0.02</v>
      </c>
    </row>
    <row r="3410" spans="1:3">
      <c r="A3410" s="85" t="s">
        <v>1251</v>
      </c>
      <c r="B3410">
        <v>49</v>
      </c>
      <c r="C3410" s="75">
        <v>0.02</v>
      </c>
    </row>
    <row r="3411" spans="1:3">
      <c r="A3411" s="86" t="s">
        <v>381</v>
      </c>
      <c r="B3411">
        <v>49</v>
      </c>
      <c r="C3411" s="75">
        <v>0.02</v>
      </c>
    </row>
    <row r="3412" spans="1:3">
      <c r="A3412" s="74" t="s">
        <v>1252</v>
      </c>
      <c r="B3412">
        <v>665</v>
      </c>
      <c r="C3412" s="75">
        <v>0.05</v>
      </c>
    </row>
    <row r="3413" spans="1:3">
      <c r="A3413" s="81" t="s">
        <v>282</v>
      </c>
      <c r="B3413">
        <v>665</v>
      </c>
      <c r="C3413" s="75">
        <v>0.05</v>
      </c>
    </row>
    <row r="3414" spans="1:3">
      <c r="A3414" s="82" t="s">
        <v>283</v>
      </c>
      <c r="B3414">
        <v>665</v>
      </c>
      <c r="C3414" s="75">
        <v>0.05</v>
      </c>
    </row>
    <row r="3415" spans="1:3">
      <c r="A3415" s="83" t="s">
        <v>284</v>
      </c>
      <c r="B3415">
        <v>665</v>
      </c>
      <c r="C3415" s="75">
        <v>0.05</v>
      </c>
    </row>
    <row r="3416" spans="1:3">
      <c r="A3416" s="85" t="s">
        <v>543</v>
      </c>
      <c r="B3416">
        <v>665</v>
      </c>
      <c r="C3416" s="75">
        <v>0.05</v>
      </c>
    </row>
    <row r="3417" spans="1:3">
      <c r="A3417" s="86" t="s">
        <v>295</v>
      </c>
      <c r="B3417">
        <v>665</v>
      </c>
      <c r="C3417" s="75">
        <v>0.05</v>
      </c>
    </row>
    <row r="3418" spans="1:3">
      <c r="A3418" s="74" t="s">
        <v>1253</v>
      </c>
      <c r="B3418">
        <v>720</v>
      </c>
      <c r="C3418" s="75">
        <v>0.1</v>
      </c>
    </row>
    <row r="3419" spans="1:3">
      <c r="A3419" s="81" t="s">
        <v>567</v>
      </c>
      <c r="B3419">
        <v>720</v>
      </c>
      <c r="C3419" s="75">
        <v>0.1</v>
      </c>
    </row>
    <row r="3420" spans="1:3">
      <c r="A3420" s="82" t="s">
        <v>568</v>
      </c>
      <c r="B3420">
        <v>720</v>
      </c>
      <c r="C3420" s="75">
        <v>0.1</v>
      </c>
    </row>
    <row r="3421" spans="1:3">
      <c r="A3421" s="83" t="s">
        <v>284</v>
      </c>
      <c r="B3421">
        <v>720</v>
      </c>
      <c r="C3421" s="75">
        <v>0.1</v>
      </c>
    </row>
    <row r="3422" spans="1:3">
      <c r="A3422" s="85" t="s">
        <v>1254</v>
      </c>
      <c r="B3422">
        <v>720</v>
      </c>
      <c r="C3422" s="75">
        <v>0.1</v>
      </c>
    </row>
    <row r="3423" spans="1:3">
      <c r="A3423" s="86" t="s">
        <v>321</v>
      </c>
      <c r="B3423">
        <v>720</v>
      </c>
      <c r="C3423" s="75">
        <v>0.1</v>
      </c>
    </row>
    <row r="3424" spans="1:3">
      <c r="A3424" s="74" t="s">
        <v>1255</v>
      </c>
      <c r="B3424">
        <v>500</v>
      </c>
      <c r="C3424" s="75">
        <v>0</v>
      </c>
    </row>
    <row r="3425" spans="1:3">
      <c r="A3425" s="81" t="s">
        <v>491</v>
      </c>
      <c r="B3425">
        <v>500</v>
      </c>
      <c r="C3425" s="75">
        <v>0</v>
      </c>
    </row>
    <row r="3426" spans="1:3">
      <c r="A3426" s="82" t="s">
        <v>492</v>
      </c>
      <c r="B3426">
        <v>500</v>
      </c>
      <c r="C3426" s="75">
        <v>0</v>
      </c>
    </row>
    <row r="3427" spans="1:3">
      <c r="A3427" s="83" t="s">
        <v>284</v>
      </c>
      <c r="B3427">
        <v>500</v>
      </c>
      <c r="C3427" s="75">
        <v>0</v>
      </c>
    </row>
    <row r="3428" spans="1:3">
      <c r="A3428" s="85" t="s">
        <v>1256</v>
      </c>
      <c r="B3428">
        <v>500</v>
      </c>
      <c r="C3428" s="75">
        <v>0</v>
      </c>
    </row>
    <row r="3429" spans="1:3">
      <c r="A3429" s="86" t="s">
        <v>336</v>
      </c>
      <c r="B3429">
        <v>500</v>
      </c>
      <c r="C3429" s="75">
        <v>0</v>
      </c>
    </row>
    <row r="3430" spans="1:3">
      <c r="A3430" s="74" t="s">
        <v>1257</v>
      </c>
      <c r="B3430">
        <v>680</v>
      </c>
      <c r="C3430" s="75">
        <v>0.15</v>
      </c>
    </row>
    <row r="3431" spans="1:3">
      <c r="A3431" s="81" t="s">
        <v>366</v>
      </c>
      <c r="B3431">
        <v>680</v>
      </c>
      <c r="C3431" s="75">
        <v>0.15</v>
      </c>
    </row>
    <row r="3432" spans="1:3">
      <c r="A3432" s="82" t="s">
        <v>367</v>
      </c>
      <c r="B3432">
        <v>680</v>
      </c>
      <c r="C3432" s="75">
        <v>0.15</v>
      </c>
    </row>
    <row r="3433" spans="1:3">
      <c r="A3433" s="83" t="s">
        <v>289</v>
      </c>
      <c r="B3433">
        <v>680</v>
      </c>
      <c r="C3433" s="75">
        <v>0.15</v>
      </c>
    </row>
    <row r="3434" spans="1:3">
      <c r="A3434" s="85" t="s">
        <v>716</v>
      </c>
      <c r="B3434">
        <v>680</v>
      </c>
      <c r="C3434" s="75">
        <v>0.15</v>
      </c>
    </row>
    <row r="3435" spans="1:3">
      <c r="A3435" s="86" t="s">
        <v>321</v>
      </c>
      <c r="B3435">
        <v>680</v>
      </c>
      <c r="C3435" s="75">
        <v>0.15</v>
      </c>
    </row>
    <row r="3436" spans="1:3">
      <c r="A3436" s="74" t="s">
        <v>1258</v>
      </c>
      <c r="B3436">
        <v>480</v>
      </c>
      <c r="C3436" s="75">
        <v>0.4</v>
      </c>
    </row>
    <row r="3437" spans="1:3">
      <c r="A3437" s="81" t="s">
        <v>362</v>
      </c>
      <c r="B3437">
        <v>480</v>
      </c>
      <c r="C3437" s="75">
        <v>0.4</v>
      </c>
    </row>
    <row r="3438" spans="1:3">
      <c r="A3438" s="82" t="s">
        <v>334</v>
      </c>
      <c r="B3438">
        <v>480</v>
      </c>
      <c r="C3438" s="75">
        <v>0.4</v>
      </c>
    </row>
    <row r="3439" spans="1:3">
      <c r="A3439" s="83" t="s">
        <v>304</v>
      </c>
      <c r="B3439">
        <v>480</v>
      </c>
      <c r="C3439" s="75">
        <v>0.4</v>
      </c>
    </row>
    <row r="3440" spans="1:3">
      <c r="A3440" s="84">
        <v>42188</v>
      </c>
      <c r="B3440">
        <v>480</v>
      </c>
      <c r="C3440" s="75">
        <v>0.4</v>
      </c>
    </row>
    <row r="3441" spans="1:3">
      <c r="A3441" s="86" t="s">
        <v>321</v>
      </c>
      <c r="B3441">
        <v>480</v>
      </c>
      <c r="C3441" s="75">
        <v>0.4</v>
      </c>
    </row>
    <row r="3442" spans="1:3">
      <c r="A3442" s="74" t="s">
        <v>1259</v>
      </c>
      <c r="B3442">
        <v>602</v>
      </c>
      <c r="C3442" s="75">
        <v>0.14000000000000001</v>
      </c>
    </row>
    <row r="3443" spans="1:3">
      <c r="A3443" s="81" t="s">
        <v>324</v>
      </c>
      <c r="B3443">
        <v>602</v>
      </c>
      <c r="C3443" s="75">
        <v>0.14000000000000001</v>
      </c>
    </row>
    <row r="3444" spans="1:3">
      <c r="A3444" s="82" t="s">
        <v>325</v>
      </c>
      <c r="B3444">
        <v>602</v>
      </c>
      <c r="C3444" s="75">
        <v>0.14000000000000001</v>
      </c>
    </row>
    <row r="3445" spans="1:3">
      <c r="A3445" s="83" t="s">
        <v>284</v>
      </c>
      <c r="B3445">
        <v>602</v>
      </c>
      <c r="C3445" s="75">
        <v>0.14000000000000001</v>
      </c>
    </row>
    <row r="3446" spans="1:3">
      <c r="A3446" s="84">
        <v>41855</v>
      </c>
      <c r="B3446">
        <v>602</v>
      </c>
      <c r="C3446" s="75">
        <v>0.14000000000000001</v>
      </c>
    </row>
    <row r="3447" spans="1:3">
      <c r="A3447" s="86" t="s">
        <v>295</v>
      </c>
      <c r="B3447">
        <v>602</v>
      </c>
      <c r="C3447" s="75">
        <v>0.14000000000000001</v>
      </c>
    </row>
    <row r="3448" spans="1:3">
      <c r="A3448" s="74" t="s">
        <v>1260</v>
      </c>
      <c r="B3448">
        <v>220</v>
      </c>
      <c r="C3448" s="75">
        <v>0.12</v>
      </c>
    </row>
    <row r="3449" spans="1:3">
      <c r="A3449" s="81" t="s">
        <v>408</v>
      </c>
      <c r="B3449">
        <v>220</v>
      </c>
      <c r="C3449" s="75">
        <v>0.12</v>
      </c>
    </row>
    <row r="3450" spans="1:3">
      <c r="A3450" s="82" t="s">
        <v>409</v>
      </c>
      <c r="B3450">
        <v>220</v>
      </c>
      <c r="C3450" s="75">
        <v>0.12</v>
      </c>
    </row>
    <row r="3451" spans="1:3">
      <c r="A3451" s="83" t="s">
        <v>284</v>
      </c>
      <c r="B3451">
        <v>220</v>
      </c>
      <c r="C3451" s="75">
        <v>0.12</v>
      </c>
    </row>
    <row r="3452" spans="1:3">
      <c r="A3452" s="85" t="s">
        <v>1261</v>
      </c>
      <c r="B3452">
        <v>220</v>
      </c>
      <c r="C3452" s="75">
        <v>0.12</v>
      </c>
    </row>
    <row r="3453" spans="1:3">
      <c r="A3453" s="86" t="s">
        <v>375</v>
      </c>
      <c r="B3453">
        <v>220</v>
      </c>
      <c r="C3453" s="75">
        <v>0.12</v>
      </c>
    </row>
    <row r="3454" spans="1:3">
      <c r="A3454" s="74" t="s">
        <v>1262</v>
      </c>
      <c r="B3454">
        <v>495</v>
      </c>
      <c r="C3454" s="75">
        <v>0.01</v>
      </c>
    </row>
    <row r="3455" spans="1:3">
      <c r="A3455" s="81" t="s">
        <v>383</v>
      </c>
      <c r="B3455">
        <v>495</v>
      </c>
      <c r="C3455" s="75">
        <v>0.01</v>
      </c>
    </row>
    <row r="3456" spans="1:3">
      <c r="A3456" s="82" t="s">
        <v>308</v>
      </c>
      <c r="B3456">
        <v>495</v>
      </c>
      <c r="C3456" s="75">
        <v>0.01</v>
      </c>
    </row>
    <row r="3457" spans="1:3">
      <c r="A3457" s="83" t="s">
        <v>304</v>
      </c>
      <c r="B3457">
        <v>495</v>
      </c>
      <c r="C3457" s="75">
        <v>0.01</v>
      </c>
    </row>
    <row r="3458" spans="1:3">
      <c r="A3458" s="85" t="s">
        <v>1263</v>
      </c>
      <c r="B3458">
        <v>495</v>
      </c>
      <c r="C3458" s="75">
        <v>0.01</v>
      </c>
    </row>
    <row r="3459" spans="1:3">
      <c r="A3459" s="86" t="s">
        <v>336</v>
      </c>
      <c r="B3459">
        <v>495</v>
      </c>
      <c r="C3459" s="75">
        <v>0.01</v>
      </c>
    </row>
    <row r="3460" spans="1:3">
      <c r="A3460" s="74" t="s">
        <v>1264</v>
      </c>
      <c r="B3460">
        <v>71</v>
      </c>
      <c r="C3460" s="75">
        <v>0.1125</v>
      </c>
    </row>
    <row r="3461" spans="1:3">
      <c r="A3461" s="81" t="s">
        <v>392</v>
      </c>
      <c r="B3461">
        <v>71</v>
      </c>
      <c r="C3461" s="75">
        <v>0.1125</v>
      </c>
    </row>
    <row r="3462" spans="1:3">
      <c r="A3462" s="82" t="s">
        <v>351</v>
      </c>
      <c r="B3462">
        <v>71</v>
      </c>
      <c r="C3462" s="75">
        <v>0.1125</v>
      </c>
    </row>
    <row r="3463" spans="1:3">
      <c r="A3463" s="83" t="s">
        <v>304</v>
      </c>
      <c r="B3463">
        <v>71</v>
      </c>
      <c r="C3463" s="75">
        <v>0.1125</v>
      </c>
    </row>
    <row r="3464" spans="1:3">
      <c r="A3464" s="84">
        <v>42676</v>
      </c>
      <c r="B3464">
        <v>71</v>
      </c>
      <c r="C3464" s="75">
        <v>0.1125</v>
      </c>
    </row>
    <row r="3465" spans="1:3">
      <c r="A3465" s="86" t="s">
        <v>285</v>
      </c>
      <c r="B3465">
        <v>71</v>
      </c>
      <c r="C3465" s="75">
        <v>0.1125</v>
      </c>
    </row>
    <row r="3466" spans="1:3">
      <c r="A3466" s="74" t="s">
        <v>1265</v>
      </c>
      <c r="B3466">
        <v>530</v>
      </c>
      <c r="C3466" s="75">
        <v>0.47</v>
      </c>
    </row>
    <row r="3467" spans="1:3">
      <c r="A3467" s="81" t="s">
        <v>377</v>
      </c>
      <c r="B3467">
        <v>530</v>
      </c>
      <c r="C3467" s="75">
        <v>0.47</v>
      </c>
    </row>
    <row r="3468" spans="1:3">
      <c r="A3468" s="82" t="s">
        <v>378</v>
      </c>
      <c r="B3468">
        <v>530</v>
      </c>
      <c r="C3468" s="75">
        <v>0.47</v>
      </c>
    </row>
    <row r="3469" spans="1:3">
      <c r="A3469" s="83" t="s">
        <v>304</v>
      </c>
      <c r="B3469">
        <v>530</v>
      </c>
      <c r="C3469" s="75">
        <v>0.47</v>
      </c>
    </row>
    <row r="3470" spans="1:3">
      <c r="A3470" s="85" t="s">
        <v>452</v>
      </c>
      <c r="B3470">
        <v>530</v>
      </c>
      <c r="C3470" s="75">
        <v>0.47</v>
      </c>
    </row>
    <row r="3471" spans="1:3">
      <c r="A3471" s="86" t="s">
        <v>326</v>
      </c>
      <c r="B3471">
        <v>530</v>
      </c>
      <c r="C3471" s="75">
        <v>0.47</v>
      </c>
    </row>
    <row r="3472" spans="1:3">
      <c r="A3472" s="74" t="s">
        <v>1266</v>
      </c>
      <c r="B3472">
        <v>65</v>
      </c>
      <c r="C3472" s="75">
        <v>7.1400000000000005E-2</v>
      </c>
    </row>
    <row r="3473" spans="1:3">
      <c r="A3473" s="81" t="s">
        <v>415</v>
      </c>
      <c r="B3473">
        <v>65</v>
      </c>
      <c r="C3473" s="75">
        <v>7.1400000000000005E-2</v>
      </c>
    </row>
    <row r="3474" spans="1:3">
      <c r="A3474" s="82" t="s">
        <v>367</v>
      </c>
      <c r="B3474">
        <v>65</v>
      </c>
      <c r="C3474" s="75">
        <v>7.1400000000000005E-2</v>
      </c>
    </row>
    <row r="3475" spans="1:3">
      <c r="A3475" s="83" t="s">
        <v>289</v>
      </c>
      <c r="B3475">
        <v>65</v>
      </c>
      <c r="C3475" s="75">
        <v>7.1400000000000005E-2</v>
      </c>
    </row>
    <row r="3476" spans="1:3">
      <c r="A3476" s="84">
        <v>41862</v>
      </c>
      <c r="B3476">
        <v>65</v>
      </c>
      <c r="C3476" s="75">
        <v>7.1400000000000005E-2</v>
      </c>
    </row>
    <row r="3477" spans="1:3">
      <c r="A3477" s="86" t="s">
        <v>364</v>
      </c>
      <c r="B3477">
        <v>65</v>
      </c>
      <c r="C3477" s="75">
        <v>7.1400000000000005E-2</v>
      </c>
    </row>
    <row r="3478" spans="1:3">
      <c r="A3478" s="74" t="s">
        <v>1267</v>
      </c>
      <c r="B3478">
        <v>49</v>
      </c>
      <c r="C3478" s="75">
        <v>0.02</v>
      </c>
    </row>
    <row r="3479" spans="1:3">
      <c r="A3479" s="81" t="s">
        <v>478</v>
      </c>
      <c r="B3479">
        <v>49</v>
      </c>
      <c r="C3479" s="75">
        <v>0.02</v>
      </c>
    </row>
    <row r="3480" spans="1:3">
      <c r="A3480" s="82" t="s">
        <v>479</v>
      </c>
      <c r="B3480">
        <v>49</v>
      </c>
      <c r="C3480" s="75">
        <v>0.02</v>
      </c>
    </row>
    <row r="3481" spans="1:3">
      <c r="A3481" s="83" t="s">
        <v>294</v>
      </c>
      <c r="B3481">
        <v>49</v>
      </c>
      <c r="C3481" s="75">
        <v>0.02</v>
      </c>
    </row>
    <row r="3482" spans="1:3">
      <c r="A3482" s="85" t="s">
        <v>1268</v>
      </c>
      <c r="B3482">
        <v>49</v>
      </c>
      <c r="C3482" s="75">
        <v>0.02</v>
      </c>
    </row>
    <row r="3483" spans="1:3">
      <c r="A3483" s="86" t="s">
        <v>305</v>
      </c>
      <c r="B3483">
        <v>49</v>
      </c>
      <c r="C3483" s="75">
        <v>0.02</v>
      </c>
    </row>
    <row r="3484" spans="1:3">
      <c r="A3484" s="74" t="s">
        <v>1269</v>
      </c>
      <c r="B3484">
        <v>30</v>
      </c>
      <c r="C3484" s="75">
        <v>0</v>
      </c>
    </row>
    <row r="3485" spans="1:3">
      <c r="A3485" s="81" t="s">
        <v>319</v>
      </c>
      <c r="B3485">
        <v>30</v>
      </c>
      <c r="C3485" s="75">
        <v>0</v>
      </c>
    </row>
    <row r="3486" spans="1:3">
      <c r="A3486" s="82" t="s">
        <v>320</v>
      </c>
      <c r="B3486">
        <v>30</v>
      </c>
      <c r="C3486" s="75">
        <v>0</v>
      </c>
    </row>
    <row r="3487" spans="1:3">
      <c r="A3487" s="83" t="s">
        <v>284</v>
      </c>
      <c r="B3487">
        <v>30</v>
      </c>
      <c r="C3487" s="75">
        <v>0</v>
      </c>
    </row>
    <row r="3488" spans="1:3">
      <c r="A3488" s="84">
        <v>42928</v>
      </c>
      <c r="B3488">
        <v>30</v>
      </c>
      <c r="C3488" s="75">
        <v>0</v>
      </c>
    </row>
    <row r="3489" spans="1:3">
      <c r="A3489" s="86" t="s">
        <v>310</v>
      </c>
      <c r="B3489">
        <v>30</v>
      </c>
      <c r="C3489" s="75">
        <v>0</v>
      </c>
    </row>
    <row r="3490" spans="1:3">
      <c r="A3490" s="74" t="s">
        <v>1270</v>
      </c>
      <c r="B3490">
        <v>69</v>
      </c>
      <c r="C3490" s="75">
        <v>0.13750000000000001</v>
      </c>
    </row>
    <row r="3491" spans="1:3">
      <c r="A3491" s="81" t="s">
        <v>358</v>
      </c>
      <c r="B3491">
        <v>69</v>
      </c>
      <c r="C3491" s="75">
        <v>0.13750000000000001</v>
      </c>
    </row>
    <row r="3492" spans="1:3">
      <c r="A3492" s="82" t="s">
        <v>359</v>
      </c>
      <c r="B3492">
        <v>69</v>
      </c>
      <c r="C3492" s="75">
        <v>0.13750000000000001</v>
      </c>
    </row>
    <row r="3493" spans="1:3">
      <c r="A3493" s="83" t="s">
        <v>284</v>
      </c>
      <c r="B3493">
        <v>69</v>
      </c>
      <c r="C3493" s="75">
        <v>0.13750000000000001</v>
      </c>
    </row>
    <row r="3494" spans="1:3">
      <c r="A3494" s="84">
        <v>43318</v>
      </c>
      <c r="B3494">
        <v>69</v>
      </c>
      <c r="C3494" s="75">
        <v>0.13750000000000001</v>
      </c>
    </row>
    <row r="3495" spans="1:3">
      <c r="A3495" s="86" t="s">
        <v>285</v>
      </c>
      <c r="B3495">
        <v>69</v>
      </c>
      <c r="C3495" s="75">
        <v>0.13750000000000001</v>
      </c>
    </row>
    <row r="3496" spans="1:3">
      <c r="A3496" s="74" t="s">
        <v>1271</v>
      </c>
      <c r="B3496">
        <v>29</v>
      </c>
      <c r="C3496" s="75">
        <v>3.3300000000000003E-2</v>
      </c>
    </row>
    <row r="3497" spans="1:3">
      <c r="A3497" s="81" t="s">
        <v>328</v>
      </c>
      <c r="B3497">
        <v>29</v>
      </c>
      <c r="C3497" s="75">
        <v>3.3300000000000003E-2</v>
      </c>
    </row>
    <row r="3498" spans="1:3">
      <c r="A3498" s="82" t="s">
        <v>329</v>
      </c>
      <c r="B3498">
        <v>29</v>
      </c>
      <c r="C3498" s="75">
        <v>3.3300000000000003E-2</v>
      </c>
    </row>
    <row r="3499" spans="1:3">
      <c r="A3499" s="83" t="s">
        <v>304</v>
      </c>
      <c r="B3499">
        <v>29</v>
      </c>
      <c r="C3499" s="75">
        <v>3.3300000000000003E-2</v>
      </c>
    </row>
    <row r="3500" spans="1:3">
      <c r="A3500" s="85" t="s">
        <v>1272</v>
      </c>
      <c r="B3500">
        <v>29</v>
      </c>
      <c r="C3500" s="75">
        <v>3.3300000000000003E-2</v>
      </c>
    </row>
    <row r="3501" spans="1:3">
      <c r="A3501" s="86" t="s">
        <v>310</v>
      </c>
      <c r="B3501">
        <v>29</v>
      </c>
      <c r="C3501" s="75">
        <v>3.3300000000000003E-2</v>
      </c>
    </row>
    <row r="3502" spans="1:3">
      <c r="A3502" s="74" t="s">
        <v>1273</v>
      </c>
      <c r="B3502">
        <v>43</v>
      </c>
      <c r="C3502" s="75">
        <v>0.14000000000000001</v>
      </c>
    </row>
    <row r="3503" spans="1:3">
      <c r="A3503" s="81" t="s">
        <v>366</v>
      </c>
      <c r="B3503">
        <v>43</v>
      </c>
      <c r="C3503" s="75">
        <v>0.14000000000000001</v>
      </c>
    </row>
    <row r="3504" spans="1:3">
      <c r="A3504" s="82" t="s">
        <v>367</v>
      </c>
      <c r="B3504">
        <v>43</v>
      </c>
      <c r="C3504" s="75">
        <v>0.14000000000000001</v>
      </c>
    </row>
    <row r="3505" spans="1:3">
      <c r="A3505" s="83" t="s">
        <v>289</v>
      </c>
      <c r="B3505">
        <v>43</v>
      </c>
      <c r="C3505" s="75">
        <v>0.14000000000000001</v>
      </c>
    </row>
    <row r="3506" spans="1:3">
      <c r="A3506" s="85" t="s">
        <v>1274</v>
      </c>
      <c r="B3506">
        <v>43</v>
      </c>
      <c r="C3506" s="75">
        <v>0.14000000000000001</v>
      </c>
    </row>
    <row r="3507" spans="1:3">
      <c r="A3507" s="86" t="s">
        <v>381</v>
      </c>
      <c r="B3507">
        <v>43</v>
      </c>
      <c r="C3507" s="75">
        <v>0.14000000000000001</v>
      </c>
    </row>
    <row r="3508" spans="1:3">
      <c r="A3508" s="74" t="s">
        <v>1275</v>
      </c>
      <c r="B3508">
        <v>149</v>
      </c>
      <c r="C3508" s="75">
        <v>6.7000000000000002E-3</v>
      </c>
    </row>
    <row r="3509" spans="1:3">
      <c r="A3509" s="81" t="s">
        <v>441</v>
      </c>
      <c r="B3509">
        <v>149</v>
      </c>
      <c r="C3509" s="75">
        <v>6.7000000000000002E-3</v>
      </c>
    </row>
    <row r="3510" spans="1:3">
      <c r="A3510" s="82" t="s">
        <v>442</v>
      </c>
      <c r="B3510">
        <v>149</v>
      </c>
      <c r="C3510" s="75">
        <v>6.7000000000000002E-3</v>
      </c>
    </row>
    <row r="3511" spans="1:3">
      <c r="A3511" s="83" t="s">
        <v>284</v>
      </c>
      <c r="B3511">
        <v>149</v>
      </c>
      <c r="C3511" s="75">
        <v>6.7000000000000002E-3</v>
      </c>
    </row>
    <row r="3512" spans="1:3">
      <c r="A3512" s="84">
        <v>42925</v>
      </c>
      <c r="B3512">
        <v>149</v>
      </c>
      <c r="C3512" s="75">
        <v>6.7000000000000002E-3</v>
      </c>
    </row>
    <row r="3513" spans="1:3">
      <c r="A3513" s="86" t="s">
        <v>300</v>
      </c>
      <c r="B3513">
        <v>149</v>
      </c>
      <c r="C3513" s="75">
        <v>6.7000000000000002E-3</v>
      </c>
    </row>
    <row r="3514" spans="1:3">
      <c r="A3514" s="74" t="s">
        <v>1276</v>
      </c>
      <c r="B3514">
        <v>574</v>
      </c>
      <c r="C3514" s="75">
        <v>0.18</v>
      </c>
    </row>
    <row r="3515" spans="1:3">
      <c r="A3515" s="81" t="s">
        <v>475</v>
      </c>
      <c r="B3515">
        <v>574</v>
      </c>
      <c r="C3515" s="75">
        <v>0.18</v>
      </c>
    </row>
    <row r="3516" spans="1:3">
      <c r="A3516" s="82" t="s">
        <v>317</v>
      </c>
      <c r="B3516">
        <v>574</v>
      </c>
      <c r="C3516" s="75">
        <v>0.18</v>
      </c>
    </row>
    <row r="3517" spans="1:3">
      <c r="A3517" s="83" t="s">
        <v>294</v>
      </c>
      <c r="B3517">
        <v>574</v>
      </c>
      <c r="C3517" s="75">
        <v>0.18</v>
      </c>
    </row>
    <row r="3518" spans="1:3">
      <c r="A3518" s="84">
        <v>42095</v>
      </c>
      <c r="B3518">
        <v>574</v>
      </c>
      <c r="C3518" s="75">
        <v>0.18</v>
      </c>
    </row>
    <row r="3519" spans="1:3">
      <c r="A3519" s="86" t="s">
        <v>295</v>
      </c>
      <c r="B3519">
        <v>574</v>
      </c>
      <c r="C3519" s="75">
        <v>0.18</v>
      </c>
    </row>
    <row r="3520" spans="1:3">
      <c r="A3520" s="74" t="s">
        <v>1277</v>
      </c>
      <c r="B3520">
        <v>581</v>
      </c>
      <c r="C3520" s="75">
        <v>0.17</v>
      </c>
    </row>
    <row r="3521" spans="1:3">
      <c r="A3521" s="81" t="s">
        <v>404</v>
      </c>
      <c r="B3521">
        <v>581</v>
      </c>
      <c r="C3521" s="75">
        <v>0.17</v>
      </c>
    </row>
    <row r="3522" spans="1:3">
      <c r="A3522" s="82" t="s">
        <v>405</v>
      </c>
      <c r="B3522">
        <v>581</v>
      </c>
      <c r="C3522" s="75">
        <v>0.17</v>
      </c>
    </row>
    <row r="3523" spans="1:3">
      <c r="A3523" s="83" t="s">
        <v>284</v>
      </c>
      <c r="B3523">
        <v>581</v>
      </c>
      <c r="C3523" s="75">
        <v>0.17</v>
      </c>
    </row>
    <row r="3524" spans="1:3">
      <c r="A3524" s="85" t="s">
        <v>1278</v>
      </c>
      <c r="B3524">
        <v>581</v>
      </c>
      <c r="C3524" s="75">
        <v>0.17</v>
      </c>
    </row>
    <row r="3525" spans="1:3">
      <c r="A3525" s="86" t="s">
        <v>295</v>
      </c>
      <c r="B3525">
        <v>581</v>
      </c>
      <c r="C3525" s="75">
        <v>0.17</v>
      </c>
    </row>
    <row r="3526" spans="1:3">
      <c r="A3526" s="74" t="s">
        <v>1279</v>
      </c>
      <c r="B3526">
        <v>46</v>
      </c>
      <c r="C3526" s="75">
        <v>0.08</v>
      </c>
    </row>
    <row r="3527" spans="1:3">
      <c r="A3527" s="81" t="s">
        <v>312</v>
      </c>
      <c r="B3527">
        <v>46</v>
      </c>
      <c r="C3527" s="75">
        <v>0.08</v>
      </c>
    </row>
    <row r="3528" spans="1:3">
      <c r="A3528" s="82" t="s">
        <v>313</v>
      </c>
      <c r="B3528">
        <v>46</v>
      </c>
      <c r="C3528" s="75">
        <v>0.08</v>
      </c>
    </row>
    <row r="3529" spans="1:3">
      <c r="A3529" s="83" t="s">
        <v>294</v>
      </c>
      <c r="B3529">
        <v>46</v>
      </c>
      <c r="C3529" s="75">
        <v>0.08</v>
      </c>
    </row>
    <row r="3530" spans="1:3">
      <c r="A3530" s="84">
        <v>41885</v>
      </c>
      <c r="B3530">
        <v>46</v>
      </c>
      <c r="C3530" s="75">
        <v>0.08</v>
      </c>
    </row>
    <row r="3531" spans="1:3">
      <c r="A3531" s="86" t="s">
        <v>305</v>
      </c>
      <c r="B3531">
        <v>46</v>
      </c>
      <c r="C3531" s="75">
        <v>0.08</v>
      </c>
    </row>
    <row r="3532" spans="1:3">
      <c r="A3532" s="74" t="s">
        <v>1280</v>
      </c>
      <c r="B3532">
        <v>610</v>
      </c>
      <c r="C3532" s="75">
        <v>0.39</v>
      </c>
    </row>
    <row r="3533" spans="1:3">
      <c r="A3533" s="81" t="s">
        <v>428</v>
      </c>
      <c r="B3533">
        <v>610</v>
      </c>
      <c r="C3533" s="75">
        <v>0.39</v>
      </c>
    </row>
    <row r="3534" spans="1:3">
      <c r="A3534" s="82" t="s">
        <v>429</v>
      </c>
      <c r="B3534">
        <v>610</v>
      </c>
      <c r="C3534" s="75">
        <v>0.39</v>
      </c>
    </row>
    <row r="3535" spans="1:3">
      <c r="A3535" s="83" t="s">
        <v>284</v>
      </c>
      <c r="B3535">
        <v>610</v>
      </c>
      <c r="C3535" s="75">
        <v>0.39</v>
      </c>
    </row>
    <row r="3536" spans="1:3">
      <c r="A3536" s="85" t="s">
        <v>1038</v>
      </c>
      <c r="B3536">
        <v>610</v>
      </c>
      <c r="C3536" s="75">
        <v>0.39</v>
      </c>
    </row>
    <row r="3537" spans="1:3">
      <c r="A3537" s="86" t="s">
        <v>326</v>
      </c>
      <c r="B3537">
        <v>610</v>
      </c>
      <c r="C3537" s="75">
        <v>0.39</v>
      </c>
    </row>
    <row r="3538" spans="1:3">
      <c r="A3538" s="74" t="s">
        <v>1281</v>
      </c>
      <c r="B3538">
        <v>147</v>
      </c>
      <c r="C3538" s="75">
        <v>0.02</v>
      </c>
    </row>
    <row r="3539" spans="1:3">
      <c r="A3539" s="81" t="s">
        <v>475</v>
      </c>
      <c r="B3539">
        <v>147</v>
      </c>
      <c r="C3539" s="75">
        <v>0.02</v>
      </c>
    </row>
    <row r="3540" spans="1:3">
      <c r="A3540" s="82" t="s">
        <v>317</v>
      </c>
      <c r="B3540">
        <v>147</v>
      </c>
      <c r="C3540" s="75">
        <v>0.02</v>
      </c>
    </row>
    <row r="3541" spans="1:3">
      <c r="A3541" s="83" t="s">
        <v>294</v>
      </c>
      <c r="B3541">
        <v>147</v>
      </c>
      <c r="C3541" s="75">
        <v>0.02</v>
      </c>
    </row>
    <row r="3542" spans="1:3">
      <c r="A3542" s="85" t="s">
        <v>1282</v>
      </c>
      <c r="B3542">
        <v>147</v>
      </c>
      <c r="C3542" s="75">
        <v>0.02</v>
      </c>
    </row>
    <row r="3543" spans="1:3">
      <c r="A3543" s="86" t="s">
        <v>300</v>
      </c>
      <c r="B3543">
        <v>147</v>
      </c>
      <c r="C3543" s="75">
        <v>0.02</v>
      </c>
    </row>
    <row r="3544" spans="1:3">
      <c r="A3544" s="74" t="s">
        <v>1283</v>
      </c>
      <c r="B3544">
        <v>602</v>
      </c>
      <c r="C3544" s="75">
        <v>0.14000000000000001</v>
      </c>
    </row>
    <row r="3545" spans="1:3">
      <c r="A3545" s="81" t="s">
        <v>458</v>
      </c>
      <c r="B3545">
        <v>602</v>
      </c>
      <c r="C3545" s="75">
        <v>0.14000000000000001</v>
      </c>
    </row>
    <row r="3546" spans="1:3">
      <c r="A3546" s="82" t="s">
        <v>459</v>
      </c>
      <c r="B3546">
        <v>602</v>
      </c>
      <c r="C3546" s="75">
        <v>0.14000000000000001</v>
      </c>
    </row>
    <row r="3547" spans="1:3">
      <c r="A3547" s="83" t="s">
        <v>294</v>
      </c>
      <c r="B3547">
        <v>602</v>
      </c>
      <c r="C3547" s="75">
        <v>0.14000000000000001</v>
      </c>
    </row>
    <row r="3548" spans="1:3">
      <c r="A3548" s="84">
        <v>42584</v>
      </c>
      <c r="B3548">
        <v>602</v>
      </c>
      <c r="C3548" s="75">
        <v>0.14000000000000001</v>
      </c>
    </row>
    <row r="3549" spans="1:3">
      <c r="A3549" s="86" t="s">
        <v>295</v>
      </c>
      <c r="B3549">
        <v>602</v>
      </c>
      <c r="C3549" s="75">
        <v>0.14000000000000001</v>
      </c>
    </row>
    <row r="3550" spans="1:3">
      <c r="A3550" s="74" t="s">
        <v>1284</v>
      </c>
      <c r="B3550">
        <v>495</v>
      </c>
      <c r="C3550" s="75">
        <v>0.01</v>
      </c>
    </row>
    <row r="3551" spans="1:3">
      <c r="A3551" s="81" t="s">
        <v>534</v>
      </c>
      <c r="B3551">
        <v>495</v>
      </c>
      <c r="C3551" s="75">
        <v>0.01</v>
      </c>
    </row>
    <row r="3552" spans="1:3">
      <c r="A3552" s="82" t="s">
        <v>367</v>
      </c>
      <c r="B3552">
        <v>495</v>
      </c>
      <c r="C3552" s="75">
        <v>0.01</v>
      </c>
    </row>
    <row r="3553" spans="1:3">
      <c r="A3553" s="83" t="s">
        <v>289</v>
      </c>
      <c r="B3553">
        <v>495</v>
      </c>
      <c r="C3553" s="75">
        <v>0.01</v>
      </c>
    </row>
    <row r="3554" spans="1:3">
      <c r="A3554" s="85" t="s">
        <v>1285</v>
      </c>
      <c r="B3554">
        <v>495</v>
      </c>
      <c r="C3554" s="75">
        <v>0.01</v>
      </c>
    </row>
    <row r="3555" spans="1:3">
      <c r="A3555" s="86" t="s">
        <v>314</v>
      </c>
      <c r="B3555">
        <v>495</v>
      </c>
      <c r="C3555" s="75">
        <v>0.01</v>
      </c>
    </row>
    <row r="3556" spans="1:3">
      <c r="A3556" s="74" t="s">
        <v>1286</v>
      </c>
      <c r="B3556">
        <v>665</v>
      </c>
      <c r="C3556" s="75">
        <v>0.05</v>
      </c>
    </row>
    <row r="3557" spans="1:3">
      <c r="A3557" s="81" t="s">
        <v>437</v>
      </c>
      <c r="B3557">
        <v>665</v>
      </c>
      <c r="C3557" s="75">
        <v>0.05</v>
      </c>
    </row>
    <row r="3558" spans="1:3">
      <c r="A3558" s="82" t="s">
        <v>367</v>
      </c>
      <c r="B3558">
        <v>665</v>
      </c>
      <c r="C3558" s="75">
        <v>0.05</v>
      </c>
    </row>
    <row r="3559" spans="1:3">
      <c r="A3559" s="83" t="s">
        <v>289</v>
      </c>
      <c r="B3559">
        <v>665</v>
      </c>
      <c r="C3559" s="75">
        <v>0.05</v>
      </c>
    </row>
    <row r="3560" spans="1:3">
      <c r="A3560" s="85" t="s">
        <v>1287</v>
      </c>
      <c r="B3560">
        <v>665</v>
      </c>
      <c r="C3560" s="75">
        <v>0.05</v>
      </c>
    </row>
    <row r="3561" spans="1:3">
      <c r="A3561" s="86" t="s">
        <v>295</v>
      </c>
      <c r="B3561">
        <v>665</v>
      </c>
      <c r="C3561" s="75">
        <v>0.05</v>
      </c>
    </row>
    <row r="3562" spans="1:3">
      <c r="A3562" s="74" t="s">
        <v>1288</v>
      </c>
      <c r="B3562">
        <v>485</v>
      </c>
      <c r="C3562" s="75">
        <v>0.03</v>
      </c>
    </row>
    <row r="3563" spans="1:3">
      <c r="A3563" s="81" t="s">
        <v>431</v>
      </c>
      <c r="B3563">
        <v>485</v>
      </c>
      <c r="C3563" s="75">
        <v>0.03</v>
      </c>
    </row>
    <row r="3564" spans="1:3">
      <c r="A3564" s="82" t="s">
        <v>432</v>
      </c>
      <c r="B3564">
        <v>485</v>
      </c>
      <c r="C3564" s="75">
        <v>0.03</v>
      </c>
    </row>
    <row r="3565" spans="1:3">
      <c r="A3565" s="83" t="s">
        <v>284</v>
      </c>
      <c r="B3565">
        <v>485</v>
      </c>
      <c r="C3565" s="75">
        <v>0.03</v>
      </c>
    </row>
    <row r="3566" spans="1:3">
      <c r="A3566" s="85" t="s">
        <v>1289</v>
      </c>
      <c r="B3566">
        <v>485</v>
      </c>
      <c r="C3566" s="75">
        <v>0.03</v>
      </c>
    </row>
    <row r="3567" spans="1:3">
      <c r="A3567" s="86" t="s">
        <v>314</v>
      </c>
      <c r="B3567">
        <v>485</v>
      </c>
      <c r="C3567" s="75">
        <v>0.03</v>
      </c>
    </row>
    <row r="3568" spans="1:3">
      <c r="A3568" s="74" t="s">
        <v>1290</v>
      </c>
      <c r="B3568">
        <v>79</v>
      </c>
      <c r="C3568" s="75">
        <v>1.2500000000000001E-2</v>
      </c>
    </row>
    <row r="3569" spans="1:3">
      <c r="A3569" s="81" t="s">
        <v>282</v>
      </c>
      <c r="B3569">
        <v>79</v>
      </c>
      <c r="C3569" s="75">
        <v>1.2500000000000001E-2</v>
      </c>
    </row>
    <row r="3570" spans="1:3">
      <c r="A3570" s="82" t="s">
        <v>283</v>
      </c>
      <c r="B3570">
        <v>79</v>
      </c>
      <c r="C3570" s="75">
        <v>1.2500000000000001E-2</v>
      </c>
    </row>
    <row r="3571" spans="1:3">
      <c r="A3571" s="83" t="s">
        <v>284</v>
      </c>
      <c r="B3571">
        <v>79</v>
      </c>
      <c r="C3571" s="75">
        <v>1.2500000000000001E-2</v>
      </c>
    </row>
    <row r="3572" spans="1:3">
      <c r="A3572" s="84">
        <v>43202</v>
      </c>
      <c r="B3572">
        <v>79</v>
      </c>
      <c r="C3572" s="75">
        <v>1.2500000000000001E-2</v>
      </c>
    </row>
    <row r="3573" spans="1:3">
      <c r="A3573" s="86" t="s">
        <v>285</v>
      </c>
      <c r="B3573">
        <v>79</v>
      </c>
      <c r="C3573" s="75">
        <v>1.2500000000000001E-2</v>
      </c>
    </row>
    <row r="3574" spans="1:3">
      <c r="A3574" s="74" t="s">
        <v>1291</v>
      </c>
      <c r="B3574">
        <v>540</v>
      </c>
      <c r="C3574" s="75">
        <v>0.46</v>
      </c>
    </row>
    <row r="3575" spans="1:3">
      <c r="A3575" s="81" t="s">
        <v>343</v>
      </c>
      <c r="B3575">
        <v>540</v>
      </c>
      <c r="C3575" s="75">
        <v>0.46</v>
      </c>
    </row>
    <row r="3576" spans="1:3">
      <c r="A3576" s="82" t="s">
        <v>344</v>
      </c>
      <c r="B3576">
        <v>540</v>
      </c>
      <c r="C3576" s="75">
        <v>0.46</v>
      </c>
    </row>
    <row r="3577" spans="1:3">
      <c r="A3577" s="83" t="s">
        <v>284</v>
      </c>
      <c r="B3577">
        <v>540</v>
      </c>
      <c r="C3577" s="75">
        <v>0.46</v>
      </c>
    </row>
    <row r="3578" spans="1:3">
      <c r="A3578" s="85" t="s">
        <v>1292</v>
      </c>
      <c r="B3578">
        <v>540</v>
      </c>
      <c r="C3578" s="75">
        <v>0.46</v>
      </c>
    </row>
    <row r="3579" spans="1:3">
      <c r="A3579" s="86" t="s">
        <v>326</v>
      </c>
      <c r="B3579">
        <v>540</v>
      </c>
      <c r="C3579" s="75">
        <v>0.46</v>
      </c>
    </row>
    <row r="3580" spans="1:3">
      <c r="A3580" s="74" t="s">
        <v>1293</v>
      </c>
      <c r="B3580">
        <v>70</v>
      </c>
      <c r="C3580" s="75">
        <v>0.125</v>
      </c>
    </row>
    <row r="3581" spans="1:3">
      <c r="A3581" s="81" t="s">
        <v>343</v>
      </c>
      <c r="B3581">
        <v>70</v>
      </c>
      <c r="C3581" s="75">
        <v>0.125</v>
      </c>
    </row>
    <row r="3582" spans="1:3">
      <c r="A3582" s="82" t="s">
        <v>344</v>
      </c>
      <c r="B3582">
        <v>70</v>
      </c>
      <c r="C3582" s="75">
        <v>0.125</v>
      </c>
    </row>
    <row r="3583" spans="1:3">
      <c r="A3583" s="83" t="s">
        <v>284</v>
      </c>
      <c r="B3583">
        <v>70</v>
      </c>
      <c r="C3583" s="75">
        <v>0.125</v>
      </c>
    </row>
    <row r="3584" spans="1:3">
      <c r="A3584" s="84">
        <v>42348</v>
      </c>
      <c r="B3584">
        <v>70</v>
      </c>
      <c r="C3584" s="75">
        <v>0.125</v>
      </c>
    </row>
    <row r="3585" spans="1:3">
      <c r="A3585" s="86" t="s">
        <v>285</v>
      </c>
      <c r="B3585">
        <v>70</v>
      </c>
      <c r="C3585" s="75">
        <v>0.125</v>
      </c>
    </row>
    <row r="3586" spans="1:3">
      <c r="A3586" s="74" t="s">
        <v>1294</v>
      </c>
      <c r="B3586">
        <v>49</v>
      </c>
      <c r="C3586" s="75">
        <v>0.02</v>
      </c>
    </row>
    <row r="3587" spans="1:3">
      <c r="A3587" s="81" t="s">
        <v>377</v>
      </c>
      <c r="B3587">
        <v>49</v>
      </c>
      <c r="C3587" s="75">
        <v>0.02</v>
      </c>
    </row>
    <row r="3588" spans="1:3">
      <c r="A3588" s="82" t="s">
        <v>378</v>
      </c>
      <c r="B3588">
        <v>49</v>
      </c>
      <c r="C3588" s="75">
        <v>0.02</v>
      </c>
    </row>
    <row r="3589" spans="1:3">
      <c r="A3589" s="83" t="s">
        <v>304</v>
      </c>
      <c r="B3589">
        <v>49</v>
      </c>
      <c r="C3589" s="75">
        <v>0.02</v>
      </c>
    </row>
    <row r="3590" spans="1:3">
      <c r="A3590" s="84">
        <v>43375</v>
      </c>
      <c r="B3590">
        <v>49</v>
      </c>
      <c r="C3590" s="75">
        <v>0.02</v>
      </c>
    </row>
    <row r="3591" spans="1:3">
      <c r="A3591" s="86" t="s">
        <v>381</v>
      </c>
      <c r="B3591">
        <v>49</v>
      </c>
      <c r="C3591" s="75">
        <v>0.02</v>
      </c>
    </row>
    <row r="3592" spans="1:3">
      <c r="A3592" s="74" t="s">
        <v>1295</v>
      </c>
      <c r="B3592">
        <v>62</v>
      </c>
      <c r="C3592" s="75">
        <v>0.22500000000000001</v>
      </c>
    </row>
    <row r="3593" spans="1:3">
      <c r="A3593" s="81" t="s">
        <v>491</v>
      </c>
      <c r="B3593">
        <v>62</v>
      </c>
      <c r="C3593" s="75">
        <v>0.22500000000000001</v>
      </c>
    </row>
    <row r="3594" spans="1:3">
      <c r="A3594" s="82" t="s">
        <v>492</v>
      </c>
      <c r="B3594">
        <v>62</v>
      </c>
      <c r="C3594" s="75">
        <v>0.22500000000000001</v>
      </c>
    </row>
    <row r="3595" spans="1:3">
      <c r="A3595" s="83" t="s">
        <v>284</v>
      </c>
      <c r="B3595">
        <v>62</v>
      </c>
      <c r="C3595" s="75">
        <v>0.22500000000000001</v>
      </c>
    </row>
    <row r="3596" spans="1:3">
      <c r="A3596" s="84">
        <v>42309</v>
      </c>
      <c r="B3596">
        <v>62</v>
      </c>
      <c r="C3596" s="75">
        <v>0.22500000000000001</v>
      </c>
    </row>
    <row r="3597" spans="1:3">
      <c r="A3597" s="86" t="s">
        <v>285</v>
      </c>
      <c r="B3597">
        <v>62</v>
      </c>
      <c r="C3597" s="75">
        <v>0.22500000000000001</v>
      </c>
    </row>
    <row r="3598" spans="1:3">
      <c r="A3598" s="74" t="s">
        <v>1296</v>
      </c>
      <c r="B3598">
        <v>143</v>
      </c>
      <c r="C3598" s="75">
        <v>4.6699999999999998E-2</v>
      </c>
    </row>
    <row r="3599" spans="1:3">
      <c r="A3599" s="81" t="s">
        <v>307</v>
      </c>
      <c r="B3599">
        <v>143</v>
      </c>
      <c r="C3599" s="75">
        <v>4.6699999999999998E-2</v>
      </c>
    </row>
    <row r="3600" spans="1:3">
      <c r="A3600" s="82" t="s">
        <v>308</v>
      </c>
      <c r="B3600">
        <v>143</v>
      </c>
      <c r="C3600" s="75">
        <v>4.6699999999999998E-2</v>
      </c>
    </row>
    <row r="3601" spans="1:3">
      <c r="A3601" s="83" t="s">
        <v>304</v>
      </c>
      <c r="B3601">
        <v>143</v>
      </c>
      <c r="C3601" s="75">
        <v>4.6699999999999998E-2</v>
      </c>
    </row>
    <row r="3602" spans="1:3">
      <c r="A3602" s="85" t="s">
        <v>1297</v>
      </c>
      <c r="B3602">
        <v>143</v>
      </c>
      <c r="C3602" s="75">
        <v>4.6699999999999998E-2</v>
      </c>
    </row>
    <row r="3603" spans="1:3">
      <c r="A3603" s="86" t="s">
        <v>300</v>
      </c>
      <c r="B3603">
        <v>143</v>
      </c>
      <c r="C3603" s="75">
        <v>4.6699999999999998E-2</v>
      </c>
    </row>
    <row r="3604" spans="1:3">
      <c r="A3604" s="74" t="s">
        <v>1298</v>
      </c>
      <c r="B3604">
        <v>26</v>
      </c>
      <c r="C3604" s="75">
        <v>0.1333</v>
      </c>
    </row>
    <row r="3605" spans="1:3">
      <c r="A3605" s="81" t="s">
        <v>512</v>
      </c>
      <c r="B3605">
        <v>26</v>
      </c>
      <c r="C3605" s="75">
        <v>0.1333</v>
      </c>
    </row>
    <row r="3606" spans="1:3">
      <c r="A3606" s="82" t="s">
        <v>513</v>
      </c>
      <c r="B3606">
        <v>26</v>
      </c>
      <c r="C3606" s="75">
        <v>0.1333</v>
      </c>
    </row>
    <row r="3607" spans="1:3">
      <c r="A3607" s="83" t="s">
        <v>284</v>
      </c>
      <c r="B3607">
        <v>26</v>
      </c>
      <c r="C3607" s="75">
        <v>0.1333</v>
      </c>
    </row>
    <row r="3608" spans="1:3">
      <c r="A3608" s="85" t="s">
        <v>1299</v>
      </c>
      <c r="B3608">
        <v>26</v>
      </c>
      <c r="C3608" s="75">
        <v>0.1333</v>
      </c>
    </row>
    <row r="3609" spans="1:3">
      <c r="A3609" s="86" t="s">
        <v>310</v>
      </c>
      <c r="B3609">
        <v>26</v>
      </c>
      <c r="C3609" s="75">
        <v>0.1333</v>
      </c>
    </row>
    <row r="3610" spans="1:3">
      <c r="A3610" s="74" t="s">
        <v>1300</v>
      </c>
      <c r="B3610">
        <v>248</v>
      </c>
      <c r="C3610" s="75">
        <v>8.0000000000000002E-3</v>
      </c>
    </row>
    <row r="3611" spans="1:3">
      <c r="A3611" s="81" t="s">
        <v>669</v>
      </c>
      <c r="B3611">
        <v>248</v>
      </c>
      <c r="C3611" s="75">
        <v>8.0000000000000002E-3</v>
      </c>
    </row>
    <row r="3612" spans="1:3">
      <c r="A3612" s="82" t="s">
        <v>670</v>
      </c>
      <c r="B3612">
        <v>248</v>
      </c>
      <c r="C3612" s="75">
        <v>8.0000000000000002E-3</v>
      </c>
    </row>
    <row r="3613" spans="1:3">
      <c r="A3613" s="83" t="s">
        <v>294</v>
      </c>
      <c r="B3613">
        <v>248</v>
      </c>
      <c r="C3613" s="75">
        <v>8.0000000000000002E-3</v>
      </c>
    </row>
    <row r="3614" spans="1:3">
      <c r="A3614" s="85" t="s">
        <v>1094</v>
      </c>
      <c r="B3614">
        <v>248</v>
      </c>
      <c r="C3614" s="75">
        <v>8.0000000000000002E-3</v>
      </c>
    </row>
    <row r="3615" spans="1:3">
      <c r="A3615" s="86" t="s">
        <v>375</v>
      </c>
      <c r="B3615">
        <v>248</v>
      </c>
      <c r="C3615" s="75">
        <v>8.0000000000000002E-3</v>
      </c>
    </row>
    <row r="3616" spans="1:3">
      <c r="A3616" s="74" t="s">
        <v>1301</v>
      </c>
      <c r="B3616">
        <v>44</v>
      </c>
      <c r="C3616" s="75">
        <v>0.12</v>
      </c>
    </row>
    <row r="3617" spans="1:3">
      <c r="A3617" s="81" t="s">
        <v>431</v>
      </c>
      <c r="B3617">
        <v>44</v>
      </c>
      <c r="C3617" s="75">
        <v>0.12</v>
      </c>
    </row>
    <row r="3618" spans="1:3">
      <c r="A3618" s="82" t="s">
        <v>432</v>
      </c>
      <c r="B3618">
        <v>44</v>
      </c>
      <c r="C3618" s="75">
        <v>0.12</v>
      </c>
    </row>
    <row r="3619" spans="1:3">
      <c r="A3619" s="83" t="s">
        <v>284</v>
      </c>
      <c r="B3619">
        <v>44</v>
      </c>
      <c r="C3619" s="75">
        <v>0.12</v>
      </c>
    </row>
    <row r="3620" spans="1:3">
      <c r="A3620" s="85" t="s">
        <v>410</v>
      </c>
      <c r="B3620">
        <v>44</v>
      </c>
      <c r="C3620" s="75">
        <v>0.12</v>
      </c>
    </row>
    <row r="3621" spans="1:3">
      <c r="A3621" s="86" t="s">
        <v>305</v>
      </c>
      <c r="B3621">
        <v>44</v>
      </c>
      <c r="C3621" s="75">
        <v>0.12</v>
      </c>
    </row>
    <row r="3622" spans="1:3">
      <c r="A3622" s="74" t="s">
        <v>1302</v>
      </c>
      <c r="B3622">
        <v>173</v>
      </c>
      <c r="C3622" s="75">
        <v>0.308</v>
      </c>
    </row>
    <row r="3623" spans="1:3">
      <c r="A3623" s="81" t="s">
        <v>346</v>
      </c>
      <c r="B3623">
        <v>173</v>
      </c>
      <c r="C3623" s="75">
        <v>0.308</v>
      </c>
    </row>
    <row r="3624" spans="1:3">
      <c r="A3624" s="82" t="s">
        <v>347</v>
      </c>
      <c r="B3624">
        <v>173</v>
      </c>
      <c r="C3624" s="75">
        <v>0.308</v>
      </c>
    </row>
    <row r="3625" spans="1:3">
      <c r="A3625" s="83" t="s">
        <v>284</v>
      </c>
      <c r="B3625">
        <v>173</v>
      </c>
      <c r="C3625" s="75">
        <v>0.308</v>
      </c>
    </row>
    <row r="3626" spans="1:3">
      <c r="A3626" s="85" t="s">
        <v>1303</v>
      </c>
      <c r="B3626">
        <v>173</v>
      </c>
      <c r="C3626" s="75">
        <v>0.308</v>
      </c>
    </row>
    <row r="3627" spans="1:3">
      <c r="A3627" s="86" t="s">
        <v>375</v>
      </c>
      <c r="B3627">
        <v>173</v>
      </c>
      <c r="C3627" s="75">
        <v>0.308</v>
      </c>
    </row>
    <row r="3628" spans="1:3">
      <c r="A3628" s="74" t="s">
        <v>1304</v>
      </c>
      <c r="B3628">
        <v>850</v>
      </c>
      <c r="C3628" s="75">
        <v>0.15</v>
      </c>
    </row>
    <row r="3629" spans="1:3">
      <c r="A3629" s="81" t="s">
        <v>328</v>
      </c>
      <c r="B3629">
        <v>850</v>
      </c>
      <c r="C3629" s="75">
        <v>0.15</v>
      </c>
    </row>
    <row r="3630" spans="1:3">
      <c r="A3630" s="82" t="s">
        <v>329</v>
      </c>
      <c r="B3630">
        <v>850</v>
      </c>
      <c r="C3630" s="75">
        <v>0.15</v>
      </c>
    </row>
    <row r="3631" spans="1:3">
      <c r="A3631" s="83" t="s">
        <v>304</v>
      </c>
      <c r="B3631">
        <v>850</v>
      </c>
      <c r="C3631" s="75">
        <v>0.15</v>
      </c>
    </row>
    <row r="3632" spans="1:3">
      <c r="A3632" s="85" t="s">
        <v>1305</v>
      </c>
      <c r="B3632">
        <v>850</v>
      </c>
      <c r="C3632" s="75">
        <v>0.15</v>
      </c>
    </row>
    <row r="3633" spans="1:3">
      <c r="A3633" s="86" t="s">
        <v>326</v>
      </c>
      <c r="B3633">
        <v>850</v>
      </c>
      <c r="C3633" s="75">
        <v>0.15</v>
      </c>
    </row>
    <row r="3634" spans="1:3">
      <c r="A3634" s="74" t="s">
        <v>1306</v>
      </c>
      <c r="B3634">
        <v>40</v>
      </c>
      <c r="C3634" s="75">
        <v>0.2</v>
      </c>
    </row>
    <row r="3635" spans="1:3">
      <c r="A3635" s="81" t="s">
        <v>472</v>
      </c>
      <c r="B3635">
        <v>40</v>
      </c>
      <c r="C3635" s="75">
        <v>0.2</v>
      </c>
    </row>
    <row r="3636" spans="1:3">
      <c r="A3636" s="82" t="s">
        <v>308</v>
      </c>
      <c r="B3636">
        <v>40</v>
      </c>
      <c r="C3636" s="75">
        <v>0.2</v>
      </c>
    </row>
    <row r="3637" spans="1:3">
      <c r="A3637" s="83" t="s">
        <v>304</v>
      </c>
      <c r="B3637">
        <v>40</v>
      </c>
      <c r="C3637" s="75">
        <v>0.2</v>
      </c>
    </row>
    <row r="3638" spans="1:3">
      <c r="A3638" s="85" t="s">
        <v>1307</v>
      </c>
      <c r="B3638">
        <v>40</v>
      </c>
      <c r="C3638" s="75">
        <v>0.2</v>
      </c>
    </row>
    <row r="3639" spans="1:3">
      <c r="A3639" s="86" t="s">
        <v>305</v>
      </c>
      <c r="B3639">
        <v>40</v>
      </c>
      <c r="C3639" s="75">
        <v>0.2</v>
      </c>
    </row>
    <row r="3640" spans="1:3">
      <c r="A3640" s="74" t="s">
        <v>1308</v>
      </c>
      <c r="B3640">
        <v>218</v>
      </c>
      <c r="C3640" s="75">
        <v>0.128</v>
      </c>
    </row>
    <row r="3641" spans="1:3">
      <c r="A3641" s="81" t="s">
        <v>634</v>
      </c>
      <c r="B3641">
        <v>218</v>
      </c>
      <c r="C3641" s="75">
        <v>0.128</v>
      </c>
    </row>
    <row r="3642" spans="1:3">
      <c r="A3642" s="82" t="s">
        <v>635</v>
      </c>
      <c r="B3642">
        <v>218</v>
      </c>
      <c r="C3642" s="75">
        <v>0.128</v>
      </c>
    </row>
    <row r="3643" spans="1:3">
      <c r="A3643" s="83" t="s">
        <v>284</v>
      </c>
      <c r="B3643">
        <v>218</v>
      </c>
      <c r="C3643" s="75">
        <v>0.128</v>
      </c>
    </row>
    <row r="3644" spans="1:3">
      <c r="A3644" s="85" t="s">
        <v>1309</v>
      </c>
      <c r="B3644">
        <v>218</v>
      </c>
      <c r="C3644" s="75">
        <v>0.128</v>
      </c>
    </row>
    <row r="3645" spans="1:3">
      <c r="A3645" s="86" t="s">
        <v>375</v>
      </c>
      <c r="B3645">
        <v>218</v>
      </c>
      <c r="C3645" s="75">
        <v>0.128</v>
      </c>
    </row>
    <row r="3646" spans="1:3">
      <c r="A3646" s="74" t="s">
        <v>1310</v>
      </c>
      <c r="B3646">
        <v>79</v>
      </c>
      <c r="C3646" s="75">
        <v>1.2500000000000001E-2</v>
      </c>
    </row>
    <row r="3647" spans="1:3">
      <c r="A3647" s="81" t="s">
        <v>392</v>
      </c>
      <c r="B3647">
        <v>79</v>
      </c>
      <c r="C3647" s="75">
        <v>1.2500000000000001E-2</v>
      </c>
    </row>
    <row r="3648" spans="1:3">
      <c r="A3648" s="82" t="s">
        <v>351</v>
      </c>
      <c r="B3648">
        <v>79</v>
      </c>
      <c r="C3648" s="75">
        <v>1.2500000000000001E-2</v>
      </c>
    </row>
    <row r="3649" spans="1:3">
      <c r="A3649" s="83" t="s">
        <v>304</v>
      </c>
      <c r="B3649">
        <v>79</v>
      </c>
      <c r="C3649" s="75">
        <v>1.2500000000000001E-2</v>
      </c>
    </row>
    <row r="3650" spans="1:3">
      <c r="A3650" s="85" t="s">
        <v>1311</v>
      </c>
      <c r="B3650">
        <v>79</v>
      </c>
      <c r="C3650" s="75">
        <v>1.2500000000000001E-2</v>
      </c>
    </row>
    <row r="3651" spans="1:3">
      <c r="A3651" s="86" t="s">
        <v>285</v>
      </c>
      <c r="B3651">
        <v>79</v>
      </c>
      <c r="C3651" s="75">
        <v>1.2500000000000001E-2</v>
      </c>
    </row>
    <row r="3652" spans="1:3">
      <c r="A3652" s="74" t="s">
        <v>1312</v>
      </c>
      <c r="B3652">
        <v>40</v>
      </c>
      <c r="C3652" s="75">
        <v>0.2</v>
      </c>
    </row>
    <row r="3653" spans="1:3">
      <c r="A3653" s="81" t="s">
        <v>415</v>
      </c>
      <c r="B3653">
        <v>40</v>
      </c>
      <c r="C3653" s="75">
        <v>0.2</v>
      </c>
    </row>
    <row r="3654" spans="1:3">
      <c r="A3654" s="82" t="s">
        <v>367</v>
      </c>
      <c r="B3654">
        <v>40</v>
      </c>
      <c r="C3654" s="75">
        <v>0.2</v>
      </c>
    </row>
    <row r="3655" spans="1:3">
      <c r="A3655" s="83" t="s">
        <v>289</v>
      </c>
      <c r="B3655">
        <v>40</v>
      </c>
      <c r="C3655" s="75">
        <v>0.2</v>
      </c>
    </row>
    <row r="3656" spans="1:3">
      <c r="A3656" s="85" t="s">
        <v>1313</v>
      </c>
      <c r="B3656">
        <v>40</v>
      </c>
      <c r="C3656" s="75">
        <v>0.2</v>
      </c>
    </row>
    <row r="3657" spans="1:3">
      <c r="A3657" s="86" t="s">
        <v>381</v>
      </c>
      <c r="B3657">
        <v>40</v>
      </c>
      <c r="C3657" s="75">
        <v>0.2</v>
      </c>
    </row>
    <row r="3658" spans="1:3">
      <c r="A3658" s="74" t="s">
        <v>1314</v>
      </c>
      <c r="B3658">
        <v>44</v>
      </c>
      <c r="C3658" s="75">
        <v>0.12</v>
      </c>
    </row>
    <row r="3659" spans="1:3">
      <c r="A3659" s="81" t="s">
        <v>350</v>
      </c>
      <c r="B3659">
        <v>44</v>
      </c>
      <c r="C3659" s="75">
        <v>0.12</v>
      </c>
    </row>
    <row r="3660" spans="1:3">
      <c r="A3660" s="82" t="s">
        <v>351</v>
      </c>
      <c r="B3660">
        <v>44</v>
      </c>
      <c r="C3660" s="75">
        <v>0.12</v>
      </c>
    </row>
    <row r="3661" spans="1:3">
      <c r="A3661" s="83" t="s">
        <v>304</v>
      </c>
      <c r="B3661">
        <v>44</v>
      </c>
      <c r="C3661" s="75">
        <v>0.12</v>
      </c>
    </row>
    <row r="3662" spans="1:3">
      <c r="A3662" s="84">
        <v>43438</v>
      </c>
      <c r="B3662">
        <v>44</v>
      </c>
      <c r="C3662" s="75">
        <v>0.12</v>
      </c>
    </row>
    <row r="3663" spans="1:3">
      <c r="A3663" s="86" t="s">
        <v>381</v>
      </c>
      <c r="B3663">
        <v>44</v>
      </c>
      <c r="C3663" s="75">
        <v>0.12</v>
      </c>
    </row>
    <row r="3664" spans="1:3">
      <c r="A3664" s="74" t="s">
        <v>1315</v>
      </c>
      <c r="B3664">
        <v>553</v>
      </c>
      <c r="C3664" s="75">
        <v>0.21</v>
      </c>
    </row>
    <row r="3665" spans="1:3">
      <c r="A3665" s="81" t="s">
        <v>373</v>
      </c>
      <c r="B3665">
        <v>553</v>
      </c>
      <c r="C3665" s="75">
        <v>0.21</v>
      </c>
    </row>
    <row r="3666" spans="1:3">
      <c r="A3666" s="82" t="s">
        <v>320</v>
      </c>
      <c r="B3666">
        <v>553</v>
      </c>
      <c r="C3666" s="75">
        <v>0.21</v>
      </c>
    </row>
    <row r="3667" spans="1:3">
      <c r="A3667" s="83" t="s">
        <v>284</v>
      </c>
      <c r="B3667">
        <v>553</v>
      </c>
      <c r="C3667" s="75">
        <v>0.21</v>
      </c>
    </row>
    <row r="3668" spans="1:3">
      <c r="A3668" s="85" t="s">
        <v>1316</v>
      </c>
      <c r="B3668">
        <v>553</v>
      </c>
      <c r="C3668" s="75">
        <v>0.21</v>
      </c>
    </row>
    <row r="3669" spans="1:3">
      <c r="A3669" s="86" t="s">
        <v>295</v>
      </c>
      <c r="B3669">
        <v>553</v>
      </c>
      <c r="C3669" s="75">
        <v>0.21</v>
      </c>
    </row>
    <row r="3670" spans="1:3">
      <c r="A3670" s="74" t="s">
        <v>1317</v>
      </c>
      <c r="B3670">
        <v>66</v>
      </c>
      <c r="C3670" s="75">
        <v>5.7099999999999998E-2</v>
      </c>
    </row>
    <row r="3671" spans="1:3">
      <c r="A3671" s="81" t="s">
        <v>324</v>
      </c>
      <c r="B3671">
        <v>66</v>
      </c>
      <c r="C3671" s="75">
        <v>5.7099999999999998E-2</v>
      </c>
    </row>
    <row r="3672" spans="1:3">
      <c r="A3672" s="82" t="s">
        <v>325</v>
      </c>
      <c r="B3672">
        <v>66</v>
      </c>
      <c r="C3672" s="75">
        <v>5.7099999999999998E-2</v>
      </c>
    </row>
    <row r="3673" spans="1:3">
      <c r="A3673" s="83" t="s">
        <v>284</v>
      </c>
      <c r="B3673">
        <v>66</v>
      </c>
      <c r="C3673" s="75">
        <v>5.7099999999999998E-2</v>
      </c>
    </row>
    <row r="3674" spans="1:3">
      <c r="A3674" s="84">
        <v>42923</v>
      </c>
      <c r="B3674">
        <v>66</v>
      </c>
      <c r="C3674" s="75">
        <v>5.7099999999999998E-2</v>
      </c>
    </row>
    <row r="3675" spans="1:3">
      <c r="A3675" s="86" t="s">
        <v>364</v>
      </c>
      <c r="B3675">
        <v>66</v>
      </c>
      <c r="C3675" s="75">
        <v>5.7099999999999998E-2</v>
      </c>
    </row>
    <row r="3676" spans="1:3">
      <c r="A3676" s="74" t="s">
        <v>1318</v>
      </c>
      <c r="B3676">
        <v>920</v>
      </c>
      <c r="C3676" s="75">
        <v>0.08</v>
      </c>
    </row>
    <row r="3677" spans="1:3">
      <c r="A3677" s="81" t="s">
        <v>373</v>
      </c>
      <c r="B3677">
        <v>920</v>
      </c>
      <c r="C3677" s="75">
        <v>0.08</v>
      </c>
    </row>
    <row r="3678" spans="1:3">
      <c r="A3678" s="82" t="s">
        <v>320</v>
      </c>
      <c r="B3678">
        <v>920</v>
      </c>
      <c r="C3678" s="75">
        <v>0.08</v>
      </c>
    </row>
    <row r="3679" spans="1:3">
      <c r="A3679" s="83" t="s">
        <v>284</v>
      </c>
      <c r="B3679">
        <v>920</v>
      </c>
      <c r="C3679" s="75">
        <v>0.08</v>
      </c>
    </row>
    <row r="3680" spans="1:3">
      <c r="A3680" s="84">
        <v>43015</v>
      </c>
      <c r="B3680">
        <v>920</v>
      </c>
      <c r="C3680" s="75">
        <v>0.08</v>
      </c>
    </row>
    <row r="3681" spans="1:3">
      <c r="A3681" s="86" t="s">
        <v>326</v>
      </c>
      <c r="B3681">
        <v>920</v>
      </c>
      <c r="C3681" s="75">
        <v>0.08</v>
      </c>
    </row>
    <row r="3682" spans="1:3">
      <c r="A3682" s="74" t="s">
        <v>1319</v>
      </c>
      <c r="B3682">
        <v>50</v>
      </c>
      <c r="C3682" s="75">
        <v>0</v>
      </c>
    </row>
    <row r="3683" spans="1:3">
      <c r="A3683" s="81" t="s">
        <v>312</v>
      </c>
      <c r="B3683">
        <v>50</v>
      </c>
      <c r="C3683" s="75">
        <v>0</v>
      </c>
    </row>
    <row r="3684" spans="1:3">
      <c r="A3684" s="82" t="s">
        <v>313</v>
      </c>
      <c r="B3684">
        <v>50</v>
      </c>
      <c r="C3684" s="75">
        <v>0</v>
      </c>
    </row>
    <row r="3685" spans="1:3">
      <c r="A3685" s="83" t="s">
        <v>294</v>
      </c>
      <c r="B3685">
        <v>50</v>
      </c>
      <c r="C3685" s="75">
        <v>0</v>
      </c>
    </row>
    <row r="3686" spans="1:3">
      <c r="A3686" s="84">
        <v>43348</v>
      </c>
      <c r="B3686">
        <v>50</v>
      </c>
      <c r="C3686" s="75">
        <v>0</v>
      </c>
    </row>
    <row r="3687" spans="1:3">
      <c r="A3687" s="86" t="s">
        <v>305</v>
      </c>
      <c r="B3687">
        <v>50</v>
      </c>
      <c r="C3687" s="75">
        <v>0</v>
      </c>
    </row>
    <row r="3688" spans="1:3">
      <c r="A3688" s="74" t="s">
        <v>1320</v>
      </c>
      <c r="B3688">
        <v>53</v>
      </c>
      <c r="C3688" s="75">
        <v>0.2429</v>
      </c>
    </row>
    <row r="3689" spans="1:3">
      <c r="A3689" s="81" t="s">
        <v>339</v>
      </c>
      <c r="B3689">
        <v>53</v>
      </c>
      <c r="C3689" s="75">
        <v>0.2429</v>
      </c>
    </row>
    <row r="3690" spans="1:3">
      <c r="A3690" s="82" t="s">
        <v>340</v>
      </c>
      <c r="B3690">
        <v>53</v>
      </c>
      <c r="C3690" s="75">
        <v>0.2429</v>
      </c>
    </row>
    <row r="3691" spans="1:3">
      <c r="A3691" s="83" t="s">
        <v>304</v>
      </c>
      <c r="B3691">
        <v>53</v>
      </c>
      <c r="C3691" s="75">
        <v>0.2429</v>
      </c>
    </row>
    <row r="3692" spans="1:3">
      <c r="A3692" s="85" t="s">
        <v>586</v>
      </c>
      <c r="B3692">
        <v>53</v>
      </c>
      <c r="C3692" s="75">
        <v>0.2429</v>
      </c>
    </row>
    <row r="3693" spans="1:3">
      <c r="A3693" s="86" t="s">
        <v>364</v>
      </c>
      <c r="B3693">
        <v>53</v>
      </c>
      <c r="C3693" s="75">
        <v>0.2429</v>
      </c>
    </row>
    <row r="3694" spans="1:3">
      <c r="A3694" s="74" t="s">
        <v>1321</v>
      </c>
      <c r="B3694">
        <v>780</v>
      </c>
      <c r="C3694" s="75">
        <v>0.22</v>
      </c>
    </row>
    <row r="3695" spans="1:3">
      <c r="A3695" s="81" t="s">
        <v>412</v>
      </c>
      <c r="B3695">
        <v>780</v>
      </c>
      <c r="C3695" s="75">
        <v>0.22</v>
      </c>
    </row>
    <row r="3696" spans="1:3">
      <c r="A3696" s="82" t="s">
        <v>367</v>
      </c>
      <c r="B3696">
        <v>780</v>
      </c>
      <c r="C3696" s="75">
        <v>0.22</v>
      </c>
    </row>
    <row r="3697" spans="1:3">
      <c r="A3697" s="83" t="s">
        <v>289</v>
      </c>
      <c r="B3697">
        <v>780</v>
      </c>
      <c r="C3697" s="75">
        <v>0.22</v>
      </c>
    </row>
    <row r="3698" spans="1:3">
      <c r="A3698" s="84">
        <v>41733</v>
      </c>
      <c r="B3698">
        <v>780</v>
      </c>
      <c r="C3698" s="75">
        <v>0.22</v>
      </c>
    </row>
    <row r="3699" spans="1:3">
      <c r="A3699" s="86" t="s">
        <v>326</v>
      </c>
      <c r="B3699">
        <v>780</v>
      </c>
      <c r="C3699" s="75">
        <v>0.22</v>
      </c>
    </row>
    <row r="3700" spans="1:3">
      <c r="A3700" s="74" t="s">
        <v>1322</v>
      </c>
      <c r="B3700">
        <v>686</v>
      </c>
      <c r="C3700" s="75">
        <v>0.02</v>
      </c>
    </row>
    <row r="3701" spans="1:3">
      <c r="A3701" s="81" t="s">
        <v>377</v>
      </c>
      <c r="B3701">
        <v>686</v>
      </c>
      <c r="C3701" s="75">
        <v>0.02</v>
      </c>
    </row>
    <row r="3702" spans="1:3">
      <c r="A3702" s="82" t="s">
        <v>378</v>
      </c>
      <c r="B3702">
        <v>686</v>
      </c>
      <c r="C3702" s="75">
        <v>0.02</v>
      </c>
    </row>
    <row r="3703" spans="1:3">
      <c r="A3703" s="83" t="s">
        <v>304</v>
      </c>
      <c r="B3703">
        <v>686</v>
      </c>
      <c r="C3703" s="75">
        <v>0.02</v>
      </c>
    </row>
    <row r="3704" spans="1:3">
      <c r="A3704" s="85" t="s">
        <v>1323</v>
      </c>
      <c r="B3704">
        <v>686</v>
      </c>
      <c r="C3704" s="75">
        <v>0.02</v>
      </c>
    </row>
    <row r="3705" spans="1:3">
      <c r="A3705" s="86" t="s">
        <v>295</v>
      </c>
      <c r="B3705">
        <v>686</v>
      </c>
      <c r="C3705" s="75">
        <v>0.02</v>
      </c>
    </row>
    <row r="3706" spans="1:3">
      <c r="A3706" s="74" t="s">
        <v>1324</v>
      </c>
      <c r="B3706">
        <v>108</v>
      </c>
      <c r="C3706" s="75">
        <v>0.28000000000000003</v>
      </c>
    </row>
    <row r="3707" spans="1:3">
      <c r="A3707" s="81" t="s">
        <v>366</v>
      </c>
      <c r="B3707">
        <v>108</v>
      </c>
      <c r="C3707" s="75">
        <v>0.28000000000000003</v>
      </c>
    </row>
    <row r="3708" spans="1:3">
      <c r="A3708" s="82" t="s">
        <v>367</v>
      </c>
      <c r="B3708">
        <v>108</v>
      </c>
      <c r="C3708" s="75">
        <v>0.28000000000000003</v>
      </c>
    </row>
    <row r="3709" spans="1:3">
      <c r="A3709" s="83" t="s">
        <v>289</v>
      </c>
      <c r="B3709">
        <v>108</v>
      </c>
      <c r="C3709" s="75">
        <v>0.28000000000000003</v>
      </c>
    </row>
    <row r="3710" spans="1:3">
      <c r="A3710" s="85" t="s">
        <v>1325</v>
      </c>
      <c r="B3710">
        <v>108</v>
      </c>
      <c r="C3710" s="75">
        <v>0.28000000000000003</v>
      </c>
    </row>
    <row r="3711" spans="1:3">
      <c r="A3711" s="86" t="s">
        <v>300</v>
      </c>
      <c r="B3711">
        <v>108</v>
      </c>
      <c r="C3711" s="75">
        <v>0.28000000000000003</v>
      </c>
    </row>
    <row r="3712" spans="1:3">
      <c r="A3712" s="74" t="s">
        <v>1326</v>
      </c>
      <c r="B3712">
        <v>880</v>
      </c>
      <c r="C3712" s="75">
        <v>0.12</v>
      </c>
    </row>
    <row r="3713" spans="1:3">
      <c r="A3713" s="81" t="s">
        <v>512</v>
      </c>
      <c r="B3713">
        <v>880</v>
      </c>
      <c r="C3713" s="75">
        <v>0.12</v>
      </c>
    </row>
    <row r="3714" spans="1:3">
      <c r="A3714" s="82" t="s">
        <v>513</v>
      </c>
      <c r="B3714">
        <v>880</v>
      </c>
      <c r="C3714" s="75">
        <v>0.12</v>
      </c>
    </row>
    <row r="3715" spans="1:3">
      <c r="A3715" s="83" t="s">
        <v>284</v>
      </c>
      <c r="B3715">
        <v>880</v>
      </c>
      <c r="C3715" s="75">
        <v>0.12</v>
      </c>
    </row>
    <row r="3716" spans="1:3">
      <c r="A3716" s="85" t="s">
        <v>1327</v>
      </c>
      <c r="B3716">
        <v>880</v>
      </c>
      <c r="C3716" s="75">
        <v>0.12</v>
      </c>
    </row>
    <row r="3717" spans="1:3">
      <c r="A3717" s="86" t="s">
        <v>326</v>
      </c>
      <c r="B3717">
        <v>880</v>
      </c>
      <c r="C3717" s="75">
        <v>0.12</v>
      </c>
    </row>
    <row r="3718" spans="1:3">
      <c r="A3718" s="74" t="s">
        <v>1328</v>
      </c>
      <c r="B3718">
        <v>560</v>
      </c>
      <c r="C3718" s="75">
        <v>0.3</v>
      </c>
    </row>
    <row r="3719" spans="1:3">
      <c r="A3719" s="81" t="s">
        <v>377</v>
      </c>
      <c r="B3719">
        <v>560</v>
      </c>
      <c r="C3719" s="75">
        <v>0.3</v>
      </c>
    </row>
    <row r="3720" spans="1:3">
      <c r="A3720" s="82" t="s">
        <v>378</v>
      </c>
      <c r="B3720">
        <v>560</v>
      </c>
      <c r="C3720" s="75">
        <v>0.3</v>
      </c>
    </row>
    <row r="3721" spans="1:3">
      <c r="A3721" s="83" t="s">
        <v>304</v>
      </c>
      <c r="B3721">
        <v>560</v>
      </c>
      <c r="C3721" s="75">
        <v>0.3</v>
      </c>
    </row>
    <row r="3722" spans="1:3">
      <c r="A3722" s="85" t="s">
        <v>543</v>
      </c>
      <c r="B3722">
        <v>560</v>
      </c>
      <c r="C3722" s="75">
        <v>0.3</v>
      </c>
    </row>
    <row r="3723" spans="1:3">
      <c r="A3723" s="86" t="s">
        <v>321</v>
      </c>
      <c r="B3723">
        <v>560</v>
      </c>
      <c r="C3723" s="75">
        <v>0.3</v>
      </c>
    </row>
    <row r="3724" spans="1:3">
      <c r="A3724" s="74" t="s">
        <v>1329</v>
      </c>
      <c r="B3724">
        <v>930</v>
      </c>
      <c r="C3724" s="75">
        <v>7.0000000000000007E-2</v>
      </c>
    </row>
    <row r="3725" spans="1:3">
      <c r="A3725" s="81" t="s">
        <v>377</v>
      </c>
      <c r="B3725">
        <v>930</v>
      </c>
      <c r="C3725" s="75">
        <v>7.0000000000000007E-2</v>
      </c>
    </row>
    <row r="3726" spans="1:3">
      <c r="A3726" s="82" t="s">
        <v>378</v>
      </c>
      <c r="B3726">
        <v>930</v>
      </c>
      <c r="C3726" s="75">
        <v>7.0000000000000007E-2</v>
      </c>
    </row>
    <row r="3727" spans="1:3">
      <c r="A3727" s="83" t="s">
        <v>304</v>
      </c>
      <c r="B3727">
        <v>930</v>
      </c>
      <c r="C3727" s="75">
        <v>7.0000000000000007E-2</v>
      </c>
    </row>
    <row r="3728" spans="1:3">
      <c r="A3728" s="85" t="s">
        <v>1330</v>
      </c>
      <c r="B3728">
        <v>930</v>
      </c>
      <c r="C3728" s="75">
        <v>7.0000000000000007E-2</v>
      </c>
    </row>
    <row r="3729" spans="1:3">
      <c r="A3729" s="86" t="s">
        <v>326</v>
      </c>
      <c r="B3729">
        <v>930</v>
      </c>
      <c r="C3729" s="75">
        <v>7.0000000000000007E-2</v>
      </c>
    </row>
    <row r="3730" spans="1:3">
      <c r="A3730" s="74" t="s">
        <v>1331</v>
      </c>
      <c r="B3730">
        <v>693</v>
      </c>
      <c r="C3730" s="75">
        <v>0.01</v>
      </c>
    </row>
    <row r="3731" spans="1:3">
      <c r="A3731" s="81" t="s">
        <v>282</v>
      </c>
      <c r="B3731">
        <v>693</v>
      </c>
      <c r="C3731" s="75">
        <v>0.01</v>
      </c>
    </row>
    <row r="3732" spans="1:3">
      <c r="A3732" s="82" t="s">
        <v>283</v>
      </c>
      <c r="B3732">
        <v>693</v>
      </c>
      <c r="C3732" s="75">
        <v>0.01</v>
      </c>
    </row>
    <row r="3733" spans="1:3">
      <c r="A3733" s="83" t="s">
        <v>284</v>
      </c>
      <c r="B3733">
        <v>693</v>
      </c>
      <c r="C3733" s="75">
        <v>0.01</v>
      </c>
    </row>
    <row r="3734" spans="1:3">
      <c r="A3734" s="84">
        <v>42798</v>
      </c>
      <c r="B3734">
        <v>693</v>
      </c>
      <c r="C3734" s="75">
        <v>0.01</v>
      </c>
    </row>
    <row r="3735" spans="1:3">
      <c r="A3735" s="86" t="s">
        <v>295</v>
      </c>
      <c r="B3735">
        <v>693</v>
      </c>
      <c r="C3735" s="75">
        <v>0.01</v>
      </c>
    </row>
    <row r="3736" spans="1:3">
      <c r="A3736" s="74" t="s">
        <v>1332</v>
      </c>
      <c r="B3736">
        <v>26</v>
      </c>
      <c r="C3736" s="75">
        <v>0.1333</v>
      </c>
    </row>
    <row r="3737" spans="1:3">
      <c r="A3737" s="81" t="s">
        <v>415</v>
      </c>
      <c r="B3737">
        <v>26</v>
      </c>
      <c r="C3737" s="75">
        <v>0.1333</v>
      </c>
    </row>
    <row r="3738" spans="1:3">
      <c r="A3738" s="82" t="s">
        <v>367</v>
      </c>
      <c r="B3738">
        <v>26</v>
      </c>
      <c r="C3738" s="75">
        <v>0.1333</v>
      </c>
    </row>
    <row r="3739" spans="1:3">
      <c r="A3739" s="83" t="s">
        <v>289</v>
      </c>
      <c r="B3739">
        <v>26</v>
      </c>
      <c r="C3739" s="75">
        <v>0.1333</v>
      </c>
    </row>
    <row r="3740" spans="1:3">
      <c r="A3740" s="84">
        <v>42195</v>
      </c>
      <c r="B3740">
        <v>26</v>
      </c>
      <c r="C3740" s="75">
        <v>0.1333</v>
      </c>
    </row>
    <row r="3741" spans="1:3">
      <c r="A3741" s="86" t="s">
        <v>310</v>
      </c>
      <c r="B3741">
        <v>26</v>
      </c>
      <c r="C3741" s="75">
        <v>0.1333</v>
      </c>
    </row>
    <row r="3742" spans="1:3">
      <c r="A3742" s="74" t="s">
        <v>1333</v>
      </c>
      <c r="B3742">
        <v>29</v>
      </c>
      <c r="C3742" s="75">
        <v>3.3300000000000003E-2</v>
      </c>
    </row>
    <row r="3743" spans="1:3">
      <c r="A3743" s="81" t="s">
        <v>366</v>
      </c>
      <c r="B3743">
        <v>29</v>
      </c>
      <c r="C3743" s="75">
        <v>3.3300000000000003E-2</v>
      </c>
    </row>
    <row r="3744" spans="1:3">
      <c r="A3744" s="82" t="s">
        <v>367</v>
      </c>
      <c r="B3744">
        <v>29</v>
      </c>
      <c r="C3744" s="75">
        <v>3.3300000000000003E-2</v>
      </c>
    </row>
    <row r="3745" spans="1:3">
      <c r="A3745" s="83" t="s">
        <v>289</v>
      </c>
      <c r="B3745">
        <v>29</v>
      </c>
      <c r="C3745" s="75">
        <v>3.3300000000000003E-2</v>
      </c>
    </row>
    <row r="3746" spans="1:3">
      <c r="A3746" s="84">
        <v>43286</v>
      </c>
      <c r="B3746">
        <v>29</v>
      </c>
      <c r="C3746" s="75">
        <v>3.3300000000000003E-2</v>
      </c>
    </row>
    <row r="3747" spans="1:3">
      <c r="A3747" s="86" t="s">
        <v>310</v>
      </c>
      <c r="B3747">
        <v>29</v>
      </c>
      <c r="C3747" s="75">
        <v>3.3300000000000003E-2</v>
      </c>
    </row>
    <row r="3748" spans="1:3">
      <c r="A3748" s="74" t="s">
        <v>1334</v>
      </c>
      <c r="B3748">
        <v>30</v>
      </c>
      <c r="C3748" s="75">
        <v>0</v>
      </c>
    </row>
    <row r="3749" spans="1:3">
      <c r="A3749" s="81" t="s">
        <v>390</v>
      </c>
      <c r="B3749">
        <v>30</v>
      </c>
      <c r="C3749" s="75">
        <v>0</v>
      </c>
    </row>
    <row r="3750" spans="1:3">
      <c r="A3750" s="82" t="s">
        <v>367</v>
      </c>
      <c r="B3750">
        <v>30</v>
      </c>
      <c r="C3750" s="75">
        <v>0</v>
      </c>
    </row>
    <row r="3751" spans="1:3">
      <c r="A3751" s="83" t="s">
        <v>289</v>
      </c>
      <c r="B3751">
        <v>30</v>
      </c>
      <c r="C3751" s="75">
        <v>0</v>
      </c>
    </row>
    <row r="3752" spans="1:3">
      <c r="A3752" s="84">
        <v>41680</v>
      </c>
      <c r="B3752">
        <v>30</v>
      </c>
      <c r="C3752" s="75">
        <v>0</v>
      </c>
    </row>
    <row r="3753" spans="1:3">
      <c r="A3753" s="86" t="s">
        <v>310</v>
      </c>
      <c r="B3753">
        <v>30</v>
      </c>
      <c r="C3753" s="75">
        <v>0</v>
      </c>
    </row>
    <row r="3754" spans="1:3">
      <c r="A3754" s="74" t="s">
        <v>1335</v>
      </c>
      <c r="B3754">
        <v>143</v>
      </c>
      <c r="C3754" s="75">
        <v>4.6699999999999998E-2</v>
      </c>
    </row>
    <row r="3755" spans="1:3">
      <c r="A3755" s="81" t="s">
        <v>491</v>
      </c>
      <c r="B3755">
        <v>143</v>
      </c>
      <c r="C3755" s="75">
        <v>4.6699999999999998E-2</v>
      </c>
    </row>
    <row r="3756" spans="1:3">
      <c r="A3756" s="82" t="s">
        <v>492</v>
      </c>
      <c r="B3756">
        <v>143</v>
      </c>
      <c r="C3756" s="75">
        <v>4.6699999999999998E-2</v>
      </c>
    </row>
    <row r="3757" spans="1:3">
      <c r="A3757" s="83" t="s">
        <v>284</v>
      </c>
      <c r="B3757">
        <v>143</v>
      </c>
      <c r="C3757" s="75">
        <v>4.6699999999999998E-2</v>
      </c>
    </row>
    <row r="3758" spans="1:3">
      <c r="A3758" s="85" t="s">
        <v>1303</v>
      </c>
      <c r="B3758">
        <v>143</v>
      </c>
      <c r="C3758" s="75">
        <v>4.6699999999999998E-2</v>
      </c>
    </row>
    <row r="3759" spans="1:3">
      <c r="A3759" s="86" t="s">
        <v>300</v>
      </c>
      <c r="B3759">
        <v>143</v>
      </c>
      <c r="C3759" s="75">
        <v>4.6699999999999998E-2</v>
      </c>
    </row>
    <row r="3760" spans="1:3">
      <c r="A3760" s="74" t="s">
        <v>1336</v>
      </c>
      <c r="B3760">
        <v>208</v>
      </c>
      <c r="C3760" s="75">
        <v>0.16800000000000001</v>
      </c>
    </row>
    <row r="3761" spans="1:3">
      <c r="A3761" s="81" t="s">
        <v>478</v>
      </c>
      <c r="B3761">
        <v>208</v>
      </c>
      <c r="C3761" s="75">
        <v>0.16800000000000001</v>
      </c>
    </row>
    <row r="3762" spans="1:3">
      <c r="A3762" s="82" t="s">
        <v>479</v>
      </c>
      <c r="B3762">
        <v>208</v>
      </c>
      <c r="C3762" s="75">
        <v>0.16800000000000001</v>
      </c>
    </row>
    <row r="3763" spans="1:3">
      <c r="A3763" s="83" t="s">
        <v>294</v>
      </c>
      <c r="B3763">
        <v>208</v>
      </c>
      <c r="C3763" s="75">
        <v>0.16800000000000001</v>
      </c>
    </row>
    <row r="3764" spans="1:3">
      <c r="A3764" s="85" t="s">
        <v>1337</v>
      </c>
      <c r="B3764">
        <v>208</v>
      </c>
      <c r="C3764" s="75">
        <v>0.16800000000000001</v>
      </c>
    </row>
    <row r="3765" spans="1:3">
      <c r="A3765" s="86" t="s">
        <v>375</v>
      </c>
      <c r="B3765">
        <v>208</v>
      </c>
      <c r="C3765" s="75">
        <v>0.16800000000000001</v>
      </c>
    </row>
    <row r="3766" spans="1:3">
      <c r="A3766" s="74" t="s">
        <v>1338</v>
      </c>
      <c r="B3766">
        <v>455</v>
      </c>
      <c r="C3766" s="75">
        <v>0.09</v>
      </c>
    </row>
    <row r="3767" spans="1:3">
      <c r="A3767" s="81" t="s">
        <v>431</v>
      </c>
      <c r="B3767">
        <v>455</v>
      </c>
      <c r="C3767" s="75">
        <v>0.09</v>
      </c>
    </row>
    <row r="3768" spans="1:3">
      <c r="A3768" s="82" t="s">
        <v>432</v>
      </c>
      <c r="B3768">
        <v>455</v>
      </c>
      <c r="C3768" s="75">
        <v>0.09</v>
      </c>
    </row>
    <row r="3769" spans="1:3">
      <c r="A3769" s="83" t="s">
        <v>284</v>
      </c>
      <c r="B3769">
        <v>455</v>
      </c>
      <c r="C3769" s="75">
        <v>0.09</v>
      </c>
    </row>
    <row r="3770" spans="1:3">
      <c r="A3770" s="85" t="s">
        <v>1339</v>
      </c>
      <c r="B3770">
        <v>455</v>
      </c>
      <c r="C3770" s="75">
        <v>0.09</v>
      </c>
    </row>
    <row r="3771" spans="1:3">
      <c r="A3771" s="86" t="s">
        <v>314</v>
      </c>
      <c r="B3771">
        <v>455</v>
      </c>
      <c r="C3771" s="75">
        <v>0.09</v>
      </c>
    </row>
    <row r="3772" spans="1:3">
      <c r="A3772" s="74" t="s">
        <v>1340</v>
      </c>
      <c r="B3772">
        <v>155</v>
      </c>
      <c r="C3772" s="75">
        <v>0.38</v>
      </c>
    </row>
    <row r="3773" spans="1:3">
      <c r="A3773" s="81" t="s">
        <v>404</v>
      </c>
      <c r="B3773">
        <v>155</v>
      </c>
      <c r="C3773" s="75">
        <v>0.38</v>
      </c>
    </row>
    <row r="3774" spans="1:3">
      <c r="A3774" s="82" t="s">
        <v>405</v>
      </c>
      <c r="B3774">
        <v>155</v>
      </c>
      <c r="C3774" s="75">
        <v>0.38</v>
      </c>
    </row>
    <row r="3775" spans="1:3">
      <c r="A3775" s="83" t="s">
        <v>284</v>
      </c>
      <c r="B3775">
        <v>155</v>
      </c>
      <c r="C3775" s="75">
        <v>0.38</v>
      </c>
    </row>
    <row r="3776" spans="1:3">
      <c r="A3776" s="85" t="s">
        <v>1341</v>
      </c>
      <c r="B3776">
        <v>155</v>
      </c>
      <c r="C3776" s="75">
        <v>0.38</v>
      </c>
    </row>
    <row r="3777" spans="1:3">
      <c r="A3777" s="86" t="s">
        <v>375</v>
      </c>
      <c r="B3777">
        <v>155</v>
      </c>
      <c r="C3777" s="75">
        <v>0.38</v>
      </c>
    </row>
    <row r="3778" spans="1:3">
      <c r="A3778" s="74" t="s">
        <v>1342</v>
      </c>
      <c r="B3778">
        <v>27</v>
      </c>
      <c r="C3778" s="75">
        <v>0.1</v>
      </c>
    </row>
    <row r="3779" spans="1:3">
      <c r="A3779" s="81" t="s">
        <v>386</v>
      </c>
      <c r="B3779">
        <v>27</v>
      </c>
      <c r="C3779" s="75">
        <v>0.1</v>
      </c>
    </row>
    <row r="3780" spans="1:3">
      <c r="A3780" s="82" t="s">
        <v>387</v>
      </c>
      <c r="B3780">
        <v>27</v>
      </c>
      <c r="C3780" s="75">
        <v>0.1</v>
      </c>
    </row>
    <row r="3781" spans="1:3">
      <c r="A3781" s="83" t="s">
        <v>284</v>
      </c>
      <c r="B3781">
        <v>27</v>
      </c>
      <c r="C3781" s="75">
        <v>0.1</v>
      </c>
    </row>
    <row r="3782" spans="1:3">
      <c r="A3782" s="85" t="s">
        <v>1343</v>
      </c>
      <c r="B3782">
        <v>27</v>
      </c>
      <c r="C3782" s="75">
        <v>0.1</v>
      </c>
    </row>
    <row r="3783" spans="1:3">
      <c r="A3783" s="86" t="s">
        <v>310</v>
      </c>
      <c r="B3783">
        <v>27</v>
      </c>
      <c r="C3783" s="75">
        <v>0.1</v>
      </c>
    </row>
    <row r="3784" spans="1:3">
      <c r="A3784" s="74" t="s">
        <v>1344</v>
      </c>
      <c r="B3784">
        <v>485</v>
      </c>
      <c r="C3784" s="75">
        <v>0.03</v>
      </c>
    </row>
    <row r="3785" spans="1:3">
      <c r="A3785" s="81" t="s">
        <v>358</v>
      </c>
      <c r="B3785">
        <v>485</v>
      </c>
      <c r="C3785" s="75">
        <v>0.03</v>
      </c>
    </row>
    <row r="3786" spans="1:3">
      <c r="A3786" s="82" t="s">
        <v>359</v>
      </c>
      <c r="B3786">
        <v>485</v>
      </c>
      <c r="C3786" s="75">
        <v>0.03</v>
      </c>
    </row>
    <row r="3787" spans="1:3">
      <c r="A3787" s="83" t="s">
        <v>284</v>
      </c>
      <c r="B3787">
        <v>485</v>
      </c>
      <c r="C3787" s="75">
        <v>0.03</v>
      </c>
    </row>
    <row r="3788" spans="1:3">
      <c r="A3788" s="84">
        <v>42044</v>
      </c>
      <c r="B3788">
        <v>485</v>
      </c>
      <c r="C3788" s="75">
        <v>0.03</v>
      </c>
    </row>
    <row r="3789" spans="1:3">
      <c r="A3789" s="86" t="s">
        <v>314</v>
      </c>
      <c r="B3789">
        <v>485</v>
      </c>
      <c r="C3789" s="75">
        <v>0.03</v>
      </c>
    </row>
    <row r="3790" spans="1:3">
      <c r="A3790" s="74" t="s">
        <v>1345</v>
      </c>
      <c r="B3790">
        <v>49</v>
      </c>
      <c r="C3790" s="75">
        <v>0.02</v>
      </c>
    </row>
    <row r="3791" spans="1:3">
      <c r="A3791" s="81" t="s">
        <v>534</v>
      </c>
      <c r="B3791">
        <v>49</v>
      </c>
      <c r="C3791" s="75">
        <v>0.02</v>
      </c>
    </row>
    <row r="3792" spans="1:3">
      <c r="A3792" s="82" t="s">
        <v>367</v>
      </c>
      <c r="B3792">
        <v>49</v>
      </c>
      <c r="C3792" s="75">
        <v>0.02</v>
      </c>
    </row>
    <row r="3793" spans="1:3">
      <c r="A3793" s="83" t="s">
        <v>289</v>
      </c>
      <c r="B3793">
        <v>49</v>
      </c>
      <c r="C3793" s="75">
        <v>0.02</v>
      </c>
    </row>
    <row r="3794" spans="1:3">
      <c r="A3794" s="85" t="s">
        <v>1346</v>
      </c>
      <c r="B3794">
        <v>49</v>
      </c>
      <c r="C3794" s="75">
        <v>0.02</v>
      </c>
    </row>
    <row r="3795" spans="1:3">
      <c r="A3795" s="86" t="s">
        <v>381</v>
      </c>
      <c r="B3795">
        <v>49</v>
      </c>
      <c r="C3795" s="75">
        <v>0.02</v>
      </c>
    </row>
    <row r="3796" spans="1:3">
      <c r="A3796" s="74" t="s">
        <v>1347</v>
      </c>
      <c r="B3796">
        <v>450</v>
      </c>
      <c r="C3796" s="75">
        <v>0.1</v>
      </c>
    </row>
    <row r="3797" spans="1:3">
      <c r="A3797" s="81" t="s">
        <v>339</v>
      </c>
      <c r="B3797">
        <v>450</v>
      </c>
      <c r="C3797" s="75">
        <v>0.1</v>
      </c>
    </row>
    <row r="3798" spans="1:3">
      <c r="A3798" s="82" t="s">
        <v>340</v>
      </c>
      <c r="B3798">
        <v>450</v>
      </c>
      <c r="C3798" s="75">
        <v>0.1</v>
      </c>
    </row>
    <row r="3799" spans="1:3">
      <c r="A3799" s="83" t="s">
        <v>304</v>
      </c>
      <c r="B3799">
        <v>450</v>
      </c>
      <c r="C3799" s="75">
        <v>0.1</v>
      </c>
    </row>
    <row r="3800" spans="1:3">
      <c r="A3800" s="84">
        <v>42805</v>
      </c>
      <c r="B3800">
        <v>450</v>
      </c>
      <c r="C3800" s="75">
        <v>0.1</v>
      </c>
    </row>
    <row r="3801" spans="1:3">
      <c r="A3801" s="86" t="s">
        <v>314</v>
      </c>
      <c r="B3801">
        <v>450</v>
      </c>
      <c r="C3801" s="75">
        <v>0.1</v>
      </c>
    </row>
    <row r="3802" spans="1:3">
      <c r="A3802" s="74" t="s">
        <v>1348</v>
      </c>
      <c r="B3802">
        <v>49</v>
      </c>
      <c r="C3802" s="75">
        <v>0.02</v>
      </c>
    </row>
    <row r="3803" spans="1:3">
      <c r="A3803" s="81" t="s">
        <v>339</v>
      </c>
      <c r="B3803">
        <v>49</v>
      </c>
      <c r="C3803" s="75">
        <v>0.02</v>
      </c>
    </row>
    <row r="3804" spans="1:3">
      <c r="A3804" s="82" t="s">
        <v>340</v>
      </c>
      <c r="B3804">
        <v>49</v>
      </c>
      <c r="C3804" s="75">
        <v>0.02</v>
      </c>
    </row>
    <row r="3805" spans="1:3">
      <c r="A3805" s="83" t="s">
        <v>304</v>
      </c>
      <c r="B3805">
        <v>49</v>
      </c>
      <c r="C3805" s="75">
        <v>0.02</v>
      </c>
    </row>
    <row r="3806" spans="1:3">
      <c r="A3806" s="84">
        <v>42434</v>
      </c>
      <c r="B3806">
        <v>49</v>
      </c>
      <c r="C3806" s="75">
        <v>0.02</v>
      </c>
    </row>
    <row r="3807" spans="1:3">
      <c r="A3807" s="86" t="s">
        <v>305</v>
      </c>
      <c r="B3807">
        <v>49</v>
      </c>
      <c r="C3807" s="75">
        <v>0.02</v>
      </c>
    </row>
    <row r="3808" spans="1:3">
      <c r="A3808" s="74" t="s">
        <v>1349</v>
      </c>
      <c r="B3808">
        <v>111</v>
      </c>
      <c r="C3808" s="75">
        <v>0.26</v>
      </c>
    </row>
    <row r="3809" spans="1:3">
      <c r="A3809" s="81" t="s">
        <v>415</v>
      </c>
      <c r="B3809">
        <v>111</v>
      </c>
      <c r="C3809" s="75">
        <v>0.26</v>
      </c>
    </row>
    <row r="3810" spans="1:3">
      <c r="A3810" s="82" t="s">
        <v>367</v>
      </c>
      <c r="B3810">
        <v>111</v>
      </c>
      <c r="C3810" s="75">
        <v>0.26</v>
      </c>
    </row>
    <row r="3811" spans="1:3">
      <c r="A3811" s="83" t="s">
        <v>289</v>
      </c>
      <c r="B3811">
        <v>111</v>
      </c>
      <c r="C3811" s="75">
        <v>0.26</v>
      </c>
    </row>
    <row r="3812" spans="1:3">
      <c r="A3812" s="84">
        <v>41682</v>
      </c>
      <c r="B3812">
        <v>111</v>
      </c>
      <c r="C3812" s="75">
        <v>0.26</v>
      </c>
    </row>
    <row r="3813" spans="1:3">
      <c r="A3813" s="86" t="s">
        <v>300</v>
      </c>
      <c r="B3813">
        <v>111</v>
      </c>
      <c r="C3813" s="75">
        <v>0.26</v>
      </c>
    </row>
    <row r="3814" spans="1:3">
      <c r="A3814" s="74" t="s">
        <v>1350</v>
      </c>
      <c r="B3814">
        <v>29</v>
      </c>
      <c r="C3814" s="75">
        <v>3.3300000000000003E-2</v>
      </c>
    </row>
    <row r="3815" spans="1:3">
      <c r="A3815" s="81" t="s">
        <v>503</v>
      </c>
      <c r="B3815">
        <v>29</v>
      </c>
      <c r="C3815" s="75">
        <v>3.3300000000000003E-2</v>
      </c>
    </row>
    <row r="3816" spans="1:3">
      <c r="A3816" s="82" t="s">
        <v>504</v>
      </c>
      <c r="B3816">
        <v>29</v>
      </c>
      <c r="C3816" s="75">
        <v>3.3300000000000003E-2</v>
      </c>
    </row>
    <row r="3817" spans="1:3">
      <c r="A3817" s="83" t="s">
        <v>284</v>
      </c>
      <c r="B3817">
        <v>29</v>
      </c>
      <c r="C3817" s="75">
        <v>3.3300000000000003E-2</v>
      </c>
    </row>
    <row r="3818" spans="1:3">
      <c r="A3818" s="84">
        <v>42863</v>
      </c>
      <c r="B3818">
        <v>29</v>
      </c>
      <c r="C3818" s="75">
        <v>3.3300000000000003E-2</v>
      </c>
    </row>
    <row r="3819" spans="1:3">
      <c r="A3819" s="86" t="s">
        <v>310</v>
      </c>
      <c r="B3819">
        <v>29</v>
      </c>
      <c r="C3819" s="75">
        <v>3.3300000000000003E-2</v>
      </c>
    </row>
    <row r="3820" spans="1:3">
      <c r="A3820" s="74" t="s">
        <v>1351</v>
      </c>
      <c r="B3820">
        <v>35</v>
      </c>
      <c r="C3820" s="75">
        <v>0.3</v>
      </c>
    </row>
    <row r="3821" spans="1:3">
      <c r="A3821" s="81" t="s">
        <v>408</v>
      </c>
      <c r="B3821">
        <v>35</v>
      </c>
      <c r="C3821" s="75">
        <v>0.3</v>
      </c>
    </row>
    <row r="3822" spans="1:3">
      <c r="A3822" s="82" t="s">
        <v>409</v>
      </c>
      <c r="B3822">
        <v>35</v>
      </c>
      <c r="C3822" s="75">
        <v>0.3</v>
      </c>
    </row>
    <row r="3823" spans="1:3">
      <c r="A3823" s="83" t="s">
        <v>284</v>
      </c>
      <c r="B3823">
        <v>35</v>
      </c>
      <c r="C3823" s="75">
        <v>0.3</v>
      </c>
    </row>
    <row r="3824" spans="1:3">
      <c r="A3824" s="85" t="s">
        <v>1352</v>
      </c>
      <c r="B3824">
        <v>35</v>
      </c>
      <c r="C3824" s="75">
        <v>0.3</v>
      </c>
    </row>
    <row r="3825" spans="1:3">
      <c r="A3825" s="86" t="s">
        <v>305</v>
      </c>
      <c r="B3825">
        <v>35</v>
      </c>
      <c r="C3825" s="75">
        <v>0.3</v>
      </c>
    </row>
    <row r="3826" spans="1:3">
      <c r="A3826" s="74" t="s">
        <v>1353</v>
      </c>
      <c r="B3826">
        <v>69</v>
      </c>
      <c r="C3826" s="75">
        <v>1.43E-2</v>
      </c>
    </row>
    <row r="3827" spans="1:3">
      <c r="A3827" s="81" t="s">
        <v>428</v>
      </c>
      <c r="B3827">
        <v>69</v>
      </c>
      <c r="C3827" s="75">
        <v>1.43E-2</v>
      </c>
    </row>
    <row r="3828" spans="1:3">
      <c r="A3828" s="82" t="s">
        <v>429</v>
      </c>
      <c r="B3828">
        <v>69</v>
      </c>
      <c r="C3828" s="75">
        <v>1.43E-2</v>
      </c>
    </row>
    <row r="3829" spans="1:3">
      <c r="A3829" s="83" t="s">
        <v>284</v>
      </c>
      <c r="B3829">
        <v>69</v>
      </c>
      <c r="C3829" s="75">
        <v>1.43E-2</v>
      </c>
    </row>
    <row r="3830" spans="1:3">
      <c r="A3830" s="85" t="s">
        <v>1354</v>
      </c>
      <c r="B3830">
        <v>69</v>
      </c>
      <c r="C3830" s="75">
        <v>1.43E-2</v>
      </c>
    </row>
    <row r="3831" spans="1:3">
      <c r="A3831" s="86" t="s">
        <v>364</v>
      </c>
      <c r="B3831">
        <v>69</v>
      </c>
      <c r="C3831" s="75">
        <v>1.43E-2</v>
      </c>
    </row>
    <row r="3832" spans="1:3">
      <c r="A3832" s="74" t="s">
        <v>1355</v>
      </c>
      <c r="B3832">
        <v>218</v>
      </c>
      <c r="C3832" s="75">
        <v>0.128</v>
      </c>
    </row>
    <row r="3833" spans="1:3">
      <c r="A3833" s="81" t="s">
        <v>312</v>
      </c>
      <c r="B3833">
        <v>218</v>
      </c>
      <c r="C3833" s="75">
        <v>0.128</v>
      </c>
    </row>
    <row r="3834" spans="1:3">
      <c r="A3834" s="82" t="s">
        <v>313</v>
      </c>
      <c r="B3834">
        <v>218</v>
      </c>
      <c r="C3834" s="75">
        <v>0.128</v>
      </c>
    </row>
    <row r="3835" spans="1:3">
      <c r="A3835" s="83" t="s">
        <v>294</v>
      </c>
      <c r="B3835">
        <v>218</v>
      </c>
      <c r="C3835" s="75">
        <v>0.128</v>
      </c>
    </row>
    <row r="3836" spans="1:3">
      <c r="A3836" s="84">
        <v>42279</v>
      </c>
      <c r="B3836">
        <v>218</v>
      </c>
      <c r="C3836" s="75">
        <v>0.128</v>
      </c>
    </row>
    <row r="3837" spans="1:3">
      <c r="A3837" s="86" t="s">
        <v>375</v>
      </c>
      <c r="B3837">
        <v>218</v>
      </c>
      <c r="C3837" s="75">
        <v>0.128</v>
      </c>
    </row>
    <row r="3838" spans="1:3">
      <c r="A3838" s="74" t="s">
        <v>1356</v>
      </c>
      <c r="B3838">
        <v>672</v>
      </c>
      <c r="C3838" s="75">
        <v>0.04</v>
      </c>
    </row>
    <row r="3839" spans="1:3">
      <c r="A3839" s="81" t="s">
        <v>377</v>
      </c>
      <c r="B3839">
        <v>672</v>
      </c>
      <c r="C3839" s="75">
        <v>0.04</v>
      </c>
    </row>
    <row r="3840" spans="1:3">
      <c r="A3840" s="82" t="s">
        <v>378</v>
      </c>
      <c r="B3840">
        <v>672</v>
      </c>
      <c r="C3840" s="75">
        <v>0.04</v>
      </c>
    </row>
    <row r="3841" spans="1:3">
      <c r="A3841" s="83" t="s">
        <v>304</v>
      </c>
      <c r="B3841">
        <v>672</v>
      </c>
      <c r="C3841" s="75">
        <v>0.04</v>
      </c>
    </row>
    <row r="3842" spans="1:3">
      <c r="A3842" s="84">
        <v>43383</v>
      </c>
      <c r="B3842">
        <v>672</v>
      </c>
      <c r="C3842" s="75">
        <v>0.04</v>
      </c>
    </row>
    <row r="3843" spans="1:3">
      <c r="A3843" s="86" t="s">
        <v>295</v>
      </c>
      <c r="B3843">
        <v>672</v>
      </c>
      <c r="C3843" s="75">
        <v>0.04</v>
      </c>
    </row>
    <row r="3844" spans="1:3">
      <c r="A3844" s="74" t="s">
        <v>1357</v>
      </c>
      <c r="B3844">
        <v>950</v>
      </c>
      <c r="C3844" s="75">
        <v>0.05</v>
      </c>
    </row>
    <row r="3845" spans="1:3">
      <c r="A3845" s="81" t="s">
        <v>517</v>
      </c>
      <c r="B3845">
        <v>950</v>
      </c>
      <c r="C3845" s="75">
        <v>0.05</v>
      </c>
    </row>
    <row r="3846" spans="1:3">
      <c r="A3846" s="82" t="s">
        <v>518</v>
      </c>
      <c r="B3846">
        <v>950</v>
      </c>
      <c r="C3846" s="75">
        <v>0.05</v>
      </c>
    </row>
    <row r="3847" spans="1:3">
      <c r="A3847" s="83" t="s">
        <v>304</v>
      </c>
      <c r="B3847">
        <v>950</v>
      </c>
      <c r="C3847" s="75">
        <v>0.05</v>
      </c>
    </row>
    <row r="3848" spans="1:3">
      <c r="A3848" s="85" t="s">
        <v>424</v>
      </c>
      <c r="B3848">
        <v>950</v>
      </c>
      <c r="C3848" s="75">
        <v>0.05</v>
      </c>
    </row>
    <row r="3849" spans="1:3">
      <c r="A3849" s="86" t="s">
        <v>326</v>
      </c>
      <c r="B3849">
        <v>950</v>
      </c>
      <c r="C3849" s="75">
        <v>0.05</v>
      </c>
    </row>
    <row r="3850" spans="1:3">
      <c r="A3850" s="74" t="s">
        <v>1358</v>
      </c>
      <c r="B3850">
        <v>50</v>
      </c>
      <c r="C3850" s="75">
        <v>0</v>
      </c>
    </row>
    <row r="3851" spans="1:3">
      <c r="A3851" s="81" t="s">
        <v>567</v>
      </c>
      <c r="B3851">
        <v>50</v>
      </c>
      <c r="C3851" s="75">
        <v>0</v>
      </c>
    </row>
    <row r="3852" spans="1:3">
      <c r="A3852" s="82" t="s">
        <v>568</v>
      </c>
      <c r="B3852">
        <v>50</v>
      </c>
      <c r="C3852" s="75">
        <v>0</v>
      </c>
    </row>
    <row r="3853" spans="1:3">
      <c r="A3853" s="83" t="s">
        <v>284</v>
      </c>
      <c r="B3853">
        <v>50</v>
      </c>
      <c r="C3853" s="75">
        <v>0</v>
      </c>
    </row>
    <row r="3854" spans="1:3">
      <c r="A3854" s="85" t="s">
        <v>1359</v>
      </c>
      <c r="B3854">
        <v>50</v>
      </c>
      <c r="C3854" s="75">
        <v>0</v>
      </c>
    </row>
    <row r="3855" spans="1:3">
      <c r="A3855" s="86" t="s">
        <v>381</v>
      </c>
      <c r="B3855">
        <v>50</v>
      </c>
      <c r="C3855" s="75">
        <v>0</v>
      </c>
    </row>
    <row r="3856" spans="1:3">
      <c r="A3856" s="74" t="s">
        <v>1360</v>
      </c>
      <c r="B3856">
        <v>651</v>
      </c>
      <c r="C3856" s="75">
        <v>7.0000000000000007E-2</v>
      </c>
    </row>
    <row r="3857" spans="1:3">
      <c r="A3857" s="81" t="s">
        <v>475</v>
      </c>
      <c r="B3857">
        <v>651</v>
      </c>
      <c r="C3857" s="75">
        <v>7.0000000000000007E-2</v>
      </c>
    </row>
    <row r="3858" spans="1:3">
      <c r="A3858" s="82" t="s">
        <v>317</v>
      </c>
      <c r="B3858">
        <v>651</v>
      </c>
      <c r="C3858" s="75">
        <v>7.0000000000000007E-2</v>
      </c>
    </row>
    <row r="3859" spans="1:3">
      <c r="A3859" s="83" t="s">
        <v>294</v>
      </c>
      <c r="B3859">
        <v>651</v>
      </c>
      <c r="C3859" s="75">
        <v>7.0000000000000007E-2</v>
      </c>
    </row>
    <row r="3860" spans="1:3">
      <c r="A3860" s="85" t="s">
        <v>1361</v>
      </c>
      <c r="B3860">
        <v>651</v>
      </c>
      <c r="C3860" s="75">
        <v>7.0000000000000007E-2</v>
      </c>
    </row>
    <row r="3861" spans="1:3">
      <c r="A3861" s="86" t="s">
        <v>295</v>
      </c>
      <c r="B3861">
        <v>651</v>
      </c>
      <c r="C3861" s="75">
        <v>7.0000000000000007E-2</v>
      </c>
    </row>
    <row r="3862" spans="1:3">
      <c r="A3862" s="74" t="s">
        <v>1362</v>
      </c>
      <c r="B3862">
        <v>465</v>
      </c>
      <c r="C3862" s="75">
        <v>7.0000000000000007E-2</v>
      </c>
    </row>
    <row r="3863" spans="1:3">
      <c r="A3863" s="81" t="s">
        <v>297</v>
      </c>
      <c r="B3863">
        <v>465</v>
      </c>
      <c r="C3863" s="75">
        <v>7.0000000000000007E-2</v>
      </c>
    </row>
    <row r="3864" spans="1:3">
      <c r="A3864" s="82" t="s">
        <v>298</v>
      </c>
      <c r="B3864">
        <v>465</v>
      </c>
      <c r="C3864" s="75">
        <v>7.0000000000000007E-2</v>
      </c>
    </row>
    <row r="3865" spans="1:3">
      <c r="A3865" s="83" t="s">
        <v>284</v>
      </c>
      <c r="B3865">
        <v>465</v>
      </c>
      <c r="C3865" s="75">
        <v>7.0000000000000007E-2</v>
      </c>
    </row>
    <row r="3866" spans="1:3">
      <c r="A3866" s="85" t="s">
        <v>1363</v>
      </c>
      <c r="B3866">
        <v>465</v>
      </c>
      <c r="C3866" s="75">
        <v>7.0000000000000007E-2</v>
      </c>
    </row>
    <row r="3867" spans="1:3">
      <c r="A3867" s="86" t="s">
        <v>314</v>
      </c>
      <c r="B3867">
        <v>465</v>
      </c>
      <c r="C3867" s="75">
        <v>7.0000000000000007E-2</v>
      </c>
    </row>
    <row r="3868" spans="1:3">
      <c r="A3868" s="74" t="s">
        <v>1364</v>
      </c>
      <c r="B3868">
        <v>48</v>
      </c>
      <c r="C3868" s="75">
        <v>0.04</v>
      </c>
    </row>
    <row r="3869" spans="1:3">
      <c r="A3869" s="81" t="s">
        <v>377</v>
      </c>
      <c r="B3869">
        <v>48</v>
      </c>
      <c r="C3869" s="75">
        <v>0.04</v>
      </c>
    </row>
    <row r="3870" spans="1:3">
      <c r="A3870" s="82" t="s">
        <v>378</v>
      </c>
      <c r="B3870">
        <v>48</v>
      </c>
      <c r="C3870" s="75">
        <v>0.04</v>
      </c>
    </row>
    <row r="3871" spans="1:3">
      <c r="A3871" s="83" t="s">
        <v>304</v>
      </c>
      <c r="B3871">
        <v>48</v>
      </c>
      <c r="C3871" s="75">
        <v>0.04</v>
      </c>
    </row>
    <row r="3872" spans="1:3">
      <c r="A3872" s="84">
        <v>42740</v>
      </c>
      <c r="B3872">
        <v>48</v>
      </c>
      <c r="C3872" s="75">
        <v>0.04</v>
      </c>
    </row>
    <row r="3873" spans="1:3">
      <c r="A3873" s="86" t="s">
        <v>381</v>
      </c>
      <c r="B3873">
        <v>48</v>
      </c>
      <c r="C3873" s="75">
        <v>0.04</v>
      </c>
    </row>
    <row r="3874" spans="1:3">
      <c r="A3874" s="74" t="s">
        <v>1365</v>
      </c>
      <c r="B3874">
        <v>144</v>
      </c>
      <c r="C3874" s="75">
        <v>0.04</v>
      </c>
    </row>
    <row r="3875" spans="1:3">
      <c r="A3875" s="81" t="s">
        <v>390</v>
      </c>
      <c r="B3875">
        <v>144</v>
      </c>
      <c r="C3875" s="75">
        <v>0.04</v>
      </c>
    </row>
    <row r="3876" spans="1:3">
      <c r="A3876" s="82" t="s">
        <v>367</v>
      </c>
      <c r="B3876">
        <v>144</v>
      </c>
      <c r="C3876" s="75">
        <v>0.04</v>
      </c>
    </row>
    <row r="3877" spans="1:3">
      <c r="A3877" s="83" t="s">
        <v>289</v>
      </c>
      <c r="B3877">
        <v>144</v>
      </c>
      <c r="C3877" s="75">
        <v>0.04</v>
      </c>
    </row>
    <row r="3878" spans="1:3">
      <c r="A3878" s="85" t="s">
        <v>1366</v>
      </c>
      <c r="B3878">
        <v>144</v>
      </c>
      <c r="C3878" s="75">
        <v>0.04</v>
      </c>
    </row>
    <row r="3879" spans="1:3">
      <c r="A3879" s="86" t="s">
        <v>300</v>
      </c>
      <c r="B3879">
        <v>144</v>
      </c>
      <c r="C3879" s="75">
        <v>0.04</v>
      </c>
    </row>
    <row r="3880" spans="1:3">
      <c r="A3880" s="74" t="s">
        <v>1367</v>
      </c>
      <c r="B3880">
        <v>46</v>
      </c>
      <c r="C3880" s="75">
        <v>0.08</v>
      </c>
    </row>
    <row r="3881" spans="1:3">
      <c r="A3881" s="81" t="s">
        <v>370</v>
      </c>
      <c r="B3881">
        <v>46</v>
      </c>
      <c r="C3881" s="75">
        <v>0.08</v>
      </c>
    </row>
    <row r="3882" spans="1:3">
      <c r="A3882" s="82" t="s">
        <v>344</v>
      </c>
      <c r="B3882">
        <v>46</v>
      </c>
      <c r="C3882" s="75">
        <v>0.08</v>
      </c>
    </row>
    <row r="3883" spans="1:3">
      <c r="A3883" s="83" t="s">
        <v>284</v>
      </c>
      <c r="B3883">
        <v>46</v>
      </c>
      <c r="C3883" s="75">
        <v>0.08</v>
      </c>
    </row>
    <row r="3884" spans="1:3">
      <c r="A3884" s="85" t="s">
        <v>1368</v>
      </c>
      <c r="B3884">
        <v>46</v>
      </c>
      <c r="C3884" s="75">
        <v>0.08</v>
      </c>
    </row>
    <row r="3885" spans="1:3">
      <c r="A3885" s="86" t="s">
        <v>305</v>
      </c>
      <c r="B3885">
        <v>46</v>
      </c>
      <c r="C3885" s="75">
        <v>0.08</v>
      </c>
    </row>
    <row r="3886" spans="1:3">
      <c r="A3886" s="74" t="s">
        <v>1369</v>
      </c>
      <c r="B3886">
        <v>70</v>
      </c>
      <c r="C3886" s="75">
        <v>0.125</v>
      </c>
    </row>
    <row r="3887" spans="1:3">
      <c r="A3887" s="81" t="s">
        <v>404</v>
      </c>
      <c r="B3887">
        <v>70</v>
      </c>
      <c r="C3887" s="75">
        <v>0.125</v>
      </c>
    </row>
    <row r="3888" spans="1:3">
      <c r="A3888" s="82" t="s">
        <v>405</v>
      </c>
      <c r="B3888">
        <v>70</v>
      </c>
      <c r="C3888" s="75">
        <v>0.125</v>
      </c>
    </row>
    <row r="3889" spans="1:3">
      <c r="A3889" s="83" t="s">
        <v>284</v>
      </c>
      <c r="B3889">
        <v>70</v>
      </c>
      <c r="C3889" s="75">
        <v>0.125</v>
      </c>
    </row>
    <row r="3890" spans="1:3">
      <c r="A3890" s="84">
        <v>42223</v>
      </c>
      <c r="B3890">
        <v>70</v>
      </c>
      <c r="C3890" s="75">
        <v>0.125</v>
      </c>
    </row>
    <row r="3891" spans="1:3">
      <c r="A3891" s="86" t="s">
        <v>285</v>
      </c>
      <c r="B3891">
        <v>70</v>
      </c>
      <c r="C3891" s="75">
        <v>0.125</v>
      </c>
    </row>
    <row r="3892" spans="1:3">
      <c r="A3892" s="74" t="s">
        <v>1370</v>
      </c>
      <c r="B3892">
        <v>776</v>
      </c>
      <c r="C3892" s="75">
        <v>0.03</v>
      </c>
    </row>
    <row r="3893" spans="1:3">
      <c r="A3893" s="81" t="s">
        <v>415</v>
      </c>
      <c r="B3893">
        <v>776</v>
      </c>
      <c r="C3893" s="75">
        <v>0.03</v>
      </c>
    </row>
    <row r="3894" spans="1:3">
      <c r="A3894" s="82" t="s">
        <v>367</v>
      </c>
      <c r="B3894">
        <v>776</v>
      </c>
      <c r="C3894" s="75">
        <v>0.03</v>
      </c>
    </row>
    <row r="3895" spans="1:3">
      <c r="A3895" s="83" t="s">
        <v>289</v>
      </c>
      <c r="B3895">
        <v>776</v>
      </c>
      <c r="C3895" s="75">
        <v>0.03</v>
      </c>
    </row>
    <row r="3896" spans="1:3">
      <c r="A3896" s="85" t="s">
        <v>1371</v>
      </c>
      <c r="B3896">
        <v>776</v>
      </c>
      <c r="C3896" s="75">
        <v>0.03</v>
      </c>
    </row>
    <row r="3897" spans="1:3">
      <c r="A3897" s="86" t="s">
        <v>321</v>
      </c>
      <c r="B3897">
        <v>776</v>
      </c>
      <c r="C3897" s="75">
        <v>0.03</v>
      </c>
    </row>
    <row r="3898" spans="1:3">
      <c r="A3898" s="74" t="s">
        <v>1372</v>
      </c>
      <c r="B3898">
        <v>47</v>
      </c>
      <c r="C3898" s="75">
        <v>0.06</v>
      </c>
    </row>
    <row r="3899" spans="1:3">
      <c r="A3899" s="81" t="s">
        <v>458</v>
      </c>
      <c r="B3899">
        <v>47</v>
      </c>
      <c r="C3899" s="75">
        <v>0.06</v>
      </c>
    </row>
    <row r="3900" spans="1:3">
      <c r="A3900" s="82" t="s">
        <v>459</v>
      </c>
      <c r="B3900">
        <v>47</v>
      </c>
      <c r="C3900" s="75">
        <v>0.06</v>
      </c>
    </row>
    <row r="3901" spans="1:3">
      <c r="A3901" s="83" t="s">
        <v>294</v>
      </c>
      <c r="B3901">
        <v>47</v>
      </c>
      <c r="C3901" s="75">
        <v>0.06</v>
      </c>
    </row>
    <row r="3902" spans="1:3">
      <c r="A3902" s="85" t="s">
        <v>1373</v>
      </c>
      <c r="B3902">
        <v>47</v>
      </c>
      <c r="C3902" s="75">
        <v>0.06</v>
      </c>
    </row>
    <row r="3903" spans="1:3">
      <c r="A3903" s="86" t="s">
        <v>381</v>
      </c>
      <c r="B3903">
        <v>47</v>
      </c>
      <c r="C3903" s="75">
        <v>0.06</v>
      </c>
    </row>
    <row r="3904" spans="1:3">
      <c r="A3904" s="74" t="s">
        <v>1374</v>
      </c>
      <c r="B3904">
        <v>50</v>
      </c>
      <c r="C3904" s="75">
        <v>0</v>
      </c>
    </row>
    <row r="3905" spans="1:3">
      <c r="A3905" s="81" t="s">
        <v>333</v>
      </c>
      <c r="B3905">
        <v>50</v>
      </c>
      <c r="C3905" s="75">
        <v>0</v>
      </c>
    </row>
    <row r="3906" spans="1:3">
      <c r="A3906" s="82" t="s">
        <v>334</v>
      </c>
      <c r="B3906">
        <v>50</v>
      </c>
      <c r="C3906" s="75">
        <v>0</v>
      </c>
    </row>
    <row r="3907" spans="1:3">
      <c r="A3907" s="83" t="s">
        <v>304</v>
      </c>
      <c r="B3907">
        <v>50</v>
      </c>
      <c r="C3907" s="75">
        <v>0</v>
      </c>
    </row>
    <row r="3908" spans="1:3">
      <c r="A3908" s="84">
        <v>41918</v>
      </c>
      <c r="B3908">
        <v>50</v>
      </c>
      <c r="C3908" s="75">
        <v>0</v>
      </c>
    </row>
    <row r="3909" spans="1:3">
      <c r="A3909" s="86" t="s">
        <v>381</v>
      </c>
      <c r="B3909">
        <v>50</v>
      </c>
      <c r="C3909" s="75">
        <v>0</v>
      </c>
    </row>
    <row r="3910" spans="1:3">
      <c r="A3910" s="74" t="s">
        <v>1375</v>
      </c>
      <c r="B3910">
        <v>48</v>
      </c>
      <c r="C3910" s="75">
        <v>0.04</v>
      </c>
    </row>
    <row r="3911" spans="1:3">
      <c r="A3911" s="81" t="s">
        <v>324</v>
      </c>
      <c r="B3911">
        <v>48</v>
      </c>
      <c r="C3911" s="75">
        <v>0.04</v>
      </c>
    </row>
    <row r="3912" spans="1:3">
      <c r="A3912" s="82" t="s">
        <v>325</v>
      </c>
      <c r="B3912">
        <v>48</v>
      </c>
      <c r="C3912" s="75">
        <v>0.04</v>
      </c>
    </row>
    <row r="3913" spans="1:3">
      <c r="A3913" s="83" t="s">
        <v>284</v>
      </c>
      <c r="B3913">
        <v>48</v>
      </c>
      <c r="C3913" s="75">
        <v>0.04</v>
      </c>
    </row>
    <row r="3914" spans="1:3">
      <c r="A3914" s="85" t="s">
        <v>522</v>
      </c>
      <c r="B3914">
        <v>48</v>
      </c>
      <c r="C3914" s="75">
        <v>0.04</v>
      </c>
    </row>
    <row r="3915" spans="1:3">
      <c r="A3915" s="86" t="s">
        <v>381</v>
      </c>
      <c r="B3915">
        <v>48</v>
      </c>
      <c r="C3915" s="75">
        <v>0.04</v>
      </c>
    </row>
    <row r="3916" spans="1:3">
      <c r="A3916" s="74" t="s">
        <v>1376</v>
      </c>
      <c r="B3916">
        <v>39</v>
      </c>
      <c r="C3916" s="75">
        <v>0.22</v>
      </c>
    </row>
    <row r="3917" spans="1:3">
      <c r="A3917" s="81" t="s">
        <v>302</v>
      </c>
      <c r="B3917">
        <v>39</v>
      </c>
      <c r="C3917" s="75">
        <v>0.22</v>
      </c>
    </row>
    <row r="3918" spans="1:3">
      <c r="A3918" s="82" t="s">
        <v>303</v>
      </c>
      <c r="B3918">
        <v>39</v>
      </c>
      <c r="C3918" s="75">
        <v>0.22</v>
      </c>
    </row>
    <row r="3919" spans="1:3">
      <c r="A3919" s="83" t="s">
        <v>304</v>
      </c>
      <c r="B3919">
        <v>39</v>
      </c>
      <c r="C3919" s="75">
        <v>0.22</v>
      </c>
    </row>
    <row r="3920" spans="1:3">
      <c r="A3920" s="84">
        <v>41734</v>
      </c>
      <c r="B3920">
        <v>39</v>
      </c>
      <c r="C3920" s="75">
        <v>0.22</v>
      </c>
    </row>
    <row r="3921" spans="1:3">
      <c r="A3921" s="86" t="s">
        <v>305</v>
      </c>
      <c r="B3921">
        <v>39</v>
      </c>
      <c r="C3921" s="75">
        <v>0.22</v>
      </c>
    </row>
    <row r="3922" spans="1:3">
      <c r="A3922" s="74" t="s">
        <v>1377</v>
      </c>
      <c r="B3922">
        <v>500</v>
      </c>
      <c r="C3922" s="75">
        <v>0</v>
      </c>
    </row>
    <row r="3923" spans="1:3">
      <c r="A3923" s="81" t="s">
        <v>339</v>
      </c>
      <c r="B3923">
        <v>500</v>
      </c>
      <c r="C3923" s="75">
        <v>0</v>
      </c>
    </row>
    <row r="3924" spans="1:3">
      <c r="A3924" s="82" t="s">
        <v>340</v>
      </c>
      <c r="B3924">
        <v>500</v>
      </c>
      <c r="C3924" s="75">
        <v>0</v>
      </c>
    </row>
    <row r="3925" spans="1:3">
      <c r="A3925" s="83" t="s">
        <v>304</v>
      </c>
      <c r="B3925">
        <v>500</v>
      </c>
      <c r="C3925" s="75">
        <v>0</v>
      </c>
    </row>
    <row r="3926" spans="1:3">
      <c r="A3926" s="84">
        <v>43135</v>
      </c>
      <c r="B3926">
        <v>500</v>
      </c>
      <c r="C3926" s="75">
        <v>0</v>
      </c>
    </row>
    <row r="3927" spans="1:3">
      <c r="A3927" s="86" t="s">
        <v>336</v>
      </c>
      <c r="B3927">
        <v>500</v>
      </c>
      <c r="C3927" s="75">
        <v>0</v>
      </c>
    </row>
    <row r="3928" spans="1:3">
      <c r="A3928" s="74" t="s">
        <v>1378</v>
      </c>
      <c r="B3928">
        <v>64</v>
      </c>
      <c r="C3928" s="75">
        <v>8.5699999999999998E-2</v>
      </c>
    </row>
    <row r="3929" spans="1:3">
      <c r="A3929" s="81" t="s">
        <v>390</v>
      </c>
      <c r="B3929">
        <v>64</v>
      </c>
      <c r="C3929" s="75">
        <v>8.5699999999999998E-2</v>
      </c>
    </row>
    <row r="3930" spans="1:3">
      <c r="A3930" s="82" t="s">
        <v>367</v>
      </c>
      <c r="B3930">
        <v>64</v>
      </c>
      <c r="C3930" s="75">
        <v>8.5699999999999998E-2</v>
      </c>
    </row>
    <row r="3931" spans="1:3">
      <c r="A3931" s="83" t="s">
        <v>289</v>
      </c>
      <c r="B3931">
        <v>64</v>
      </c>
      <c r="C3931" s="75">
        <v>8.5699999999999998E-2</v>
      </c>
    </row>
    <row r="3932" spans="1:3">
      <c r="A3932" s="84">
        <v>42831</v>
      </c>
      <c r="B3932">
        <v>64</v>
      </c>
      <c r="C3932" s="75">
        <v>8.5699999999999998E-2</v>
      </c>
    </row>
    <row r="3933" spans="1:3">
      <c r="A3933" s="86" t="s">
        <v>364</v>
      </c>
      <c r="B3933">
        <v>64</v>
      </c>
      <c r="C3933" s="75">
        <v>8.5699999999999998E-2</v>
      </c>
    </row>
    <row r="3934" spans="1:3">
      <c r="A3934" s="74" t="s">
        <v>1379</v>
      </c>
      <c r="B3934">
        <v>495</v>
      </c>
      <c r="C3934" s="75">
        <v>0.01</v>
      </c>
    </row>
    <row r="3935" spans="1:3">
      <c r="A3935" s="81" t="s">
        <v>386</v>
      </c>
      <c r="B3935">
        <v>495</v>
      </c>
      <c r="C3935" s="75">
        <v>0.01</v>
      </c>
    </row>
    <row r="3936" spans="1:3">
      <c r="A3936" s="82" t="s">
        <v>387</v>
      </c>
      <c r="B3936">
        <v>495</v>
      </c>
      <c r="C3936" s="75">
        <v>0.01</v>
      </c>
    </row>
    <row r="3937" spans="1:3">
      <c r="A3937" s="83" t="s">
        <v>284</v>
      </c>
      <c r="B3937">
        <v>495</v>
      </c>
      <c r="C3937" s="75">
        <v>0.01</v>
      </c>
    </row>
    <row r="3938" spans="1:3">
      <c r="A3938" s="85" t="s">
        <v>620</v>
      </c>
      <c r="B3938">
        <v>495</v>
      </c>
      <c r="C3938" s="75">
        <v>0.01</v>
      </c>
    </row>
    <row r="3939" spans="1:3">
      <c r="A3939" s="86" t="s">
        <v>336</v>
      </c>
      <c r="B3939">
        <v>495</v>
      </c>
      <c r="C3939" s="75">
        <v>0.01</v>
      </c>
    </row>
    <row r="3940" spans="1:3">
      <c r="A3940" s="74" t="s">
        <v>1380</v>
      </c>
      <c r="B3940">
        <v>70</v>
      </c>
      <c r="C3940" s="75">
        <v>0.125</v>
      </c>
    </row>
    <row r="3941" spans="1:3">
      <c r="A3941" s="81" t="s">
        <v>316</v>
      </c>
      <c r="B3941">
        <v>70</v>
      </c>
      <c r="C3941" s="75">
        <v>0.125</v>
      </c>
    </row>
    <row r="3942" spans="1:3">
      <c r="A3942" s="82" t="s">
        <v>317</v>
      </c>
      <c r="B3942">
        <v>70</v>
      </c>
      <c r="C3942" s="75">
        <v>0.125</v>
      </c>
    </row>
    <row r="3943" spans="1:3">
      <c r="A3943" s="83" t="s">
        <v>294</v>
      </c>
      <c r="B3943">
        <v>70</v>
      </c>
      <c r="C3943" s="75">
        <v>0.125</v>
      </c>
    </row>
    <row r="3944" spans="1:3">
      <c r="A3944" s="84">
        <v>42617</v>
      </c>
      <c r="B3944">
        <v>70</v>
      </c>
      <c r="C3944" s="75">
        <v>0.125</v>
      </c>
    </row>
    <row r="3945" spans="1:3">
      <c r="A3945" s="86" t="s">
        <v>285</v>
      </c>
      <c r="B3945">
        <v>70</v>
      </c>
      <c r="C3945" s="75">
        <v>0.125</v>
      </c>
    </row>
    <row r="3946" spans="1:3">
      <c r="A3946" s="74" t="s">
        <v>1381</v>
      </c>
      <c r="B3946">
        <v>29</v>
      </c>
      <c r="C3946" s="75">
        <v>3.3300000000000003E-2</v>
      </c>
    </row>
    <row r="3947" spans="1:3">
      <c r="A3947" s="81" t="s">
        <v>297</v>
      </c>
      <c r="B3947">
        <v>29</v>
      </c>
      <c r="C3947" s="75">
        <v>3.3300000000000003E-2</v>
      </c>
    </row>
    <row r="3948" spans="1:3">
      <c r="A3948" s="82" t="s">
        <v>298</v>
      </c>
      <c r="B3948">
        <v>29</v>
      </c>
      <c r="C3948" s="75">
        <v>3.3300000000000003E-2</v>
      </c>
    </row>
    <row r="3949" spans="1:3">
      <c r="A3949" s="83" t="s">
        <v>284</v>
      </c>
      <c r="B3949">
        <v>29</v>
      </c>
      <c r="C3949" s="75">
        <v>3.3300000000000003E-2</v>
      </c>
    </row>
    <row r="3950" spans="1:3">
      <c r="A3950" s="84">
        <v>41682</v>
      </c>
      <c r="B3950">
        <v>29</v>
      </c>
      <c r="C3950" s="75">
        <v>3.3300000000000003E-2</v>
      </c>
    </row>
    <row r="3951" spans="1:3">
      <c r="A3951" s="86" t="s">
        <v>310</v>
      </c>
      <c r="B3951">
        <v>29</v>
      </c>
      <c r="C3951" s="75">
        <v>3.3300000000000003E-2</v>
      </c>
    </row>
    <row r="3952" spans="1:3">
      <c r="A3952" s="74" t="s">
        <v>1382</v>
      </c>
      <c r="B3952">
        <v>680</v>
      </c>
      <c r="C3952" s="75">
        <v>0.15</v>
      </c>
    </row>
    <row r="3953" spans="1:3">
      <c r="A3953" s="81" t="s">
        <v>669</v>
      </c>
      <c r="B3953">
        <v>680</v>
      </c>
      <c r="C3953" s="75">
        <v>0.15</v>
      </c>
    </row>
    <row r="3954" spans="1:3">
      <c r="A3954" s="82" t="s">
        <v>670</v>
      </c>
      <c r="B3954">
        <v>680</v>
      </c>
      <c r="C3954" s="75">
        <v>0.15</v>
      </c>
    </row>
    <row r="3955" spans="1:3">
      <c r="A3955" s="83" t="s">
        <v>294</v>
      </c>
      <c r="B3955">
        <v>680</v>
      </c>
      <c r="C3955" s="75">
        <v>0.15</v>
      </c>
    </row>
    <row r="3956" spans="1:3">
      <c r="A3956" s="84">
        <v>42985</v>
      </c>
      <c r="B3956">
        <v>680</v>
      </c>
      <c r="C3956" s="75">
        <v>0.15</v>
      </c>
    </row>
    <row r="3957" spans="1:3">
      <c r="A3957" s="86" t="s">
        <v>321</v>
      </c>
      <c r="B3957">
        <v>680</v>
      </c>
      <c r="C3957" s="75">
        <v>0.15</v>
      </c>
    </row>
    <row r="3958" spans="1:3">
      <c r="A3958" s="74" t="s">
        <v>1383</v>
      </c>
      <c r="B3958">
        <v>49</v>
      </c>
      <c r="C3958" s="75">
        <v>0.02</v>
      </c>
    </row>
    <row r="3959" spans="1:3">
      <c r="A3959" s="81" t="s">
        <v>392</v>
      </c>
      <c r="B3959">
        <v>49</v>
      </c>
      <c r="C3959" s="75">
        <v>0.02</v>
      </c>
    </row>
    <row r="3960" spans="1:3">
      <c r="A3960" s="82" t="s">
        <v>351</v>
      </c>
      <c r="B3960">
        <v>49</v>
      </c>
      <c r="C3960" s="75">
        <v>0.02</v>
      </c>
    </row>
    <row r="3961" spans="1:3">
      <c r="A3961" s="83" t="s">
        <v>304</v>
      </c>
      <c r="B3961">
        <v>49</v>
      </c>
      <c r="C3961" s="75">
        <v>0.02</v>
      </c>
    </row>
    <row r="3962" spans="1:3">
      <c r="A3962" s="84">
        <v>42586</v>
      </c>
      <c r="B3962">
        <v>49</v>
      </c>
      <c r="C3962" s="75">
        <v>0.02</v>
      </c>
    </row>
    <row r="3963" spans="1:3">
      <c r="A3963" s="86" t="s">
        <v>305</v>
      </c>
      <c r="B3963">
        <v>49</v>
      </c>
      <c r="C3963" s="75">
        <v>0.02</v>
      </c>
    </row>
    <row r="3964" spans="1:3">
      <c r="A3964" s="74" t="s">
        <v>1384</v>
      </c>
      <c r="B3964">
        <v>495</v>
      </c>
      <c r="C3964" s="75">
        <v>0.01</v>
      </c>
    </row>
    <row r="3965" spans="1:3">
      <c r="A3965" s="81" t="s">
        <v>534</v>
      </c>
      <c r="B3965">
        <v>495</v>
      </c>
      <c r="C3965" s="75">
        <v>0.01</v>
      </c>
    </row>
    <row r="3966" spans="1:3">
      <c r="A3966" s="82" t="s">
        <v>367</v>
      </c>
      <c r="B3966">
        <v>495</v>
      </c>
      <c r="C3966" s="75">
        <v>0.01</v>
      </c>
    </row>
    <row r="3967" spans="1:3">
      <c r="A3967" s="83" t="s">
        <v>289</v>
      </c>
      <c r="B3967">
        <v>495</v>
      </c>
      <c r="C3967" s="75">
        <v>0.01</v>
      </c>
    </row>
    <row r="3968" spans="1:3">
      <c r="A3968" s="84">
        <v>43111</v>
      </c>
      <c r="B3968">
        <v>495</v>
      </c>
      <c r="C3968" s="75">
        <v>0.01</v>
      </c>
    </row>
    <row r="3969" spans="1:3">
      <c r="A3969" s="86" t="s">
        <v>336</v>
      </c>
      <c r="B3969">
        <v>495</v>
      </c>
      <c r="C3969" s="75">
        <v>0.01</v>
      </c>
    </row>
    <row r="3970" spans="1:3">
      <c r="A3970" s="74" t="s">
        <v>1385</v>
      </c>
      <c r="B3970">
        <v>510</v>
      </c>
      <c r="C3970" s="75">
        <v>0.49</v>
      </c>
    </row>
    <row r="3971" spans="1:3">
      <c r="A3971" s="81" t="s">
        <v>302</v>
      </c>
      <c r="B3971">
        <v>510</v>
      </c>
      <c r="C3971" s="75">
        <v>0.49</v>
      </c>
    </row>
    <row r="3972" spans="1:3">
      <c r="A3972" s="82" t="s">
        <v>303</v>
      </c>
      <c r="B3972">
        <v>510</v>
      </c>
      <c r="C3972" s="75">
        <v>0.49</v>
      </c>
    </row>
    <row r="3973" spans="1:3">
      <c r="A3973" s="83" t="s">
        <v>304</v>
      </c>
      <c r="B3973">
        <v>510</v>
      </c>
      <c r="C3973" s="75">
        <v>0.49</v>
      </c>
    </row>
    <row r="3974" spans="1:3">
      <c r="A3974" s="85" t="s">
        <v>1386</v>
      </c>
      <c r="B3974">
        <v>510</v>
      </c>
      <c r="C3974" s="75">
        <v>0.49</v>
      </c>
    </row>
    <row r="3975" spans="1:3">
      <c r="A3975" s="86" t="s">
        <v>326</v>
      </c>
      <c r="B3975">
        <v>510</v>
      </c>
      <c r="C3975" s="75">
        <v>0.49</v>
      </c>
    </row>
    <row r="3976" spans="1:3">
      <c r="A3976" s="74" t="s">
        <v>1387</v>
      </c>
      <c r="B3976">
        <v>495</v>
      </c>
      <c r="C3976" s="75">
        <v>0.01</v>
      </c>
    </row>
    <row r="3977" spans="1:3">
      <c r="A3977" s="81" t="s">
        <v>316</v>
      </c>
      <c r="B3977">
        <v>495</v>
      </c>
      <c r="C3977" s="75">
        <v>0.01</v>
      </c>
    </row>
    <row r="3978" spans="1:3">
      <c r="A3978" s="82" t="s">
        <v>317</v>
      </c>
      <c r="B3978">
        <v>495</v>
      </c>
      <c r="C3978" s="75">
        <v>0.01</v>
      </c>
    </row>
    <row r="3979" spans="1:3">
      <c r="A3979" s="83" t="s">
        <v>294</v>
      </c>
      <c r="B3979">
        <v>495</v>
      </c>
      <c r="C3979" s="75">
        <v>0.01</v>
      </c>
    </row>
    <row r="3980" spans="1:3">
      <c r="A3980" s="85" t="s">
        <v>841</v>
      </c>
      <c r="B3980">
        <v>495</v>
      </c>
      <c r="C3980" s="75">
        <v>0.01</v>
      </c>
    </row>
    <row r="3981" spans="1:3">
      <c r="A3981" s="86" t="s">
        <v>336</v>
      </c>
      <c r="B3981">
        <v>495</v>
      </c>
      <c r="C3981" s="75">
        <v>0.01</v>
      </c>
    </row>
    <row r="3982" spans="1:3">
      <c r="A3982" s="74" t="s">
        <v>1388</v>
      </c>
      <c r="B3982">
        <v>26</v>
      </c>
      <c r="C3982" s="75">
        <v>0.1333</v>
      </c>
    </row>
    <row r="3983" spans="1:3">
      <c r="A3983" s="81" t="s">
        <v>478</v>
      </c>
      <c r="B3983">
        <v>26</v>
      </c>
      <c r="C3983" s="75">
        <v>0.1333</v>
      </c>
    </row>
    <row r="3984" spans="1:3">
      <c r="A3984" s="82" t="s">
        <v>479</v>
      </c>
      <c r="B3984">
        <v>26</v>
      </c>
      <c r="C3984" s="75">
        <v>0.1333</v>
      </c>
    </row>
    <row r="3985" spans="1:3">
      <c r="A3985" s="83" t="s">
        <v>294</v>
      </c>
      <c r="B3985">
        <v>26</v>
      </c>
      <c r="C3985" s="75">
        <v>0.1333</v>
      </c>
    </row>
    <row r="3986" spans="1:3">
      <c r="A3986" s="85" t="s">
        <v>1325</v>
      </c>
      <c r="B3986">
        <v>26</v>
      </c>
      <c r="C3986" s="75">
        <v>0.1333</v>
      </c>
    </row>
    <row r="3987" spans="1:3">
      <c r="A3987" s="86" t="s">
        <v>310</v>
      </c>
      <c r="B3987">
        <v>26</v>
      </c>
      <c r="C3987" s="75">
        <v>0.1333</v>
      </c>
    </row>
    <row r="3988" spans="1:3">
      <c r="A3988" s="74" t="s">
        <v>1389</v>
      </c>
      <c r="B3988">
        <v>656</v>
      </c>
      <c r="C3988" s="75">
        <v>0.18</v>
      </c>
    </row>
    <row r="3989" spans="1:3">
      <c r="A3989" s="81" t="s">
        <v>392</v>
      </c>
      <c r="B3989">
        <v>656</v>
      </c>
      <c r="C3989" s="75">
        <v>0.18</v>
      </c>
    </row>
    <row r="3990" spans="1:3">
      <c r="A3990" s="82" t="s">
        <v>351</v>
      </c>
      <c r="B3990">
        <v>656</v>
      </c>
      <c r="C3990" s="75">
        <v>0.18</v>
      </c>
    </row>
    <row r="3991" spans="1:3">
      <c r="A3991" s="83" t="s">
        <v>304</v>
      </c>
      <c r="B3991">
        <v>656</v>
      </c>
      <c r="C3991" s="75">
        <v>0.18</v>
      </c>
    </row>
    <row r="3992" spans="1:3">
      <c r="A3992" s="84">
        <v>42313</v>
      </c>
      <c r="B3992">
        <v>656</v>
      </c>
      <c r="C3992" s="75">
        <v>0.18</v>
      </c>
    </row>
    <row r="3993" spans="1:3">
      <c r="A3993" s="86" t="s">
        <v>321</v>
      </c>
      <c r="B3993">
        <v>656</v>
      </c>
      <c r="C3993" s="75">
        <v>0.18</v>
      </c>
    </row>
    <row r="3994" spans="1:3">
      <c r="A3994" s="74" t="s">
        <v>1390</v>
      </c>
      <c r="B3994">
        <v>141</v>
      </c>
      <c r="C3994" s="75">
        <v>0.06</v>
      </c>
    </row>
    <row r="3995" spans="1:3">
      <c r="A3995" s="81" t="s">
        <v>373</v>
      </c>
      <c r="B3995">
        <v>141</v>
      </c>
      <c r="C3995" s="75">
        <v>0.06</v>
      </c>
    </row>
    <row r="3996" spans="1:3">
      <c r="A3996" s="82" t="s">
        <v>320</v>
      </c>
      <c r="B3996">
        <v>141</v>
      </c>
      <c r="C3996" s="75">
        <v>0.06</v>
      </c>
    </row>
    <row r="3997" spans="1:3">
      <c r="A3997" s="83" t="s">
        <v>284</v>
      </c>
      <c r="B3997">
        <v>141</v>
      </c>
      <c r="C3997" s="75">
        <v>0.06</v>
      </c>
    </row>
    <row r="3998" spans="1:3">
      <c r="A3998" s="84">
        <v>41648</v>
      </c>
      <c r="B3998">
        <v>141</v>
      </c>
      <c r="C3998" s="75">
        <v>0.06</v>
      </c>
    </row>
    <row r="3999" spans="1:3">
      <c r="A3999" s="86" t="s">
        <v>300</v>
      </c>
      <c r="B3999">
        <v>141</v>
      </c>
      <c r="C3999" s="75">
        <v>0.06</v>
      </c>
    </row>
    <row r="4000" spans="1:3">
      <c r="A4000" s="74" t="s">
        <v>1391</v>
      </c>
      <c r="B4000">
        <v>80</v>
      </c>
      <c r="C4000" s="75">
        <v>0</v>
      </c>
    </row>
    <row r="4001" spans="1:3">
      <c r="A4001" s="81" t="s">
        <v>287</v>
      </c>
      <c r="B4001">
        <v>80</v>
      </c>
      <c r="C4001" s="75">
        <v>0</v>
      </c>
    </row>
    <row r="4002" spans="1:3">
      <c r="A4002" s="82" t="s">
        <v>288</v>
      </c>
      <c r="B4002">
        <v>80</v>
      </c>
      <c r="C4002" s="75">
        <v>0</v>
      </c>
    </row>
    <row r="4003" spans="1:3">
      <c r="A4003" s="83" t="s">
        <v>289</v>
      </c>
      <c r="B4003">
        <v>80</v>
      </c>
      <c r="C4003" s="75">
        <v>0</v>
      </c>
    </row>
    <row r="4004" spans="1:3">
      <c r="A4004" s="85" t="s">
        <v>1392</v>
      </c>
      <c r="B4004">
        <v>80</v>
      </c>
      <c r="C4004" s="75">
        <v>0</v>
      </c>
    </row>
    <row r="4005" spans="1:3">
      <c r="A4005" s="86" t="s">
        <v>285</v>
      </c>
      <c r="B4005">
        <v>80</v>
      </c>
      <c r="C4005" s="75">
        <v>0</v>
      </c>
    </row>
    <row r="4006" spans="1:3">
      <c r="A4006" s="74" t="s">
        <v>1393</v>
      </c>
      <c r="B4006">
        <v>784</v>
      </c>
      <c r="C4006" s="75">
        <v>0.02</v>
      </c>
    </row>
    <row r="4007" spans="1:3">
      <c r="A4007" s="81" t="s">
        <v>634</v>
      </c>
      <c r="B4007">
        <v>784</v>
      </c>
      <c r="C4007" s="75">
        <v>0.02</v>
      </c>
    </row>
    <row r="4008" spans="1:3">
      <c r="A4008" s="82" t="s">
        <v>635</v>
      </c>
      <c r="B4008">
        <v>784</v>
      </c>
      <c r="C4008" s="75">
        <v>0.02</v>
      </c>
    </row>
    <row r="4009" spans="1:3">
      <c r="A4009" s="83" t="s">
        <v>284</v>
      </c>
      <c r="B4009">
        <v>784</v>
      </c>
      <c r="C4009" s="75">
        <v>0.02</v>
      </c>
    </row>
    <row r="4010" spans="1:3">
      <c r="A4010" s="85" t="s">
        <v>826</v>
      </c>
      <c r="B4010">
        <v>784</v>
      </c>
      <c r="C4010" s="75">
        <v>0.02</v>
      </c>
    </row>
    <row r="4011" spans="1:3">
      <c r="A4011" s="86" t="s">
        <v>321</v>
      </c>
      <c r="B4011">
        <v>784</v>
      </c>
      <c r="C4011" s="75">
        <v>0.02</v>
      </c>
    </row>
    <row r="4012" spans="1:3">
      <c r="A4012" s="74" t="s">
        <v>1394</v>
      </c>
      <c r="B4012">
        <v>776</v>
      </c>
      <c r="C4012" s="75">
        <v>0.03</v>
      </c>
    </row>
    <row r="4013" spans="1:3">
      <c r="A4013" s="81" t="s">
        <v>328</v>
      </c>
      <c r="B4013">
        <v>776</v>
      </c>
      <c r="C4013" s="75">
        <v>0.03</v>
      </c>
    </row>
    <row r="4014" spans="1:3">
      <c r="A4014" s="82" t="s">
        <v>329</v>
      </c>
      <c r="B4014">
        <v>776</v>
      </c>
      <c r="C4014" s="75">
        <v>0.03</v>
      </c>
    </row>
    <row r="4015" spans="1:3">
      <c r="A4015" s="83" t="s">
        <v>304</v>
      </c>
      <c r="B4015">
        <v>776</v>
      </c>
      <c r="C4015" s="75">
        <v>0.03</v>
      </c>
    </row>
    <row r="4016" spans="1:3">
      <c r="A4016" s="85" t="s">
        <v>1395</v>
      </c>
      <c r="B4016">
        <v>776</v>
      </c>
      <c r="C4016" s="75">
        <v>0.03</v>
      </c>
    </row>
    <row r="4017" spans="1:3">
      <c r="A4017" s="86" t="s">
        <v>321</v>
      </c>
      <c r="B4017">
        <v>776</v>
      </c>
      <c r="C4017" s="75">
        <v>0.03</v>
      </c>
    </row>
    <row r="4018" spans="1:3">
      <c r="A4018" s="74" t="s">
        <v>1396</v>
      </c>
      <c r="B4018">
        <v>69</v>
      </c>
      <c r="C4018" s="75">
        <v>1.43E-2</v>
      </c>
    </row>
    <row r="4019" spans="1:3">
      <c r="A4019" s="81" t="s">
        <v>386</v>
      </c>
      <c r="B4019">
        <v>69</v>
      </c>
      <c r="C4019" s="75">
        <v>1.43E-2</v>
      </c>
    </row>
    <row r="4020" spans="1:3">
      <c r="A4020" s="82" t="s">
        <v>387</v>
      </c>
      <c r="B4020">
        <v>69</v>
      </c>
      <c r="C4020" s="75">
        <v>1.43E-2</v>
      </c>
    </row>
    <row r="4021" spans="1:3">
      <c r="A4021" s="83" t="s">
        <v>284</v>
      </c>
      <c r="B4021">
        <v>69</v>
      </c>
      <c r="C4021" s="75">
        <v>1.43E-2</v>
      </c>
    </row>
    <row r="4022" spans="1:3">
      <c r="A4022" s="85" t="s">
        <v>519</v>
      </c>
      <c r="B4022">
        <v>69</v>
      </c>
      <c r="C4022" s="75">
        <v>1.43E-2</v>
      </c>
    </row>
    <row r="4023" spans="1:3">
      <c r="A4023" s="86" t="s">
        <v>364</v>
      </c>
      <c r="B4023">
        <v>69</v>
      </c>
      <c r="C4023" s="75">
        <v>1.43E-2</v>
      </c>
    </row>
    <row r="4024" spans="1:3">
      <c r="A4024" s="74" t="s">
        <v>1397</v>
      </c>
      <c r="B4024">
        <v>632</v>
      </c>
      <c r="C4024" s="75">
        <v>0.21</v>
      </c>
    </row>
    <row r="4025" spans="1:3">
      <c r="A4025" s="81" t="s">
        <v>669</v>
      </c>
      <c r="B4025">
        <v>632</v>
      </c>
      <c r="C4025" s="75">
        <v>0.21</v>
      </c>
    </row>
    <row r="4026" spans="1:3">
      <c r="A4026" s="82" t="s">
        <v>670</v>
      </c>
      <c r="B4026">
        <v>632</v>
      </c>
      <c r="C4026" s="75">
        <v>0.21</v>
      </c>
    </row>
    <row r="4027" spans="1:3">
      <c r="A4027" s="83" t="s">
        <v>294</v>
      </c>
      <c r="B4027">
        <v>632</v>
      </c>
      <c r="C4027" s="75">
        <v>0.21</v>
      </c>
    </row>
    <row r="4028" spans="1:3">
      <c r="A4028" s="85" t="s">
        <v>1398</v>
      </c>
      <c r="B4028">
        <v>632</v>
      </c>
      <c r="C4028" s="75">
        <v>0.21</v>
      </c>
    </row>
    <row r="4029" spans="1:3">
      <c r="A4029" s="86" t="s">
        <v>321</v>
      </c>
      <c r="B4029">
        <v>632</v>
      </c>
      <c r="C4029" s="75">
        <v>0.21</v>
      </c>
    </row>
    <row r="4030" spans="1:3">
      <c r="A4030" s="74" t="s">
        <v>1399</v>
      </c>
      <c r="B4030">
        <v>500</v>
      </c>
      <c r="C4030" s="75">
        <v>0</v>
      </c>
    </row>
    <row r="4031" spans="1:3">
      <c r="A4031" s="81" t="s">
        <v>302</v>
      </c>
      <c r="B4031">
        <v>500</v>
      </c>
      <c r="C4031" s="75">
        <v>0</v>
      </c>
    </row>
    <row r="4032" spans="1:3">
      <c r="A4032" s="82" t="s">
        <v>303</v>
      </c>
      <c r="B4032">
        <v>500</v>
      </c>
      <c r="C4032" s="75">
        <v>0</v>
      </c>
    </row>
    <row r="4033" spans="1:3">
      <c r="A4033" s="83" t="s">
        <v>304</v>
      </c>
      <c r="B4033">
        <v>500</v>
      </c>
      <c r="C4033" s="75">
        <v>0</v>
      </c>
    </row>
    <row r="4034" spans="1:3">
      <c r="A4034" s="84">
        <v>42318</v>
      </c>
      <c r="B4034">
        <v>500</v>
      </c>
      <c r="C4034" s="75">
        <v>0</v>
      </c>
    </row>
    <row r="4035" spans="1:3">
      <c r="A4035" s="86" t="s">
        <v>336</v>
      </c>
      <c r="B4035">
        <v>500</v>
      </c>
      <c r="C4035" s="75">
        <v>0</v>
      </c>
    </row>
    <row r="4036" spans="1:3">
      <c r="A4036" s="74" t="s">
        <v>1400</v>
      </c>
      <c r="B4036">
        <v>490</v>
      </c>
      <c r="C4036" s="75">
        <v>0.02</v>
      </c>
    </row>
    <row r="4037" spans="1:3">
      <c r="A4037" s="81" t="s">
        <v>287</v>
      </c>
      <c r="B4037">
        <v>490</v>
      </c>
      <c r="C4037" s="75">
        <v>0.02</v>
      </c>
    </row>
    <row r="4038" spans="1:3">
      <c r="A4038" s="82" t="s">
        <v>288</v>
      </c>
      <c r="B4038">
        <v>490</v>
      </c>
      <c r="C4038" s="75">
        <v>0.02</v>
      </c>
    </row>
    <row r="4039" spans="1:3">
      <c r="A4039" s="83" t="s">
        <v>289</v>
      </c>
      <c r="B4039">
        <v>490</v>
      </c>
      <c r="C4039" s="75">
        <v>0.02</v>
      </c>
    </row>
    <row r="4040" spans="1:3">
      <c r="A4040" s="84">
        <v>42227</v>
      </c>
      <c r="B4040">
        <v>490</v>
      </c>
      <c r="C4040" s="75">
        <v>0.02</v>
      </c>
    </row>
    <row r="4041" spans="1:3">
      <c r="A4041" s="86" t="s">
        <v>336</v>
      </c>
      <c r="B4041">
        <v>490</v>
      </c>
      <c r="C4041" s="75">
        <v>0.02</v>
      </c>
    </row>
    <row r="4042" spans="1:3">
      <c r="A4042" s="74" t="s">
        <v>1401</v>
      </c>
      <c r="B4042">
        <v>64</v>
      </c>
      <c r="C4042" s="75">
        <v>8.5699999999999998E-2</v>
      </c>
    </row>
    <row r="4043" spans="1:3">
      <c r="A4043" s="81" t="s">
        <v>312</v>
      </c>
      <c r="B4043">
        <v>64</v>
      </c>
      <c r="C4043" s="75">
        <v>8.5699999999999998E-2</v>
      </c>
    </row>
    <row r="4044" spans="1:3">
      <c r="A4044" s="82" t="s">
        <v>313</v>
      </c>
      <c r="B4044">
        <v>64</v>
      </c>
      <c r="C4044" s="75">
        <v>8.5699999999999998E-2</v>
      </c>
    </row>
    <row r="4045" spans="1:3">
      <c r="A4045" s="83" t="s">
        <v>294</v>
      </c>
      <c r="B4045">
        <v>64</v>
      </c>
      <c r="C4045" s="75">
        <v>8.5699999999999998E-2</v>
      </c>
    </row>
    <row r="4046" spans="1:3">
      <c r="A4046" s="85" t="s">
        <v>1402</v>
      </c>
      <c r="B4046">
        <v>64</v>
      </c>
      <c r="C4046" s="75">
        <v>8.5699999999999998E-2</v>
      </c>
    </row>
    <row r="4047" spans="1:3">
      <c r="A4047" s="86" t="s">
        <v>364</v>
      </c>
      <c r="B4047">
        <v>64</v>
      </c>
      <c r="C4047" s="75">
        <v>8.5699999999999998E-2</v>
      </c>
    </row>
    <row r="4048" spans="1:3">
      <c r="A4048" s="74" t="s">
        <v>1403</v>
      </c>
      <c r="B4048">
        <v>50</v>
      </c>
      <c r="C4048" s="75">
        <v>0</v>
      </c>
    </row>
    <row r="4049" spans="1:3">
      <c r="A4049" s="81" t="s">
        <v>567</v>
      </c>
      <c r="B4049">
        <v>50</v>
      </c>
      <c r="C4049" s="75">
        <v>0</v>
      </c>
    </row>
    <row r="4050" spans="1:3">
      <c r="A4050" s="82" t="s">
        <v>568</v>
      </c>
      <c r="B4050">
        <v>50</v>
      </c>
      <c r="C4050" s="75">
        <v>0</v>
      </c>
    </row>
    <row r="4051" spans="1:3">
      <c r="A4051" s="83" t="s">
        <v>284</v>
      </c>
      <c r="B4051">
        <v>50</v>
      </c>
      <c r="C4051" s="75">
        <v>0</v>
      </c>
    </row>
    <row r="4052" spans="1:3">
      <c r="A4052" s="85" t="s">
        <v>1083</v>
      </c>
      <c r="B4052">
        <v>50</v>
      </c>
      <c r="C4052" s="75">
        <v>0</v>
      </c>
    </row>
    <row r="4053" spans="1:3">
      <c r="A4053" s="86" t="s">
        <v>381</v>
      </c>
      <c r="B4053">
        <v>50</v>
      </c>
      <c r="C4053" s="75">
        <v>0</v>
      </c>
    </row>
    <row r="4054" spans="1:3">
      <c r="A4054" s="74" t="s">
        <v>1404</v>
      </c>
      <c r="B4054">
        <v>48</v>
      </c>
      <c r="C4054" s="75">
        <v>0.04</v>
      </c>
    </row>
    <row r="4055" spans="1:3">
      <c r="A4055" s="81" t="s">
        <v>567</v>
      </c>
      <c r="B4055">
        <v>48</v>
      </c>
      <c r="C4055" s="75">
        <v>0.04</v>
      </c>
    </row>
    <row r="4056" spans="1:3">
      <c r="A4056" s="82" t="s">
        <v>568</v>
      </c>
      <c r="B4056">
        <v>48</v>
      </c>
      <c r="C4056" s="75">
        <v>0.04</v>
      </c>
    </row>
    <row r="4057" spans="1:3">
      <c r="A4057" s="83" t="s">
        <v>284</v>
      </c>
      <c r="B4057">
        <v>48</v>
      </c>
      <c r="C4057" s="75">
        <v>0.04</v>
      </c>
    </row>
    <row r="4058" spans="1:3">
      <c r="A4058" s="85" t="s">
        <v>1405</v>
      </c>
      <c r="B4058">
        <v>48</v>
      </c>
      <c r="C4058" s="75">
        <v>0.04</v>
      </c>
    </row>
    <row r="4059" spans="1:3">
      <c r="A4059" s="86" t="s">
        <v>305</v>
      </c>
      <c r="B4059">
        <v>48</v>
      </c>
      <c r="C4059" s="75">
        <v>0.04</v>
      </c>
    </row>
    <row r="4060" spans="1:3">
      <c r="A4060" s="74" t="s">
        <v>1406</v>
      </c>
      <c r="B4060">
        <v>495</v>
      </c>
      <c r="C4060" s="75">
        <v>0.01</v>
      </c>
    </row>
    <row r="4061" spans="1:3">
      <c r="A4061" s="81" t="s">
        <v>441</v>
      </c>
      <c r="B4061">
        <v>495</v>
      </c>
      <c r="C4061" s="75">
        <v>0.01</v>
      </c>
    </row>
    <row r="4062" spans="1:3">
      <c r="A4062" s="82" t="s">
        <v>442</v>
      </c>
      <c r="B4062">
        <v>495</v>
      </c>
      <c r="C4062" s="75">
        <v>0.01</v>
      </c>
    </row>
    <row r="4063" spans="1:3">
      <c r="A4063" s="83" t="s">
        <v>284</v>
      </c>
      <c r="B4063">
        <v>495</v>
      </c>
      <c r="C4063" s="75">
        <v>0.01</v>
      </c>
    </row>
    <row r="4064" spans="1:3">
      <c r="A4064" s="85" t="s">
        <v>1407</v>
      </c>
      <c r="B4064">
        <v>495</v>
      </c>
      <c r="C4064" s="75">
        <v>0.01</v>
      </c>
    </row>
    <row r="4065" spans="1:3">
      <c r="A4065" s="86" t="s">
        <v>314</v>
      </c>
      <c r="B4065">
        <v>495</v>
      </c>
      <c r="C4065" s="75">
        <v>0.01</v>
      </c>
    </row>
    <row r="4066" spans="1:3">
      <c r="A4066" s="74" t="s">
        <v>1408</v>
      </c>
      <c r="B4066">
        <v>760</v>
      </c>
      <c r="C4066" s="75">
        <v>0.05</v>
      </c>
    </row>
    <row r="4067" spans="1:3">
      <c r="A4067" s="81" t="s">
        <v>491</v>
      </c>
      <c r="B4067">
        <v>760</v>
      </c>
      <c r="C4067" s="75">
        <v>0.05</v>
      </c>
    </row>
    <row r="4068" spans="1:3">
      <c r="A4068" s="82" t="s">
        <v>492</v>
      </c>
      <c r="B4068">
        <v>760</v>
      </c>
      <c r="C4068" s="75">
        <v>0.05</v>
      </c>
    </row>
    <row r="4069" spans="1:3">
      <c r="A4069" s="83" t="s">
        <v>284</v>
      </c>
      <c r="B4069">
        <v>760</v>
      </c>
      <c r="C4069" s="75">
        <v>0.05</v>
      </c>
    </row>
    <row r="4070" spans="1:3">
      <c r="A4070" s="84">
        <v>42435</v>
      </c>
      <c r="B4070">
        <v>760</v>
      </c>
      <c r="C4070" s="75">
        <v>0.05</v>
      </c>
    </row>
    <row r="4071" spans="1:3">
      <c r="A4071" s="86" t="s">
        <v>321</v>
      </c>
      <c r="B4071">
        <v>760</v>
      </c>
      <c r="C4071" s="75">
        <v>0.05</v>
      </c>
    </row>
    <row r="4072" spans="1:3">
      <c r="A4072" s="74" t="s">
        <v>1409</v>
      </c>
      <c r="B4072">
        <v>65</v>
      </c>
      <c r="C4072" s="75">
        <v>7.1400000000000005E-2</v>
      </c>
    </row>
    <row r="4073" spans="1:3">
      <c r="A4073" s="81" t="s">
        <v>412</v>
      </c>
      <c r="B4073">
        <v>65</v>
      </c>
      <c r="C4073" s="75">
        <v>7.1400000000000005E-2</v>
      </c>
    </row>
    <row r="4074" spans="1:3">
      <c r="A4074" s="82" t="s">
        <v>367</v>
      </c>
      <c r="B4074">
        <v>65</v>
      </c>
      <c r="C4074" s="75">
        <v>7.1400000000000005E-2</v>
      </c>
    </row>
    <row r="4075" spans="1:3">
      <c r="A4075" s="83" t="s">
        <v>289</v>
      </c>
      <c r="B4075">
        <v>65</v>
      </c>
      <c r="C4075" s="75">
        <v>7.1400000000000005E-2</v>
      </c>
    </row>
    <row r="4076" spans="1:3">
      <c r="A4076" s="84">
        <v>42770</v>
      </c>
      <c r="B4076">
        <v>65</v>
      </c>
      <c r="C4076" s="75">
        <v>7.1400000000000005E-2</v>
      </c>
    </row>
    <row r="4077" spans="1:3">
      <c r="A4077" s="86" t="s">
        <v>364</v>
      </c>
      <c r="B4077">
        <v>65</v>
      </c>
      <c r="C4077" s="75">
        <v>7.1400000000000005E-2</v>
      </c>
    </row>
    <row r="4078" spans="1:3">
      <c r="A4078" s="74" t="s">
        <v>1410</v>
      </c>
      <c r="B4078">
        <v>67</v>
      </c>
      <c r="C4078" s="75">
        <v>4.2900000000000001E-2</v>
      </c>
    </row>
    <row r="4079" spans="1:3">
      <c r="A4079" s="81" t="s">
        <v>350</v>
      </c>
      <c r="B4079">
        <v>67</v>
      </c>
      <c r="C4079" s="75">
        <v>4.2900000000000001E-2</v>
      </c>
    </row>
    <row r="4080" spans="1:3">
      <c r="A4080" s="82" t="s">
        <v>351</v>
      </c>
      <c r="B4080">
        <v>67</v>
      </c>
      <c r="C4080" s="75">
        <v>4.2900000000000001E-2</v>
      </c>
    </row>
    <row r="4081" spans="1:3">
      <c r="A4081" s="83" t="s">
        <v>304</v>
      </c>
      <c r="B4081">
        <v>67</v>
      </c>
      <c r="C4081" s="75">
        <v>4.2900000000000001E-2</v>
      </c>
    </row>
    <row r="4082" spans="1:3">
      <c r="A4082" s="85" t="s">
        <v>845</v>
      </c>
      <c r="B4082">
        <v>67</v>
      </c>
      <c r="C4082" s="75">
        <v>4.2900000000000001E-2</v>
      </c>
    </row>
    <row r="4083" spans="1:3">
      <c r="A4083" s="86" t="s">
        <v>364</v>
      </c>
      <c r="B4083">
        <v>67</v>
      </c>
      <c r="C4083" s="75">
        <v>4.2900000000000001E-2</v>
      </c>
    </row>
    <row r="4084" spans="1:3">
      <c r="A4084" s="74" t="s">
        <v>1411</v>
      </c>
      <c r="B4084">
        <v>490</v>
      </c>
      <c r="C4084" s="75">
        <v>0.02</v>
      </c>
    </row>
    <row r="4085" spans="1:3">
      <c r="A4085" s="81" t="s">
        <v>437</v>
      </c>
      <c r="B4085">
        <v>490</v>
      </c>
      <c r="C4085" s="75">
        <v>0.02</v>
      </c>
    </row>
    <row r="4086" spans="1:3">
      <c r="A4086" s="82" t="s">
        <v>367</v>
      </c>
      <c r="B4086">
        <v>490</v>
      </c>
      <c r="C4086" s="75">
        <v>0.02</v>
      </c>
    </row>
    <row r="4087" spans="1:3">
      <c r="A4087" s="83" t="s">
        <v>289</v>
      </c>
      <c r="B4087">
        <v>490</v>
      </c>
      <c r="C4087" s="75">
        <v>0.02</v>
      </c>
    </row>
    <row r="4088" spans="1:3">
      <c r="A4088" s="85" t="s">
        <v>1166</v>
      </c>
      <c r="B4088">
        <v>490</v>
      </c>
      <c r="C4088" s="75">
        <v>0.02</v>
      </c>
    </row>
    <row r="4089" spans="1:3">
      <c r="A4089" s="86" t="s">
        <v>336</v>
      </c>
      <c r="B4089">
        <v>490</v>
      </c>
      <c r="C4089" s="75">
        <v>0.02</v>
      </c>
    </row>
    <row r="4090" spans="1:3">
      <c r="A4090" s="74" t="s">
        <v>1412</v>
      </c>
      <c r="B4090">
        <v>147</v>
      </c>
      <c r="C4090" s="75">
        <v>0.02</v>
      </c>
    </row>
    <row r="4091" spans="1:3">
      <c r="A4091" s="81" t="s">
        <v>282</v>
      </c>
      <c r="B4091">
        <v>147</v>
      </c>
      <c r="C4091" s="75">
        <v>0.02</v>
      </c>
    </row>
    <row r="4092" spans="1:3">
      <c r="A4092" s="82" t="s">
        <v>283</v>
      </c>
      <c r="B4092">
        <v>147</v>
      </c>
      <c r="C4092" s="75">
        <v>0.02</v>
      </c>
    </row>
    <row r="4093" spans="1:3">
      <c r="A4093" s="83" t="s">
        <v>284</v>
      </c>
      <c r="B4093">
        <v>147</v>
      </c>
      <c r="C4093" s="75">
        <v>0.02</v>
      </c>
    </row>
    <row r="4094" spans="1:3">
      <c r="A4094" s="84">
        <v>42863</v>
      </c>
      <c r="B4094">
        <v>147</v>
      </c>
      <c r="C4094" s="75">
        <v>0.02</v>
      </c>
    </row>
    <row r="4095" spans="1:3">
      <c r="A4095" s="86" t="s">
        <v>300</v>
      </c>
      <c r="B4095">
        <v>147</v>
      </c>
      <c r="C4095" s="75">
        <v>0.02</v>
      </c>
    </row>
    <row r="4096" spans="1:3">
      <c r="A4096" s="74" t="s">
        <v>1413</v>
      </c>
      <c r="B4096">
        <v>500</v>
      </c>
      <c r="C4096" s="75">
        <v>0</v>
      </c>
    </row>
    <row r="4097" spans="1:3">
      <c r="A4097" s="81" t="s">
        <v>634</v>
      </c>
      <c r="B4097">
        <v>500</v>
      </c>
      <c r="C4097" s="75">
        <v>0</v>
      </c>
    </row>
    <row r="4098" spans="1:3">
      <c r="A4098" s="82" t="s">
        <v>635</v>
      </c>
      <c r="B4098">
        <v>500</v>
      </c>
      <c r="C4098" s="75">
        <v>0</v>
      </c>
    </row>
    <row r="4099" spans="1:3">
      <c r="A4099" s="83" t="s">
        <v>284</v>
      </c>
      <c r="B4099">
        <v>500</v>
      </c>
      <c r="C4099" s="75">
        <v>0</v>
      </c>
    </row>
    <row r="4100" spans="1:3">
      <c r="A4100" s="85" t="s">
        <v>1186</v>
      </c>
      <c r="B4100">
        <v>500</v>
      </c>
      <c r="C4100" s="75">
        <v>0</v>
      </c>
    </row>
    <row r="4101" spans="1:3">
      <c r="A4101" s="86" t="s">
        <v>336</v>
      </c>
      <c r="B4101">
        <v>500</v>
      </c>
      <c r="C4101" s="75">
        <v>0</v>
      </c>
    </row>
    <row r="4102" spans="1:3">
      <c r="A4102" s="74" t="s">
        <v>1414</v>
      </c>
      <c r="B4102">
        <v>28</v>
      </c>
      <c r="C4102" s="75">
        <v>6.6699999999999995E-2</v>
      </c>
    </row>
    <row r="4103" spans="1:3">
      <c r="A4103" s="81" t="s">
        <v>415</v>
      </c>
      <c r="B4103">
        <v>28</v>
      </c>
      <c r="C4103" s="75">
        <v>6.6699999999999995E-2</v>
      </c>
    </row>
    <row r="4104" spans="1:3">
      <c r="A4104" s="82" t="s">
        <v>367</v>
      </c>
      <c r="B4104">
        <v>28</v>
      </c>
      <c r="C4104" s="75">
        <v>6.6699999999999995E-2</v>
      </c>
    </row>
    <row r="4105" spans="1:3">
      <c r="A4105" s="83" t="s">
        <v>289</v>
      </c>
      <c r="B4105">
        <v>28</v>
      </c>
      <c r="C4105" s="75">
        <v>6.6699999999999995E-2</v>
      </c>
    </row>
    <row r="4106" spans="1:3">
      <c r="A4106" s="84">
        <v>43414</v>
      </c>
      <c r="B4106">
        <v>28</v>
      </c>
      <c r="C4106" s="75">
        <v>6.6699999999999995E-2</v>
      </c>
    </row>
    <row r="4107" spans="1:3">
      <c r="A4107" s="86" t="s">
        <v>310</v>
      </c>
      <c r="B4107">
        <v>28</v>
      </c>
      <c r="C4107" s="75">
        <v>6.6699999999999995E-2</v>
      </c>
    </row>
    <row r="4108" spans="1:3">
      <c r="A4108" s="74" t="s">
        <v>1415</v>
      </c>
      <c r="B4108">
        <v>600</v>
      </c>
      <c r="C4108" s="75">
        <v>0.25</v>
      </c>
    </row>
    <row r="4109" spans="1:3">
      <c r="A4109" s="81" t="s">
        <v>392</v>
      </c>
      <c r="B4109">
        <v>600</v>
      </c>
      <c r="C4109" s="75">
        <v>0.25</v>
      </c>
    </row>
    <row r="4110" spans="1:3">
      <c r="A4110" s="82" t="s">
        <v>351</v>
      </c>
      <c r="B4110">
        <v>600</v>
      </c>
      <c r="C4110" s="75">
        <v>0.25</v>
      </c>
    </row>
    <row r="4111" spans="1:3">
      <c r="A4111" s="83" t="s">
        <v>304</v>
      </c>
      <c r="B4111">
        <v>600</v>
      </c>
      <c r="C4111" s="75">
        <v>0.25</v>
      </c>
    </row>
    <row r="4112" spans="1:3">
      <c r="A4112" s="85" t="s">
        <v>1416</v>
      </c>
      <c r="B4112">
        <v>600</v>
      </c>
      <c r="C4112" s="75">
        <v>0.25</v>
      </c>
    </row>
    <row r="4113" spans="1:3">
      <c r="A4113" s="86" t="s">
        <v>321</v>
      </c>
      <c r="B4113">
        <v>600</v>
      </c>
      <c r="C4113" s="75">
        <v>0.25</v>
      </c>
    </row>
    <row r="4114" spans="1:3">
      <c r="A4114" s="74" t="s">
        <v>1417</v>
      </c>
      <c r="B4114">
        <v>552</v>
      </c>
      <c r="C4114" s="75">
        <v>0.31</v>
      </c>
    </row>
    <row r="4115" spans="1:3">
      <c r="A4115" s="81" t="s">
        <v>377</v>
      </c>
      <c r="B4115">
        <v>552</v>
      </c>
      <c r="C4115" s="75">
        <v>0.31</v>
      </c>
    </row>
    <row r="4116" spans="1:3">
      <c r="A4116" s="82" t="s">
        <v>378</v>
      </c>
      <c r="B4116">
        <v>552</v>
      </c>
      <c r="C4116" s="75">
        <v>0.31</v>
      </c>
    </row>
    <row r="4117" spans="1:3">
      <c r="A4117" s="83" t="s">
        <v>304</v>
      </c>
      <c r="B4117">
        <v>552</v>
      </c>
      <c r="C4117" s="75">
        <v>0.31</v>
      </c>
    </row>
    <row r="4118" spans="1:3">
      <c r="A4118" s="84">
        <v>43349</v>
      </c>
      <c r="B4118">
        <v>552</v>
      </c>
      <c r="C4118" s="75">
        <v>0.31</v>
      </c>
    </row>
    <row r="4119" spans="1:3">
      <c r="A4119" s="86" t="s">
        <v>321</v>
      </c>
      <c r="B4119">
        <v>552</v>
      </c>
      <c r="C4119" s="75">
        <v>0.31</v>
      </c>
    </row>
    <row r="4120" spans="1:3">
      <c r="A4120" s="74" t="s">
        <v>1418</v>
      </c>
      <c r="B4120">
        <v>46</v>
      </c>
      <c r="C4120" s="75">
        <v>0.08</v>
      </c>
    </row>
    <row r="4121" spans="1:3">
      <c r="A4121" s="81" t="s">
        <v>370</v>
      </c>
      <c r="B4121">
        <v>46</v>
      </c>
      <c r="C4121" s="75">
        <v>0.08</v>
      </c>
    </row>
    <row r="4122" spans="1:3">
      <c r="A4122" s="82" t="s">
        <v>344</v>
      </c>
      <c r="B4122">
        <v>46</v>
      </c>
      <c r="C4122" s="75">
        <v>0.08</v>
      </c>
    </row>
    <row r="4123" spans="1:3">
      <c r="A4123" s="83" t="s">
        <v>284</v>
      </c>
      <c r="B4123">
        <v>46</v>
      </c>
      <c r="C4123" s="75">
        <v>0.08</v>
      </c>
    </row>
    <row r="4124" spans="1:3">
      <c r="A4124" s="84">
        <v>42769</v>
      </c>
      <c r="B4124">
        <v>46</v>
      </c>
      <c r="C4124" s="75">
        <v>0.08</v>
      </c>
    </row>
    <row r="4125" spans="1:3">
      <c r="A4125" s="86" t="s">
        <v>381</v>
      </c>
      <c r="B4125">
        <v>46</v>
      </c>
      <c r="C4125" s="75">
        <v>0.08</v>
      </c>
    </row>
    <row r="4126" spans="1:3">
      <c r="A4126" s="74" t="s">
        <v>1419</v>
      </c>
      <c r="B4126">
        <v>29</v>
      </c>
      <c r="C4126" s="75">
        <v>3.3300000000000003E-2</v>
      </c>
    </row>
    <row r="4127" spans="1:3">
      <c r="A4127" s="81" t="s">
        <v>567</v>
      </c>
      <c r="B4127">
        <v>29</v>
      </c>
      <c r="C4127" s="75">
        <v>3.3300000000000003E-2</v>
      </c>
    </row>
    <row r="4128" spans="1:3">
      <c r="A4128" s="82" t="s">
        <v>568</v>
      </c>
      <c r="B4128">
        <v>29</v>
      </c>
      <c r="C4128" s="75">
        <v>3.3300000000000003E-2</v>
      </c>
    </row>
    <row r="4129" spans="1:3">
      <c r="A4129" s="83" t="s">
        <v>284</v>
      </c>
      <c r="B4129">
        <v>29</v>
      </c>
      <c r="C4129" s="75">
        <v>3.3300000000000003E-2</v>
      </c>
    </row>
    <row r="4130" spans="1:3">
      <c r="A4130" s="85" t="s">
        <v>1420</v>
      </c>
      <c r="B4130">
        <v>29</v>
      </c>
      <c r="C4130" s="75">
        <v>3.3300000000000003E-2</v>
      </c>
    </row>
    <row r="4131" spans="1:3">
      <c r="A4131" s="86" t="s">
        <v>310</v>
      </c>
      <c r="B4131">
        <v>29</v>
      </c>
      <c r="C4131" s="75">
        <v>3.3300000000000003E-2</v>
      </c>
    </row>
    <row r="4132" spans="1:3">
      <c r="A4132" s="74" t="s">
        <v>1421</v>
      </c>
      <c r="B4132">
        <v>680</v>
      </c>
      <c r="C4132" s="75">
        <v>0.15</v>
      </c>
    </row>
    <row r="4133" spans="1:3">
      <c r="A4133" s="81" t="s">
        <v>634</v>
      </c>
      <c r="B4133">
        <v>680</v>
      </c>
      <c r="C4133" s="75">
        <v>0.15</v>
      </c>
    </row>
    <row r="4134" spans="1:3">
      <c r="A4134" s="82" t="s">
        <v>635</v>
      </c>
      <c r="B4134">
        <v>680</v>
      </c>
      <c r="C4134" s="75">
        <v>0.15</v>
      </c>
    </row>
    <row r="4135" spans="1:3">
      <c r="A4135" s="83" t="s">
        <v>284</v>
      </c>
      <c r="B4135">
        <v>680</v>
      </c>
      <c r="C4135" s="75">
        <v>0.15</v>
      </c>
    </row>
    <row r="4136" spans="1:3">
      <c r="A4136" s="84">
        <v>42047</v>
      </c>
      <c r="B4136">
        <v>680</v>
      </c>
      <c r="C4136" s="75">
        <v>0.15</v>
      </c>
    </row>
    <row r="4137" spans="1:3">
      <c r="A4137" s="86" t="s">
        <v>321</v>
      </c>
      <c r="B4137">
        <v>680</v>
      </c>
      <c r="C4137" s="75">
        <v>0.15</v>
      </c>
    </row>
    <row r="4138" spans="1:3">
      <c r="A4138" s="74" t="s">
        <v>1422</v>
      </c>
      <c r="B4138">
        <v>495</v>
      </c>
      <c r="C4138" s="75">
        <v>0.01</v>
      </c>
    </row>
    <row r="4139" spans="1:3">
      <c r="A4139" s="81" t="s">
        <v>307</v>
      </c>
      <c r="B4139">
        <v>495</v>
      </c>
      <c r="C4139" s="75">
        <v>0.01</v>
      </c>
    </row>
    <row r="4140" spans="1:3">
      <c r="A4140" s="82" t="s">
        <v>308</v>
      </c>
      <c r="B4140">
        <v>495</v>
      </c>
      <c r="C4140" s="75">
        <v>0.01</v>
      </c>
    </row>
    <row r="4141" spans="1:3">
      <c r="A4141" s="83" t="s">
        <v>304</v>
      </c>
      <c r="B4141">
        <v>495</v>
      </c>
      <c r="C4141" s="75">
        <v>0.01</v>
      </c>
    </row>
    <row r="4142" spans="1:3">
      <c r="A4142" s="85" t="s">
        <v>1423</v>
      </c>
      <c r="B4142">
        <v>495</v>
      </c>
      <c r="C4142" s="75">
        <v>0.01</v>
      </c>
    </row>
    <row r="4143" spans="1:3">
      <c r="A4143" s="86" t="s">
        <v>336</v>
      </c>
      <c r="B4143">
        <v>495</v>
      </c>
      <c r="C4143" s="75">
        <v>0.01</v>
      </c>
    </row>
    <row r="4144" spans="1:3">
      <c r="A4144" s="74" t="s">
        <v>1424</v>
      </c>
      <c r="B4144">
        <v>205</v>
      </c>
      <c r="C4144" s="75">
        <v>0.18</v>
      </c>
    </row>
    <row r="4145" spans="1:3">
      <c r="A4145" s="81" t="s">
        <v>383</v>
      </c>
      <c r="B4145">
        <v>205</v>
      </c>
      <c r="C4145" s="75">
        <v>0.18</v>
      </c>
    </row>
    <row r="4146" spans="1:3">
      <c r="A4146" s="82" t="s">
        <v>308</v>
      </c>
      <c r="B4146">
        <v>205</v>
      </c>
      <c r="C4146" s="75">
        <v>0.18</v>
      </c>
    </row>
    <row r="4147" spans="1:3">
      <c r="A4147" s="83" t="s">
        <v>304</v>
      </c>
      <c r="B4147">
        <v>205</v>
      </c>
      <c r="C4147" s="75">
        <v>0.18</v>
      </c>
    </row>
    <row r="4148" spans="1:3">
      <c r="A4148" s="84">
        <v>42192</v>
      </c>
      <c r="B4148">
        <v>205</v>
      </c>
      <c r="C4148" s="75">
        <v>0.18</v>
      </c>
    </row>
    <row r="4149" spans="1:3">
      <c r="A4149" s="86" t="s">
        <v>375</v>
      </c>
      <c r="B4149">
        <v>205</v>
      </c>
      <c r="C4149" s="75">
        <v>0.18</v>
      </c>
    </row>
    <row r="4150" spans="1:3">
      <c r="A4150" s="74" t="s">
        <v>1425</v>
      </c>
      <c r="B4150">
        <v>48</v>
      </c>
      <c r="C4150" s="75">
        <v>0.04</v>
      </c>
    </row>
    <row r="4151" spans="1:3">
      <c r="A4151" s="81" t="s">
        <v>358</v>
      </c>
      <c r="B4151">
        <v>48</v>
      </c>
      <c r="C4151" s="75">
        <v>0.04</v>
      </c>
    </row>
    <row r="4152" spans="1:3">
      <c r="A4152" s="82" t="s">
        <v>359</v>
      </c>
      <c r="B4152">
        <v>48</v>
      </c>
      <c r="C4152" s="75">
        <v>0.04</v>
      </c>
    </row>
    <row r="4153" spans="1:3">
      <c r="A4153" s="83" t="s">
        <v>284</v>
      </c>
      <c r="B4153">
        <v>48</v>
      </c>
      <c r="C4153" s="75">
        <v>0.04</v>
      </c>
    </row>
    <row r="4154" spans="1:3">
      <c r="A4154" s="85" t="s">
        <v>1426</v>
      </c>
      <c r="B4154">
        <v>48</v>
      </c>
      <c r="C4154" s="75">
        <v>0.04</v>
      </c>
    </row>
    <row r="4155" spans="1:3">
      <c r="A4155" s="86" t="s">
        <v>305</v>
      </c>
      <c r="B4155">
        <v>48</v>
      </c>
      <c r="C4155" s="75">
        <v>0.04</v>
      </c>
    </row>
    <row r="4156" spans="1:3">
      <c r="A4156" s="74" t="s">
        <v>1427</v>
      </c>
      <c r="B4156">
        <v>78</v>
      </c>
      <c r="C4156" s="75">
        <v>2.5000000000000001E-2</v>
      </c>
    </row>
    <row r="4157" spans="1:3">
      <c r="A4157" s="81" t="s">
        <v>441</v>
      </c>
      <c r="B4157">
        <v>78</v>
      </c>
      <c r="C4157" s="75">
        <v>2.5000000000000001E-2</v>
      </c>
    </row>
    <row r="4158" spans="1:3">
      <c r="A4158" s="82" t="s">
        <v>442</v>
      </c>
      <c r="B4158">
        <v>78</v>
      </c>
      <c r="C4158" s="75">
        <v>2.5000000000000001E-2</v>
      </c>
    </row>
    <row r="4159" spans="1:3">
      <c r="A4159" s="83" t="s">
        <v>284</v>
      </c>
      <c r="B4159">
        <v>78</v>
      </c>
      <c r="C4159" s="75">
        <v>2.5000000000000001E-2</v>
      </c>
    </row>
    <row r="4160" spans="1:3">
      <c r="A4160" s="84">
        <v>42615</v>
      </c>
      <c r="B4160">
        <v>78</v>
      </c>
      <c r="C4160" s="75">
        <v>2.5000000000000001E-2</v>
      </c>
    </row>
    <row r="4161" spans="1:3">
      <c r="A4161" s="86" t="s">
        <v>285</v>
      </c>
      <c r="B4161">
        <v>78</v>
      </c>
      <c r="C4161" s="75">
        <v>2.5000000000000001E-2</v>
      </c>
    </row>
    <row r="4162" spans="1:3">
      <c r="A4162" s="74" t="s">
        <v>1428</v>
      </c>
      <c r="B4162">
        <v>552</v>
      </c>
      <c r="C4162" s="75">
        <v>0.31</v>
      </c>
    </row>
    <row r="4163" spans="1:3">
      <c r="A4163" s="81" t="s">
        <v>324</v>
      </c>
      <c r="B4163">
        <v>552</v>
      </c>
      <c r="C4163" s="75">
        <v>0.31</v>
      </c>
    </row>
    <row r="4164" spans="1:3">
      <c r="A4164" s="82" t="s">
        <v>325</v>
      </c>
      <c r="B4164">
        <v>552</v>
      </c>
      <c r="C4164" s="75">
        <v>0.31</v>
      </c>
    </row>
    <row r="4165" spans="1:3">
      <c r="A4165" s="83" t="s">
        <v>284</v>
      </c>
      <c r="B4165">
        <v>552</v>
      </c>
      <c r="C4165" s="75">
        <v>0.31</v>
      </c>
    </row>
    <row r="4166" spans="1:3">
      <c r="A4166" s="85" t="s">
        <v>1429</v>
      </c>
      <c r="B4166">
        <v>552</v>
      </c>
      <c r="C4166" s="75">
        <v>0.31</v>
      </c>
    </row>
    <row r="4167" spans="1:3">
      <c r="A4167" s="86" t="s">
        <v>321</v>
      </c>
      <c r="B4167">
        <v>552</v>
      </c>
      <c r="C4167" s="75">
        <v>0.31</v>
      </c>
    </row>
    <row r="4168" spans="1:3">
      <c r="A4168" s="74" t="s">
        <v>1430</v>
      </c>
      <c r="B4168">
        <v>495</v>
      </c>
      <c r="C4168" s="75">
        <v>0.01</v>
      </c>
    </row>
    <row r="4169" spans="1:3">
      <c r="A4169" s="81" t="s">
        <v>503</v>
      </c>
      <c r="B4169">
        <v>495</v>
      </c>
      <c r="C4169" s="75">
        <v>0.01</v>
      </c>
    </row>
    <row r="4170" spans="1:3">
      <c r="A4170" s="82" t="s">
        <v>504</v>
      </c>
      <c r="B4170">
        <v>495</v>
      </c>
      <c r="C4170" s="75">
        <v>0.01</v>
      </c>
    </row>
    <row r="4171" spans="1:3">
      <c r="A4171" s="83" t="s">
        <v>284</v>
      </c>
      <c r="B4171">
        <v>495</v>
      </c>
      <c r="C4171" s="75">
        <v>0.01</v>
      </c>
    </row>
    <row r="4172" spans="1:3">
      <c r="A4172" s="84">
        <v>41832</v>
      </c>
      <c r="B4172">
        <v>495</v>
      </c>
      <c r="C4172" s="75">
        <v>0.01</v>
      </c>
    </row>
    <row r="4173" spans="1:3">
      <c r="A4173" s="86" t="s">
        <v>336</v>
      </c>
      <c r="B4173">
        <v>495</v>
      </c>
      <c r="C4173" s="75">
        <v>0.01</v>
      </c>
    </row>
    <row r="4174" spans="1:3">
      <c r="A4174" s="74" t="s">
        <v>1431</v>
      </c>
      <c r="B4174">
        <v>1000</v>
      </c>
      <c r="C4174" s="75">
        <v>0</v>
      </c>
    </row>
    <row r="4175" spans="1:3">
      <c r="A4175" s="81" t="s">
        <v>390</v>
      </c>
      <c r="B4175">
        <v>1000</v>
      </c>
      <c r="C4175" s="75">
        <v>0</v>
      </c>
    </row>
    <row r="4176" spans="1:3">
      <c r="A4176" s="82" t="s">
        <v>367</v>
      </c>
      <c r="B4176">
        <v>1000</v>
      </c>
      <c r="C4176" s="75">
        <v>0</v>
      </c>
    </row>
    <row r="4177" spans="1:3">
      <c r="A4177" s="83" t="s">
        <v>289</v>
      </c>
      <c r="B4177">
        <v>1000</v>
      </c>
      <c r="C4177" s="75">
        <v>0</v>
      </c>
    </row>
    <row r="4178" spans="1:3">
      <c r="A4178" s="84">
        <v>42435</v>
      </c>
      <c r="B4178">
        <v>1000</v>
      </c>
      <c r="C4178" s="75">
        <v>0</v>
      </c>
    </row>
    <row r="4179" spans="1:3">
      <c r="A4179" s="86" t="s">
        <v>326</v>
      </c>
      <c r="B4179">
        <v>1000</v>
      </c>
      <c r="C4179" s="75">
        <v>0</v>
      </c>
    </row>
    <row r="4180" spans="1:3">
      <c r="A4180" s="74" t="s">
        <v>1432</v>
      </c>
      <c r="B4180">
        <v>43</v>
      </c>
      <c r="C4180" s="75">
        <v>0.14000000000000001</v>
      </c>
    </row>
    <row r="4181" spans="1:3">
      <c r="A4181" s="81" t="s">
        <v>312</v>
      </c>
      <c r="B4181">
        <v>43</v>
      </c>
      <c r="C4181" s="75">
        <v>0.14000000000000001</v>
      </c>
    </row>
    <row r="4182" spans="1:3">
      <c r="A4182" s="82" t="s">
        <v>313</v>
      </c>
      <c r="B4182">
        <v>43</v>
      </c>
      <c r="C4182" s="75">
        <v>0.14000000000000001</v>
      </c>
    </row>
    <row r="4183" spans="1:3">
      <c r="A4183" s="83" t="s">
        <v>294</v>
      </c>
      <c r="B4183">
        <v>43</v>
      </c>
      <c r="C4183" s="75">
        <v>0.14000000000000001</v>
      </c>
    </row>
    <row r="4184" spans="1:3">
      <c r="A4184" s="85" t="s">
        <v>607</v>
      </c>
      <c r="B4184">
        <v>43</v>
      </c>
      <c r="C4184" s="75">
        <v>0.14000000000000001</v>
      </c>
    </row>
    <row r="4185" spans="1:3">
      <c r="A4185" s="86" t="s">
        <v>305</v>
      </c>
      <c r="B4185">
        <v>43</v>
      </c>
      <c r="C4185" s="75">
        <v>0.14000000000000001</v>
      </c>
    </row>
    <row r="4186" spans="1:3">
      <c r="A4186" s="74" t="s">
        <v>1433</v>
      </c>
      <c r="B4186">
        <v>250</v>
      </c>
      <c r="C4186" s="75">
        <v>0</v>
      </c>
    </row>
    <row r="4187" spans="1:3">
      <c r="A4187" s="81" t="s">
        <v>472</v>
      </c>
      <c r="B4187">
        <v>250</v>
      </c>
      <c r="C4187" s="75">
        <v>0</v>
      </c>
    </row>
    <row r="4188" spans="1:3">
      <c r="A4188" s="82" t="s">
        <v>308</v>
      </c>
      <c r="B4188">
        <v>250</v>
      </c>
      <c r="C4188" s="75">
        <v>0</v>
      </c>
    </row>
    <row r="4189" spans="1:3">
      <c r="A4189" s="83" t="s">
        <v>304</v>
      </c>
      <c r="B4189">
        <v>250</v>
      </c>
      <c r="C4189" s="75">
        <v>0</v>
      </c>
    </row>
    <row r="4190" spans="1:3">
      <c r="A4190" s="84">
        <v>43134</v>
      </c>
      <c r="B4190">
        <v>250</v>
      </c>
      <c r="C4190" s="75">
        <v>0</v>
      </c>
    </row>
    <row r="4191" spans="1:3">
      <c r="A4191" s="86" t="s">
        <v>375</v>
      </c>
      <c r="B4191">
        <v>250</v>
      </c>
      <c r="C4191" s="75">
        <v>0</v>
      </c>
    </row>
    <row r="4192" spans="1:3">
      <c r="A4192" s="74" t="s">
        <v>1434</v>
      </c>
      <c r="B4192">
        <v>23</v>
      </c>
      <c r="C4192" s="75">
        <v>0.23330000000000001</v>
      </c>
    </row>
    <row r="4193" spans="1:3">
      <c r="A4193" s="81" t="s">
        <v>512</v>
      </c>
      <c r="B4193">
        <v>23</v>
      </c>
      <c r="C4193" s="75">
        <v>0.23330000000000001</v>
      </c>
    </row>
    <row r="4194" spans="1:3">
      <c r="A4194" s="82" t="s">
        <v>513</v>
      </c>
      <c r="B4194">
        <v>23</v>
      </c>
      <c r="C4194" s="75">
        <v>0.23330000000000001</v>
      </c>
    </row>
    <row r="4195" spans="1:3">
      <c r="A4195" s="83" t="s">
        <v>284</v>
      </c>
      <c r="B4195">
        <v>23</v>
      </c>
      <c r="C4195" s="75">
        <v>0.23330000000000001</v>
      </c>
    </row>
    <row r="4196" spans="1:3">
      <c r="A4196" s="85" t="s">
        <v>1435</v>
      </c>
      <c r="B4196">
        <v>23</v>
      </c>
      <c r="C4196" s="75">
        <v>0.23330000000000001</v>
      </c>
    </row>
    <row r="4197" spans="1:3">
      <c r="A4197" s="86" t="s">
        <v>310</v>
      </c>
      <c r="B4197">
        <v>23</v>
      </c>
      <c r="C4197" s="75">
        <v>0.23330000000000001</v>
      </c>
    </row>
    <row r="4198" spans="1:3">
      <c r="A4198" s="74" t="s">
        <v>1436</v>
      </c>
      <c r="B4198">
        <v>490</v>
      </c>
      <c r="C4198" s="75">
        <v>0.02</v>
      </c>
    </row>
    <row r="4199" spans="1:3">
      <c r="A4199" s="81" t="s">
        <v>328</v>
      </c>
      <c r="B4199">
        <v>490</v>
      </c>
      <c r="C4199" s="75">
        <v>0.02</v>
      </c>
    </row>
    <row r="4200" spans="1:3">
      <c r="A4200" s="82" t="s">
        <v>329</v>
      </c>
      <c r="B4200">
        <v>490</v>
      </c>
      <c r="C4200" s="75">
        <v>0.02</v>
      </c>
    </row>
    <row r="4201" spans="1:3">
      <c r="A4201" s="83" t="s">
        <v>304</v>
      </c>
      <c r="B4201">
        <v>490</v>
      </c>
      <c r="C4201" s="75">
        <v>0.02</v>
      </c>
    </row>
    <row r="4202" spans="1:3">
      <c r="A4202" s="84">
        <v>42009</v>
      </c>
      <c r="B4202">
        <v>490</v>
      </c>
      <c r="C4202" s="75">
        <v>0.02</v>
      </c>
    </row>
    <row r="4203" spans="1:3">
      <c r="A4203" s="86" t="s">
        <v>336</v>
      </c>
      <c r="B4203">
        <v>490</v>
      </c>
      <c r="C4203" s="75">
        <v>0.02</v>
      </c>
    </row>
    <row r="4204" spans="1:3">
      <c r="A4204" s="74" t="s">
        <v>1437</v>
      </c>
      <c r="B4204">
        <v>425</v>
      </c>
      <c r="C4204" s="75">
        <v>0.15</v>
      </c>
    </row>
    <row r="4205" spans="1:3">
      <c r="A4205" s="81" t="s">
        <v>292</v>
      </c>
      <c r="B4205">
        <v>425</v>
      </c>
      <c r="C4205" s="75">
        <v>0.15</v>
      </c>
    </row>
    <row r="4206" spans="1:3">
      <c r="A4206" s="82" t="s">
        <v>293</v>
      </c>
      <c r="B4206">
        <v>425</v>
      </c>
      <c r="C4206" s="75">
        <v>0.15</v>
      </c>
    </row>
    <row r="4207" spans="1:3">
      <c r="A4207" s="83" t="s">
        <v>294</v>
      </c>
      <c r="B4207">
        <v>425</v>
      </c>
      <c r="C4207" s="75">
        <v>0.15</v>
      </c>
    </row>
    <row r="4208" spans="1:3">
      <c r="A4208" s="84">
        <v>41801</v>
      </c>
      <c r="B4208">
        <v>425</v>
      </c>
      <c r="C4208" s="75">
        <v>0.15</v>
      </c>
    </row>
    <row r="4209" spans="1:3">
      <c r="A4209" s="86" t="s">
        <v>314</v>
      </c>
      <c r="B4209">
        <v>425</v>
      </c>
      <c r="C4209" s="75">
        <v>0.15</v>
      </c>
    </row>
    <row r="4210" spans="1:3">
      <c r="A4210" s="74" t="s">
        <v>1438</v>
      </c>
      <c r="B4210">
        <v>223</v>
      </c>
      <c r="C4210" s="75">
        <v>0.108</v>
      </c>
    </row>
    <row r="4211" spans="1:3">
      <c r="A4211" s="81" t="s">
        <v>634</v>
      </c>
      <c r="B4211">
        <v>223</v>
      </c>
      <c r="C4211" s="75">
        <v>0.108</v>
      </c>
    </row>
    <row r="4212" spans="1:3">
      <c r="A4212" s="82" t="s">
        <v>635</v>
      </c>
      <c r="B4212">
        <v>223</v>
      </c>
      <c r="C4212" s="75">
        <v>0.108</v>
      </c>
    </row>
    <row r="4213" spans="1:3">
      <c r="A4213" s="83" t="s">
        <v>284</v>
      </c>
      <c r="B4213">
        <v>223</v>
      </c>
      <c r="C4213" s="75">
        <v>0.108</v>
      </c>
    </row>
    <row r="4214" spans="1:3">
      <c r="A4214" s="84">
        <v>43226</v>
      </c>
      <c r="B4214">
        <v>223</v>
      </c>
      <c r="C4214" s="75">
        <v>0.108</v>
      </c>
    </row>
    <row r="4215" spans="1:3">
      <c r="A4215" s="86" t="s">
        <v>375</v>
      </c>
      <c r="B4215">
        <v>223</v>
      </c>
      <c r="C4215" s="75">
        <v>0.108</v>
      </c>
    </row>
    <row r="4216" spans="1:3">
      <c r="A4216" s="74" t="s">
        <v>1439</v>
      </c>
      <c r="B4216">
        <v>693</v>
      </c>
      <c r="C4216" s="75">
        <v>0.01</v>
      </c>
    </row>
    <row r="4217" spans="1:3">
      <c r="A4217" s="81" t="s">
        <v>412</v>
      </c>
      <c r="B4217">
        <v>693</v>
      </c>
      <c r="C4217" s="75">
        <v>0.01</v>
      </c>
    </row>
    <row r="4218" spans="1:3">
      <c r="A4218" s="82" t="s">
        <v>367</v>
      </c>
      <c r="B4218">
        <v>693</v>
      </c>
      <c r="C4218" s="75">
        <v>0.01</v>
      </c>
    </row>
    <row r="4219" spans="1:3">
      <c r="A4219" s="83" t="s">
        <v>289</v>
      </c>
      <c r="B4219">
        <v>693</v>
      </c>
      <c r="C4219" s="75">
        <v>0.01</v>
      </c>
    </row>
    <row r="4220" spans="1:3">
      <c r="A4220" s="85" t="s">
        <v>1440</v>
      </c>
      <c r="B4220">
        <v>693</v>
      </c>
      <c r="C4220" s="75">
        <v>0.01</v>
      </c>
    </row>
    <row r="4221" spans="1:3">
      <c r="A4221" s="86" t="s">
        <v>295</v>
      </c>
      <c r="B4221">
        <v>693</v>
      </c>
      <c r="C4221" s="75">
        <v>0.01</v>
      </c>
    </row>
    <row r="4222" spans="1:3">
      <c r="A4222" s="74" t="s">
        <v>1441</v>
      </c>
      <c r="B4222">
        <v>147</v>
      </c>
      <c r="C4222" s="75">
        <v>0.02</v>
      </c>
    </row>
    <row r="4223" spans="1:3">
      <c r="A4223" s="81" t="s">
        <v>366</v>
      </c>
      <c r="B4223">
        <v>147</v>
      </c>
      <c r="C4223" s="75">
        <v>0.02</v>
      </c>
    </row>
    <row r="4224" spans="1:3">
      <c r="A4224" s="82" t="s">
        <v>367</v>
      </c>
      <c r="B4224">
        <v>147</v>
      </c>
      <c r="C4224" s="75">
        <v>0.02</v>
      </c>
    </row>
    <row r="4225" spans="1:3">
      <c r="A4225" s="83" t="s">
        <v>289</v>
      </c>
      <c r="B4225">
        <v>147</v>
      </c>
      <c r="C4225" s="75">
        <v>0.02</v>
      </c>
    </row>
    <row r="4226" spans="1:3">
      <c r="A4226" s="85" t="s">
        <v>1368</v>
      </c>
      <c r="B4226">
        <v>147</v>
      </c>
      <c r="C4226" s="75">
        <v>0.02</v>
      </c>
    </row>
    <row r="4227" spans="1:3">
      <c r="A4227" s="86" t="s">
        <v>300</v>
      </c>
      <c r="B4227">
        <v>147</v>
      </c>
      <c r="C4227" s="75">
        <v>0.02</v>
      </c>
    </row>
    <row r="4228" spans="1:3">
      <c r="A4228" s="74" t="s">
        <v>1442</v>
      </c>
      <c r="B4228">
        <v>26</v>
      </c>
      <c r="C4228" s="75">
        <v>0.1333</v>
      </c>
    </row>
    <row r="4229" spans="1:3">
      <c r="A4229" s="81" t="s">
        <v>472</v>
      </c>
      <c r="B4229">
        <v>26</v>
      </c>
      <c r="C4229" s="75">
        <v>0.1333</v>
      </c>
    </row>
    <row r="4230" spans="1:3">
      <c r="A4230" s="82" t="s">
        <v>308</v>
      </c>
      <c r="B4230">
        <v>26</v>
      </c>
      <c r="C4230" s="75">
        <v>0.1333</v>
      </c>
    </row>
    <row r="4231" spans="1:3">
      <c r="A4231" s="83" t="s">
        <v>304</v>
      </c>
      <c r="B4231">
        <v>26</v>
      </c>
      <c r="C4231" s="75">
        <v>0.1333</v>
      </c>
    </row>
    <row r="4232" spans="1:3">
      <c r="A4232" s="84">
        <v>43376</v>
      </c>
      <c r="B4232">
        <v>26</v>
      </c>
      <c r="C4232" s="75">
        <v>0.1333</v>
      </c>
    </row>
    <row r="4233" spans="1:3">
      <c r="A4233" s="86" t="s">
        <v>310</v>
      </c>
      <c r="B4233">
        <v>26</v>
      </c>
      <c r="C4233" s="75">
        <v>0.1333</v>
      </c>
    </row>
    <row r="4234" spans="1:3">
      <c r="A4234" s="74" t="s">
        <v>1443</v>
      </c>
      <c r="B4234">
        <v>29</v>
      </c>
      <c r="C4234" s="75">
        <v>3.3300000000000003E-2</v>
      </c>
    </row>
    <row r="4235" spans="1:3">
      <c r="A4235" s="81" t="s">
        <v>503</v>
      </c>
      <c r="B4235">
        <v>29</v>
      </c>
      <c r="C4235" s="75">
        <v>3.3300000000000003E-2</v>
      </c>
    </row>
    <row r="4236" spans="1:3">
      <c r="A4236" s="82" t="s">
        <v>504</v>
      </c>
      <c r="B4236">
        <v>29</v>
      </c>
      <c r="C4236" s="75">
        <v>3.3300000000000003E-2</v>
      </c>
    </row>
    <row r="4237" spans="1:3">
      <c r="A4237" s="83" t="s">
        <v>284</v>
      </c>
      <c r="B4237">
        <v>29</v>
      </c>
      <c r="C4237" s="75">
        <v>3.3300000000000003E-2</v>
      </c>
    </row>
    <row r="4238" spans="1:3">
      <c r="A4238" s="85" t="s">
        <v>1444</v>
      </c>
      <c r="B4238">
        <v>29</v>
      </c>
      <c r="C4238" s="75">
        <v>3.3300000000000003E-2</v>
      </c>
    </row>
    <row r="4239" spans="1:3">
      <c r="A4239" s="86" t="s">
        <v>310</v>
      </c>
      <c r="B4239">
        <v>29</v>
      </c>
      <c r="C4239" s="75">
        <v>3.3300000000000003E-2</v>
      </c>
    </row>
    <row r="4240" spans="1:3">
      <c r="A4240" s="74" t="s">
        <v>1445</v>
      </c>
      <c r="B4240">
        <v>105</v>
      </c>
      <c r="C4240" s="75">
        <v>0.3</v>
      </c>
    </row>
    <row r="4241" spans="1:3">
      <c r="A4241" s="81" t="s">
        <v>383</v>
      </c>
      <c r="B4241">
        <v>105</v>
      </c>
      <c r="C4241" s="75">
        <v>0.3</v>
      </c>
    </row>
    <row r="4242" spans="1:3">
      <c r="A4242" s="82" t="s">
        <v>308</v>
      </c>
      <c r="B4242">
        <v>105</v>
      </c>
      <c r="C4242" s="75">
        <v>0.3</v>
      </c>
    </row>
    <row r="4243" spans="1:3">
      <c r="A4243" s="83" t="s">
        <v>304</v>
      </c>
      <c r="B4243">
        <v>105</v>
      </c>
      <c r="C4243" s="75">
        <v>0.3</v>
      </c>
    </row>
    <row r="4244" spans="1:3">
      <c r="A4244" s="84">
        <v>41917</v>
      </c>
      <c r="B4244">
        <v>105</v>
      </c>
      <c r="C4244" s="75">
        <v>0.3</v>
      </c>
    </row>
    <row r="4245" spans="1:3">
      <c r="A4245" s="86" t="s">
        <v>300</v>
      </c>
      <c r="B4245">
        <v>105</v>
      </c>
      <c r="C4245" s="75">
        <v>0.3</v>
      </c>
    </row>
    <row r="4246" spans="1:3">
      <c r="A4246" s="74" t="s">
        <v>1446</v>
      </c>
      <c r="B4246">
        <v>50</v>
      </c>
      <c r="C4246" s="75">
        <v>0</v>
      </c>
    </row>
    <row r="4247" spans="1:3">
      <c r="A4247" s="81" t="s">
        <v>287</v>
      </c>
      <c r="B4247">
        <v>50</v>
      </c>
      <c r="C4247" s="75">
        <v>0</v>
      </c>
    </row>
    <row r="4248" spans="1:3">
      <c r="A4248" s="82" t="s">
        <v>288</v>
      </c>
      <c r="B4248">
        <v>50</v>
      </c>
      <c r="C4248" s="75">
        <v>0</v>
      </c>
    </row>
    <row r="4249" spans="1:3">
      <c r="A4249" s="83" t="s">
        <v>289</v>
      </c>
      <c r="B4249">
        <v>50</v>
      </c>
      <c r="C4249" s="75">
        <v>0</v>
      </c>
    </row>
    <row r="4250" spans="1:3">
      <c r="A4250" s="85" t="s">
        <v>1447</v>
      </c>
      <c r="B4250">
        <v>50</v>
      </c>
      <c r="C4250" s="75">
        <v>0</v>
      </c>
    </row>
    <row r="4251" spans="1:3">
      <c r="A4251" s="86" t="s">
        <v>381</v>
      </c>
      <c r="B4251">
        <v>50</v>
      </c>
      <c r="C4251" s="75">
        <v>0</v>
      </c>
    </row>
    <row r="4252" spans="1:3">
      <c r="A4252" s="74" t="s">
        <v>1448</v>
      </c>
      <c r="B4252">
        <v>480</v>
      </c>
      <c r="C4252" s="75">
        <v>0.4</v>
      </c>
    </row>
    <row r="4253" spans="1:3">
      <c r="A4253" s="81" t="s">
        <v>567</v>
      </c>
      <c r="B4253">
        <v>480</v>
      </c>
      <c r="C4253" s="75">
        <v>0.4</v>
      </c>
    </row>
    <row r="4254" spans="1:3">
      <c r="A4254" s="82" t="s">
        <v>568</v>
      </c>
      <c r="B4254">
        <v>480</v>
      </c>
      <c r="C4254" s="75">
        <v>0.4</v>
      </c>
    </row>
    <row r="4255" spans="1:3">
      <c r="A4255" s="83" t="s">
        <v>284</v>
      </c>
      <c r="B4255">
        <v>480</v>
      </c>
      <c r="C4255" s="75">
        <v>0.4</v>
      </c>
    </row>
    <row r="4256" spans="1:3">
      <c r="A4256" s="85" t="s">
        <v>1449</v>
      </c>
      <c r="B4256">
        <v>480</v>
      </c>
      <c r="C4256" s="75">
        <v>0.4</v>
      </c>
    </row>
    <row r="4257" spans="1:3">
      <c r="A4257" s="86" t="s">
        <v>321</v>
      </c>
      <c r="B4257">
        <v>480</v>
      </c>
      <c r="C4257" s="75">
        <v>0.4</v>
      </c>
    </row>
    <row r="4258" spans="1:3">
      <c r="A4258" s="74" t="s">
        <v>1450</v>
      </c>
      <c r="B4258">
        <v>500</v>
      </c>
      <c r="C4258" s="75">
        <v>0</v>
      </c>
    </row>
    <row r="4259" spans="1:3">
      <c r="A4259" s="81" t="s">
        <v>478</v>
      </c>
      <c r="B4259">
        <v>500</v>
      </c>
      <c r="C4259" s="75">
        <v>0</v>
      </c>
    </row>
    <row r="4260" spans="1:3">
      <c r="A4260" s="82" t="s">
        <v>479</v>
      </c>
      <c r="B4260">
        <v>500</v>
      </c>
      <c r="C4260" s="75">
        <v>0</v>
      </c>
    </row>
    <row r="4261" spans="1:3">
      <c r="A4261" s="83" t="s">
        <v>294</v>
      </c>
      <c r="B4261">
        <v>500</v>
      </c>
      <c r="C4261" s="75">
        <v>0</v>
      </c>
    </row>
    <row r="4262" spans="1:3">
      <c r="A4262" s="84">
        <v>42467</v>
      </c>
      <c r="B4262">
        <v>500</v>
      </c>
      <c r="C4262" s="75">
        <v>0</v>
      </c>
    </row>
    <row r="4263" spans="1:3">
      <c r="A4263" s="86" t="s">
        <v>336</v>
      </c>
      <c r="B4263">
        <v>500</v>
      </c>
      <c r="C4263" s="75">
        <v>0</v>
      </c>
    </row>
    <row r="4264" spans="1:3">
      <c r="A4264" s="74" t="s">
        <v>1451</v>
      </c>
      <c r="B4264">
        <v>40</v>
      </c>
      <c r="C4264" s="75">
        <v>0.2</v>
      </c>
    </row>
    <row r="4265" spans="1:3">
      <c r="A4265" s="81" t="s">
        <v>287</v>
      </c>
      <c r="B4265">
        <v>40</v>
      </c>
      <c r="C4265" s="75">
        <v>0.2</v>
      </c>
    </row>
    <row r="4266" spans="1:3">
      <c r="A4266" s="82" t="s">
        <v>288</v>
      </c>
      <c r="B4266">
        <v>40</v>
      </c>
      <c r="C4266" s="75">
        <v>0.2</v>
      </c>
    </row>
    <row r="4267" spans="1:3">
      <c r="A4267" s="83" t="s">
        <v>289</v>
      </c>
      <c r="B4267">
        <v>40</v>
      </c>
      <c r="C4267" s="75">
        <v>0.2</v>
      </c>
    </row>
    <row r="4268" spans="1:3">
      <c r="A4268" s="85" t="s">
        <v>751</v>
      </c>
      <c r="B4268">
        <v>40</v>
      </c>
      <c r="C4268" s="75">
        <v>0.2</v>
      </c>
    </row>
    <row r="4269" spans="1:3">
      <c r="A4269" s="86" t="s">
        <v>305</v>
      </c>
      <c r="B4269">
        <v>40</v>
      </c>
      <c r="C4269" s="75">
        <v>0.2</v>
      </c>
    </row>
    <row r="4270" spans="1:3">
      <c r="A4270" s="74" t="s">
        <v>1452</v>
      </c>
      <c r="B4270">
        <v>620</v>
      </c>
      <c r="C4270" s="75">
        <v>0.38</v>
      </c>
    </row>
    <row r="4271" spans="1:3">
      <c r="A4271" s="81" t="s">
        <v>366</v>
      </c>
      <c r="B4271">
        <v>620</v>
      </c>
      <c r="C4271" s="75">
        <v>0.38</v>
      </c>
    </row>
    <row r="4272" spans="1:3">
      <c r="A4272" s="82" t="s">
        <v>367</v>
      </c>
      <c r="B4272">
        <v>620</v>
      </c>
      <c r="C4272" s="75">
        <v>0.38</v>
      </c>
    </row>
    <row r="4273" spans="1:3">
      <c r="A4273" s="83" t="s">
        <v>289</v>
      </c>
      <c r="B4273">
        <v>620</v>
      </c>
      <c r="C4273" s="75">
        <v>0.38</v>
      </c>
    </row>
    <row r="4274" spans="1:3">
      <c r="A4274" s="85" t="s">
        <v>1094</v>
      </c>
      <c r="B4274">
        <v>620</v>
      </c>
      <c r="C4274" s="75">
        <v>0.38</v>
      </c>
    </row>
    <row r="4275" spans="1:3">
      <c r="A4275" s="86" t="s">
        <v>326</v>
      </c>
      <c r="B4275">
        <v>620</v>
      </c>
      <c r="C4275" s="75">
        <v>0.38</v>
      </c>
    </row>
    <row r="4276" spans="1:3">
      <c r="A4276" s="74" t="s">
        <v>1453</v>
      </c>
      <c r="B4276">
        <v>50</v>
      </c>
      <c r="C4276" s="75">
        <v>0</v>
      </c>
    </row>
    <row r="4277" spans="1:3">
      <c r="A4277" s="81" t="s">
        <v>282</v>
      </c>
      <c r="B4277">
        <v>50</v>
      </c>
      <c r="C4277" s="75">
        <v>0</v>
      </c>
    </row>
    <row r="4278" spans="1:3">
      <c r="A4278" s="82" t="s">
        <v>283</v>
      </c>
      <c r="B4278">
        <v>50</v>
      </c>
      <c r="C4278" s="75">
        <v>0</v>
      </c>
    </row>
    <row r="4279" spans="1:3">
      <c r="A4279" s="83" t="s">
        <v>284</v>
      </c>
      <c r="B4279">
        <v>50</v>
      </c>
      <c r="C4279" s="75">
        <v>0</v>
      </c>
    </row>
    <row r="4280" spans="1:3">
      <c r="A4280" s="84">
        <v>41733</v>
      </c>
      <c r="B4280">
        <v>50</v>
      </c>
      <c r="C4280" s="75">
        <v>0</v>
      </c>
    </row>
    <row r="4281" spans="1:3">
      <c r="A4281" s="86" t="s">
        <v>305</v>
      </c>
      <c r="B4281">
        <v>50</v>
      </c>
      <c r="C4281" s="75">
        <v>0</v>
      </c>
    </row>
    <row r="4282" spans="1:3">
      <c r="A4282" s="74" t="s">
        <v>1454</v>
      </c>
      <c r="B4282">
        <v>98</v>
      </c>
      <c r="C4282" s="75">
        <v>0.34670000000000001</v>
      </c>
    </row>
    <row r="4283" spans="1:3">
      <c r="A4283" s="81" t="s">
        <v>333</v>
      </c>
      <c r="B4283">
        <v>98</v>
      </c>
      <c r="C4283" s="75">
        <v>0.34670000000000001</v>
      </c>
    </row>
    <row r="4284" spans="1:3">
      <c r="A4284" s="82" t="s">
        <v>334</v>
      </c>
      <c r="B4284">
        <v>98</v>
      </c>
      <c r="C4284" s="75">
        <v>0.34670000000000001</v>
      </c>
    </row>
    <row r="4285" spans="1:3">
      <c r="A4285" s="83" t="s">
        <v>304</v>
      </c>
      <c r="B4285">
        <v>98</v>
      </c>
      <c r="C4285" s="75">
        <v>0.34670000000000001</v>
      </c>
    </row>
    <row r="4286" spans="1:3">
      <c r="A4286" s="85" t="s">
        <v>909</v>
      </c>
      <c r="B4286">
        <v>98</v>
      </c>
      <c r="C4286" s="75">
        <v>0.34670000000000001</v>
      </c>
    </row>
    <row r="4287" spans="1:3">
      <c r="A4287" s="86" t="s">
        <v>300</v>
      </c>
      <c r="B4287">
        <v>98</v>
      </c>
      <c r="C4287" s="75">
        <v>0.34670000000000001</v>
      </c>
    </row>
    <row r="4288" spans="1:3">
      <c r="A4288" s="74" t="s">
        <v>1455</v>
      </c>
      <c r="B4288">
        <v>700</v>
      </c>
      <c r="C4288" s="75">
        <v>0</v>
      </c>
    </row>
    <row r="4289" spans="1:3">
      <c r="A4289" s="81" t="s">
        <v>491</v>
      </c>
      <c r="B4289">
        <v>700</v>
      </c>
      <c r="C4289" s="75">
        <v>0</v>
      </c>
    </row>
    <row r="4290" spans="1:3">
      <c r="A4290" s="82" t="s">
        <v>492</v>
      </c>
      <c r="B4290">
        <v>700</v>
      </c>
      <c r="C4290" s="75">
        <v>0</v>
      </c>
    </row>
    <row r="4291" spans="1:3">
      <c r="A4291" s="83" t="s">
        <v>284</v>
      </c>
      <c r="B4291">
        <v>700</v>
      </c>
      <c r="C4291" s="75">
        <v>0</v>
      </c>
    </row>
    <row r="4292" spans="1:3">
      <c r="A4292" s="85" t="s">
        <v>1456</v>
      </c>
      <c r="B4292">
        <v>700</v>
      </c>
      <c r="C4292" s="75">
        <v>0</v>
      </c>
    </row>
    <row r="4293" spans="1:3">
      <c r="A4293" s="86" t="s">
        <v>295</v>
      </c>
      <c r="B4293">
        <v>700</v>
      </c>
      <c r="C4293" s="75">
        <v>0</v>
      </c>
    </row>
    <row r="4294" spans="1:3">
      <c r="A4294" s="74" t="s">
        <v>1457</v>
      </c>
      <c r="B4294">
        <v>37</v>
      </c>
      <c r="C4294" s="75">
        <v>0.26</v>
      </c>
    </row>
    <row r="4295" spans="1:3">
      <c r="A4295" s="81" t="s">
        <v>339</v>
      </c>
      <c r="B4295">
        <v>37</v>
      </c>
      <c r="C4295" s="75">
        <v>0.26</v>
      </c>
    </row>
    <row r="4296" spans="1:3">
      <c r="A4296" s="82" t="s">
        <v>340</v>
      </c>
      <c r="B4296">
        <v>37</v>
      </c>
      <c r="C4296" s="75">
        <v>0.26</v>
      </c>
    </row>
    <row r="4297" spans="1:3">
      <c r="A4297" s="83" t="s">
        <v>304</v>
      </c>
      <c r="B4297">
        <v>37</v>
      </c>
      <c r="C4297" s="75">
        <v>0.26</v>
      </c>
    </row>
    <row r="4298" spans="1:3">
      <c r="A4298" s="85" t="s">
        <v>1458</v>
      </c>
      <c r="B4298">
        <v>37</v>
      </c>
      <c r="C4298" s="75">
        <v>0.26</v>
      </c>
    </row>
    <row r="4299" spans="1:3">
      <c r="A4299" s="86" t="s">
        <v>305</v>
      </c>
      <c r="B4299">
        <v>37</v>
      </c>
      <c r="C4299" s="75">
        <v>0.26</v>
      </c>
    </row>
    <row r="4300" spans="1:3">
      <c r="A4300" s="74" t="s">
        <v>1459</v>
      </c>
      <c r="B4300">
        <v>29</v>
      </c>
      <c r="C4300" s="75">
        <v>3.3300000000000003E-2</v>
      </c>
    </row>
    <row r="4301" spans="1:3">
      <c r="A4301" s="81" t="s">
        <v>328</v>
      </c>
      <c r="B4301">
        <v>29</v>
      </c>
      <c r="C4301" s="75">
        <v>3.3300000000000003E-2</v>
      </c>
    </row>
    <row r="4302" spans="1:3">
      <c r="A4302" s="82" t="s">
        <v>329</v>
      </c>
      <c r="B4302">
        <v>29</v>
      </c>
      <c r="C4302" s="75">
        <v>3.3300000000000003E-2</v>
      </c>
    </row>
    <row r="4303" spans="1:3">
      <c r="A4303" s="83" t="s">
        <v>304</v>
      </c>
      <c r="B4303">
        <v>29</v>
      </c>
      <c r="C4303" s="75">
        <v>3.3300000000000003E-2</v>
      </c>
    </row>
    <row r="4304" spans="1:3">
      <c r="A4304" s="84">
        <v>42926</v>
      </c>
      <c r="B4304">
        <v>29</v>
      </c>
      <c r="C4304" s="75">
        <v>3.3300000000000003E-2</v>
      </c>
    </row>
    <row r="4305" spans="1:3">
      <c r="A4305" s="86" t="s">
        <v>310</v>
      </c>
      <c r="B4305">
        <v>29</v>
      </c>
      <c r="C4305" s="75">
        <v>3.3300000000000003E-2</v>
      </c>
    </row>
    <row r="4306" spans="1:3">
      <c r="A4306" s="74" t="s">
        <v>1460</v>
      </c>
      <c r="B4306">
        <v>679</v>
      </c>
      <c r="C4306" s="75">
        <v>0.03</v>
      </c>
    </row>
    <row r="4307" spans="1:3">
      <c r="A4307" s="81" t="s">
        <v>282</v>
      </c>
      <c r="B4307">
        <v>679</v>
      </c>
      <c r="C4307" s="75">
        <v>0.03</v>
      </c>
    </row>
    <row r="4308" spans="1:3">
      <c r="A4308" s="82" t="s">
        <v>283</v>
      </c>
      <c r="B4308">
        <v>679</v>
      </c>
      <c r="C4308" s="75">
        <v>0.03</v>
      </c>
    </row>
    <row r="4309" spans="1:3">
      <c r="A4309" s="83" t="s">
        <v>284</v>
      </c>
      <c r="B4309">
        <v>679</v>
      </c>
      <c r="C4309" s="75">
        <v>0.03</v>
      </c>
    </row>
    <row r="4310" spans="1:3">
      <c r="A4310" s="85" t="s">
        <v>1461</v>
      </c>
      <c r="B4310">
        <v>679</v>
      </c>
      <c r="C4310" s="75">
        <v>0.03</v>
      </c>
    </row>
    <row r="4311" spans="1:3">
      <c r="A4311" s="86" t="s">
        <v>295</v>
      </c>
      <c r="B4311">
        <v>679</v>
      </c>
      <c r="C4311" s="75">
        <v>0.03</v>
      </c>
    </row>
    <row r="4312" spans="1:3">
      <c r="A4312" s="74" t="s">
        <v>1462</v>
      </c>
      <c r="B4312">
        <v>495</v>
      </c>
      <c r="C4312" s="75">
        <v>0.01</v>
      </c>
    </row>
    <row r="4313" spans="1:3">
      <c r="A4313" s="81" t="s">
        <v>316</v>
      </c>
      <c r="B4313">
        <v>495</v>
      </c>
      <c r="C4313" s="75">
        <v>0.01</v>
      </c>
    </row>
    <row r="4314" spans="1:3">
      <c r="A4314" s="82" t="s">
        <v>317</v>
      </c>
      <c r="B4314">
        <v>495</v>
      </c>
      <c r="C4314" s="75">
        <v>0.01</v>
      </c>
    </row>
    <row r="4315" spans="1:3">
      <c r="A4315" s="83" t="s">
        <v>294</v>
      </c>
      <c r="B4315">
        <v>495</v>
      </c>
      <c r="C4315" s="75">
        <v>0.01</v>
      </c>
    </row>
    <row r="4316" spans="1:3">
      <c r="A4316" s="84">
        <v>42253</v>
      </c>
      <c r="B4316">
        <v>495</v>
      </c>
      <c r="C4316" s="75">
        <v>0.01</v>
      </c>
    </row>
    <row r="4317" spans="1:3">
      <c r="A4317" s="86" t="s">
        <v>336</v>
      </c>
      <c r="B4317">
        <v>495</v>
      </c>
      <c r="C4317" s="75">
        <v>0.01</v>
      </c>
    </row>
    <row r="4318" spans="1:3">
      <c r="A4318" s="74" t="s">
        <v>1463</v>
      </c>
      <c r="B4318">
        <v>36</v>
      </c>
      <c r="C4318" s="75">
        <v>0.28000000000000003</v>
      </c>
    </row>
    <row r="4319" spans="1:3">
      <c r="A4319" s="81" t="s">
        <v>287</v>
      </c>
      <c r="B4319">
        <v>36</v>
      </c>
      <c r="C4319" s="75">
        <v>0.28000000000000003</v>
      </c>
    </row>
    <row r="4320" spans="1:3">
      <c r="A4320" s="82" t="s">
        <v>288</v>
      </c>
      <c r="B4320">
        <v>36</v>
      </c>
      <c r="C4320" s="75">
        <v>0.28000000000000003</v>
      </c>
    </row>
    <row r="4321" spans="1:3">
      <c r="A4321" s="83" t="s">
        <v>289</v>
      </c>
      <c r="B4321">
        <v>36</v>
      </c>
      <c r="C4321" s="75">
        <v>0.28000000000000003</v>
      </c>
    </row>
    <row r="4322" spans="1:3">
      <c r="A4322" s="85" t="s">
        <v>1464</v>
      </c>
      <c r="B4322">
        <v>36</v>
      </c>
      <c r="C4322" s="75">
        <v>0.28000000000000003</v>
      </c>
    </row>
    <row r="4323" spans="1:3">
      <c r="A4323" s="86" t="s">
        <v>381</v>
      </c>
      <c r="B4323">
        <v>36</v>
      </c>
      <c r="C4323" s="75">
        <v>0.28000000000000003</v>
      </c>
    </row>
    <row r="4324" spans="1:3">
      <c r="A4324" s="74" t="s">
        <v>1465</v>
      </c>
      <c r="B4324">
        <v>48</v>
      </c>
      <c r="C4324" s="75">
        <v>0.04</v>
      </c>
    </row>
    <row r="4325" spans="1:3">
      <c r="A4325" s="81" t="s">
        <v>634</v>
      </c>
      <c r="B4325">
        <v>48</v>
      </c>
      <c r="C4325" s="75">
        <v>0.04</v>
      </c>
    </row>
    <row r="4326" spans="1:3">
      <c r="A4326" s="82" t="s">
        <v>635</v>
      </c>
      <c r="B4326">
        <v>48</v>
      </c>
      <c r="C4326" s="75">
        <v>0.04</v>
      </c>
    </row>
    <row r="4327" spans="1:3">
      <c r="A4327" s="83" t="s">
        <v>284</v>
      </c>
      <c r="B4327">
        <v>48</v>
      </c>
      <c r="C4327" s="75">
        <v>0.04</v>
      </c>
    </row>
    <row r="4328" spans="1:3">
      <c r="A4328" s="84">
        <v>42012</v>
      </c>
      <c r="B4328">
        <v>48</v>
      </c>
      <c r="C4328" s="75">
        <v>0.04</v>
      </c>
    </row>
    <row r="4329" spans="1:3">
      <c r="A4329" s="86" t="s">
        <v>305</v>
      </c>
      <c r="B4329">
        <v>48</v>
      </c>
      <c r="C4329" s="75">
        <v>0.04</v>
      </c>
    </row>
    <row r="4330" spans="1:3">
      <c r="A4330" s="74" t="s">
        <v>1466</v>
      </c>
      <c r="B4330">
        <v>475</v>
      </c>
      <c r="C4330" s="75">
        <v>0.05</v>
      </c>
    </row>
    <row r="4331" spans="1:3">
      <c r="A4331" s="81" t="s">
        <v>319</v>
      </c>
      <c r="B4331">
        <v>475</v>
      </c>
      <c r="C4331" s="75">
        <v>0.05</v>
      </c>
    </row>
    <row r="4332" spans="1:3">
      <c r="A4332" s="82" t="s">
        <v>320</v>
      </c>
      <c r="B4332">
        <v>475</v>
      </c>
      <c r="C4332" s="75">
        <v>0.05</v>
      </c>
    </row>
    <row r="4333" spans="1:3">
      <c r="A4333" s="83" t="s">
        <v>284</v>
      </c>
      <c r="B4333">
        <v>475</v>
      </c>
      <c r="C4333" s="75">
        <v>0.05</v>
      </c>
    </row>
    <row r="4334" spans="1:3">
      <c r="A4334" s="85" t="s">
        <v>788</v>
      </c>
      <c r="B4334">
        <v>475</v>
      </c>
      <c r="C4334" s="75">
        <v>0.05</v>
      </c>
    </row>
    <row r="4335" spans="1:3">
      <c r="A4335" s="86" t="s">
        <v>314</v>
      </c>
      <c r="B4335">
        <v>475</v>
      </c>
      <c r="C4335" s="75">
        <v>0.05</v>
      </c>
    </row>
    <row r="4336" spans="1:3">
      <c r="A4336" s="74" t="s">
        <v>1467</v>
      </c>
      <c r="B4336">
        <v>43</v>
      </c>
      <c r="C4336" s="75">
        <v>0.14000000000000001</v>
      </c>
    </row>
    <row r="4337" spans="1:3">
      <c r="A4337" s="81" t="s">
        <v>503</v>
      </c>
      <c r="B4337">
        <v>43</v>
      </c>
      <c r="C4337" s="75">
        <v>0.14000000000000001</v>
      </c>
    </row>
    <row r="4338" spans="1:3">
      <c r="A4338" s="82" t="s">
        <v>504</v>
      </c>
      <c r="B4338">
        <v>43</v>
      </c>
      <c r="C4338" s="75">
        <v>0.14000000000000001</v>
      </c>
    </row>
    <row r="4339" spans="1:3">
      <c r="A4339" s="83" t="s">
        <v>284</v>
      </c>
      <c r="B4339">
        <v>43</v>
      </c>
      <c r="C4339" s="75">
        <v>0.14000000000000001</v>
      </c>
    </row>
    <row r="4340" spans="1:3">
      <c r="A4340" s="85" t="s">
        <v>810</v>
      </c>
      <c r="B4340">
        <v>43</v>
      </c>
      <c r="C4340" s="75">
        <v>0.14000000000000001</v>
      </c>
    </row>
    <row r="4341" spans="1:3">
      <c r="A4341" s="86" t="s">
        <v>305</v>
      </c>
      <c r="B4341">
        <v>43</v>
      </c>
      <c r="C4341" s="75">
        <v>0.14000000000000001</v>
      </c>
    </row>
    <row r="4342" spans="1:3">
      <c r="A4342" s="74" t="s">
        <v>1468</v>
      </c>
      <c r="B4342">
        <v>235</v>
      </c>
      <c r="C4342" s="75">
        <v>0.06</v>
      </c>
    </row>
    <row r="4343" spans="1:3">
      <c r="A4343" s="81" t="s">
        <v>478</v>
      </c>
      <c r="B4343">
        <v>235</v>
      </c>
      <c r="C4343" s="75">
        <v>0.06</v>
      </c>
    </row>
    <row r="4344" spans="1:3">
      <c r="A4344" s="82" t="s">
        <v>479</v>
      </c>
      <c r="B4344">
        <v>235</v>
      </c>
      <c r="C4344" s="75">
        <v>0.06</v>
      </c>
    </row>
    <row r="4345" spans="1:3">
      <c r="A4345" s="83" t="s">
        <v>294</v>
      </c>
      <c r="B4345">
        <v>235</v>
      </c>
      <c r="C4345" s="75">
        <v>0.06</v>
      </c>
    </row>
    <row r="4346" spans="1:3">
      <c r="A4346" s="85" t="s">
        <v>1469</v>
      </c>
      <c r="B4346">
        <v>235</v>
      </c>
      <c r="C4346" s="75">
        <v>0.06</v>
      </c>
    </row>
    <row r="4347" spans="1:3">
      <c r="A4347" s="86" t="s">
        <v>375</v>
      </c>
      <c r="B4347">
        <v>235</v>
      </c>
      <c r="C4347" s="75">
        <v>0.06</v>
      </c>
    </row>
    <row r="4348" spans="1:3">
      <c r="A4348" s="74" t="s">
        <v>1470</v>
      </c>
      <c r="B4348">
        <v>43</v>
      </c>
      <c r="C4348" s="75">
        <v>0.14000000000000001</v>
      </c>
    </row>
    <row r="4349" spans="1:3">
      <c r="A4349" s="81" t="s">
        <v>404</v>
      </c>
      <c r="B4349">
        <v>43</v>
      </c>
      <c r="C4349" s="75">
        <v>0.14000000000000001</v>
      </c>
    </row>
    <row r="4350" spans="1:3">
      <c r="A4350" s="82" t="s">
        <v>405</v>
      </c>
      <c r="B4350">
        <v>43</v>
      </c>
      <c r="C4350" s="75">
        <v>0.14000000000000001</v>
      </c>
    </row>
    <row r="4351" spans="1:3">
      <c r="A4351" s="83" t="s">
        <v>284</v>
      </c>
      <c r="B4351">
        <v>43</v>
      </c>
      <c r="C4351" s="75">
        <v>0.14000000000000001</v>
      </c>
    </row>
    <row r="4352" spans="1:3">
      <c r="A4352" s="84">
        <v>43198</v>
      </c>
      <c r="B4352">
        <v>43</v>
      </c>
      <c r="C4352" s="75">
        <v>0.14000000000000001</v>
      </c>
    </row>
    <row r="4353" spans="1:3">
      <c r="A4353" s="86" t="s">
        <v>381</v>
      </c>
      <c r="B4353">
        <v>43</v>
      </c>
      <c r="C4353" s="75">
        <v>0.14000000000000001</v>
      </c>
    </row>
    <row r="4354" spans="1:3">
      <c r="A4354" s="74" t="s">
        <v>1471</v>
      </c>
      <c r="B4354">
        <v>26</v>
      </c>
      <c r="C4354" s="75">
        <v>0.1333</v>
      </c>
    </row>
    <row r="4355" spans="1:3">
      <c r="A4355" s="81" t="s">
        <v>475</v>
      </c>
      <c r="B4355">
        <v>26</v>
      </c>
      <c r="C4355" s="75">
        <v>0.1333</v>
      </c>
    </row>
    <row r="4356" spans="1:3">
      <c r="A4356" s="82" t="s">
        <v>317</v>
      </c>
      <c r="B4356">
        <v>26</v>
      </c>
      <c r="C4356" s="75">
        <v>0.1333</v>
      </c>
    </row>
    <row r="4357" spans="1:3">
      <c r="A4357" s="83" t="s">
        <v>294</v>
      </c>
      <c r="B4357">
        <v>26</v>
      </c>
      <c r="C4357" s="75">
        <v>0.1333</v>
      </c>
    </row>
    <row r="4358" spans="1:3">
      <c r="A4358" s="85" t="s">
        <v>1472</v>
      </c>
      <c r="B4358">
        <v>26</v>
      </c>
      <c r="C4358" s="75">
        <v>0.1333</v>
      </c>
    </row>
    <row r="4359" spans="1:3">
      <c r="A4359" s="86" t="s">
        <v>310</v>
      </c>
      <c r="B4359">
        <v>26</v>
      </c>
      <c r="C4359" s="75">
        <v>0.1333</v>
      </c>
    </row>
    <row r="4360" spans="1:3">
      <c r="A4360" s="74" t="s">
        <v>1473</v>
      </c>
      <c r="B4360">
        <v>53</v>
      </c>
      <c r="C4360" s="75">
        <v>0.2429</v>
      </c>
    </row>
    <row r="4361" spans="1:3">
      <c r="A4361" s="81" t="s">
        <v>316</v>
      </c>
      <c r="B4361">
        <v>53</v>
      </c>
      <c r="C4361" s="75">
        <v>0.2429</v>
      </c>
    </row>
    <row r="4362" spans="1:3">
      <c r="A4362" s="82" t="s">
        <v>317</v>
      </c>
      <c r="B4362">
        <v>53</v>
      </c>
      <c r="C4362" s="75">
        <v>0.2429</v>
      </c>
    </row>
    <row r="4363" spans="1:3">
      <c r="A4363" s="83" t="s">
        <v>294</v>
      </c>
      <c r="B4363">
        <v>53</v>
      </c>
      <c r="C4363" s="75">
        <v>0.2429</v>
      </c>
    </row>
    <row r="4364" spans="1:3">
      <c r="A4364" s="85" t="s">
        <v>1474</v>
      </c>
      <c r="B4364">
        <v>53</v>
      </c>
      <c r="C4364" s="75">
        <v>0.2429</v>
      </c>
    </row>
    <row r="4365" spans="1:3">
      <c r="A4365" s="86" t="s">
        <v>364</v>
      </c>
      <c r="B4365">
        <v>53</v>
      </c>
      <c r="C4365" s="75">
        <v>0.2429</v>
      </c>
    </row>
    <row r="4366" spans="1:3">
      <c r="A4366" s="74" t="s">
        <v>1475</v>
      </c>
      <c r="B4366">
        <v>149</v>
      </c>
      <c r="C4366" s="75">
        <v>6.7000000000000002E-3</v>
      </c>
    </row>
    <row r="4367" spans="1:3">
      <c r="A4367" s="81" t="s">
        <v>350</v>
      </c>
      <c r="B4367">
        <v>149</v>
      </c>
      <c r="C4367" s="75">
        <v>6.7000000000000002E-3</v>
      </c>
    </row>
    <row r="4368" spans="1:3">
      <c r="A4368" s="82" t="s">
        <v>351</v>
      </c>
      <c r="B4368">
        <v>149</v>
      </c>
      <c r="C4368" s="75">
        <v>6.7000000000000002E-3</v>
      </c>
    </row>
    <row r="4369" spans="1:3">
      <c r="A4369" s="83" t="s">
        <v>304</v>
      </c>
      <c r="B4369">
        <v>149</v>
      </c>
      <c r="C4369" s="75">
        <v>6.7000000000000002E-3</v>
      </c>
    </row>
    <row r="4370" spans="1:3">
      <c r="A4370" s="85" t="s">
        <v>1476</v>
      </c>
      <c r="B4370">
        <v>149</v>
      </c>
      <c r="C4370" s="75">
        <v>6.7000000000000002E-3</v>
      </c>
    </row>
    <row r="4371" spans="1:3">
      <c r="A4371" s="86" t="s">
        <v>300</v>
      </c>
      <c r="B4371">
        <v>149</v>
      </c>
      <c r="C4371" s="75">
        <v>6.7000000000000002E-3</v>
      </c>
    </row>
    <row r="4372" spans="1:3">
      <c r="A4372" s="74" t="s">
        <v>1477</v>
      </c>
      <c r="B4372">
        <v>228</v>
      </c>
      <c r="C4372" s="75">
        <v>8.7999999999999995E-2</v>
      </c>
    </row>
    <row r="4373" spans="1:3">
      <c r="A4373" s="81" t="s">
        <v>408</v>
      </c>
      <c r="B4373">
        <v>228</v>
      </c>
      <c r="C4373" s="75">
        <v>8.7999999999999995E-2</v>
      </c>
    </row>
    <row r="4374" spans="1:3">
      <c r="A4374" s="82" t="s">
        <v>409</v>
      </c>
      <c r="B4374">
        <v>228</v>
      </c>
      <c r="C4374" s="75">
        <v>8.7999999999999995E-2</v>
      </c>
    </row>
    <row r="4375" spans="1:3">
      <c r="A4375" s="83" t="s">
        <v>284</v>
      </c>
      <c r="B4375">
        <v>228</v>
      </c>
      <c r="C4375" s="75">
        <v>8.7999999999999995E-2</v>
      </c>
    </row>
    <row r="4376" spans="1:3">
      <c r="A4376" s="85" t="s">
        <v>1478</v>
      </c>
      <c r="B4376">
        <v>228</v>
      </c>
      <c r="C4376" s="75">
        <v>8.7999999999999995E-2</v>
      </c>
    </row>
    <row r="4377" spans="1:3">
      <c r="A4377" s="86" t="s">
        <v>375</v>
      </c>
      <c r="B4377">
        <v>228</v>
      </c>
      <c r="C4377" s="75">
        <v>8.7999999999999995E-2</v>
      </c>
    </row>
    <row r="4378" spans="1:3">
      <c r="A4378" s="74" t="s">
        <v>1479</v>
      </c>
      <c r="B4378">
        <v>64</v>
      </c>
      <c r="C4378" s="75">
        <v>8.5699999999999998E-2</v>
      </c>
    </row>
    <row r="4379" spans="1:3">
      <c r="A4379" s="81" t="s">
        <v>404</v>
      </c>
      <c r="B4379">
        <v>64</v>
      </c>
      <c r="C4379" s="75">
        <v>8.5699999999999998E-2</v>
      </c>
    </row>
    <row r="4380" spans="1:3">
      <c r="A4380" s="82" t="s">
        <v>405</v>
      </c>
      <c r="B4380">
        <v>64</v>
      </c>
      <c r="C4380" s="75">
        <v>8.5699999999999998E-2</v>
      </c>
    </row>
    <row r="4381" spans="1:3">
      <c r="A4381" s="83" t="s">
        <v>284</v>
      </c>
      <c r="B4381">
        <v>64</v>
      </c>
      <c r="C4381" s="75">
        <v>8.5699999999999998E-2</v>
      </c>
    </row>
    <row r="4382" spans="1:3">
      <c r="A4382" s="85" t="s">
        <v>1480</v>
      </c>
      <c r="B4382">
        <v>64</v>
      </c>
      <c r="C4382" s="75">
        <v>8.5699999999999998E-2</v>
      </c>
    </row>
    <row r="4383" spans="1:3">
      <c r="A4383" s="86" t="s">
        <v>364</v>
      </c>
      <c r="B4383">
        <v>64</v>
      </c>
      <c r="C4383" s="75">
        <v>8.5699999999999998E-2</v>
      </c>
    </row>
    <row r="4384" spans="1:3">
      <c r="A4384" s="74" t="s">
        <v>1481</v>
      </c>
      <c r="B4384">
        <v>27</v>
      </c>
      <c r="C4384" s="75">
        <v>0.1</v>
      </c>
    </row>
    <row r="4385" spans="1:3">
      <c r="A4385" s="81" t="s">
        <v>297</v>
      </c>
      <c r="B4385">
        <v>27</v>
      </c>
      <c r="C4385" s="75">
        <v>0.1</v>
      </c>
    </row>
    <row r="4386" spans="1:3">
      <c r="A4386" s="82" t="s">
        <v>298</v>
      </c>
      <c r="B4386">
        <v>27</v>
      </c>
      <c r="C4386" s="75">
        <v>0.1</v>
      </c>
    </row>
    <row r="4387" spans="1:3">
      <c r="A4387" s="83" t="s">
        <v>284</v>
      </c>
      <c r="B4387">
        <v>27</v>
      </c>
      <c r="C4387" s="75">
        <v>0.1</v>
      </c>
    </row>
    <row r="4388" spans="1:3">
      <c r="A4388" s="84">
        <v>42557</v>
      </c>
      <c r="B4388">
        <v>27</v>
      </c>
      <c r="C4388" s="75">
        <v>0.1</v>
      </c>
    </row>
    <row r="4389" spans="1:3">
      <c r="A4389" s="86" t="s">
        <v>310</v>
      </c>
      <c r="B4389">
        <v>27</v>
      </c>
      <c r="C4389" s="75">
        <v>0.1</v>
      </c>
    </row>
    <row r="4390" spans="1:3">
      <c r="A4390" s="74" t="s">
        <v>1482</v>
      </c>
      <c r="B4390">
        <v>648</v>
      </c>
      <c r="C4390" s="75">
        <v>0.19</v>
      </c>
    </row>
    <row r="4391" spans="1:3">
      <c r="A4391" s="81" t="s">
        <v>370</v>
      </c>
      <c r="B4391">
        <v>648</v>
      </c>
      <c r="C4391" s="75">
        <v>0.19</v>
      </c>
    </row>
    <row r="4392" spans="1:3">
      <c r="A4392" s="82" t="s">
        <v>344</v>
      </c>
      <c r="B4392">
        <v>648</v>
      </c>
      <c r="C4392" s="75">
        <v>0.19</v>
      </c>
    </row>
    <row r="4393" spans="1:3">
      <c r="A4393" s="83" t="s">
        <v>284</v>
      </c>
      <c r="B4393">
        <v>648</v>
      </c>
      <c r="C4393" s="75">
        <v>0.19</v>
      </c>
    </row>
    <row r="4394" spans="1:3">
      <c r="A4394" s="85" t="s">
        <v>1483</v>
      </c>
      <c r="B4394">
        <v>648</v>
      </c>
      <c r="C4394" s="75">
        <v>0.19</v>
      </c>
    </row>
    <row r="4395" spans="1:3">
      <c r="A4395" s="86" t="s">
        <v>321</v>
      </c>
      <c r="B4395">
        <v>648</v>
      </c>
      <c r="C4395" s="75">
        <v>0.19</v>
      </c>
    </row>
    <row r="4396" spans="1:3">
      <c r="A4396" s="74" t="s">
        <v>1484</v>
      </c>
      <c r="B4396">
        <v>30</v>
      </c>
      <c r="C4396" s="75">
        <v>0</v>
      </c>
    </row>
    <row r="4397" spans="1:3">
      <c r="A4397" s="81" t="s">
        <v>412</v>
      </c>
      <c r="B4397">
        <v>30</v>
      </c>
      <c r="C4397" s="75">
        <v>0</v>
      </c>
    </row>
    <row r="4398" spans="1:3">
      <c r="A4398" s="82" t="s">
        <v>367</v>
      </c>
      <c r="B4398">
        <v>30</v>
      </c>
      <c r="C4398" s="75">
        <v>0</v>
      </c>
    </row>
    <row r="4399" spans="1:3">
      <c r="A4399" s="83" t="s">
        <v>289</v>
      </c>
      <c r="B4399">
        <v>30</v>
      </c>
      <c r="C4399" s="75">
        <v>0</v>
      </c>
    </row>
    <row r="4400" spans="1:3">
      <c r="A4400" s="84">
        <v>42134</v>
      </c>
      <c r="B4400">
        <v>30</v>
      </c>
      <c r="C4400" s="75">
        <v>0</v>
      </c>
    </row>
    <row r="4401" spans="1:3">
      <c r="A4401" s="86" t="s">
        <v>310</v>
      </c>
      <c r="B4401">
        <v>30</v>
      </c>
      <c r="C4401" s="75">
        <v>0</v>
      </c>
    </row>
    <row r="4402" spans="1:3">
      <c r="A4402" s="74" t="s">
        <v>1485</v>
      </c>
      <c r="B4402">
        <v>488</v>
      </c>
      <c r="C4402" s="75">
        <v>0.39</v>
      </c>
    </row>
    <row r="4403" spans="1:3">
      <c r="A4403" s="81" t="s">
        <v>373</v>
      </c>
      <c r="B4403">
        <v>488</v>
      </c>
      <c r="C4403" s="75">
        <v>0.39</v>
      </c>
    </row>
    <row r="4404" spans="1:3">
      <c r="A4404" s="82" t="s">
        <v>320</v>
      </c>
      <c r="B4404">
        <v>488</v>
      </c>
      <c r="C4404" s="75">
        <v>0.39</v>
      </c>
    </row>
    <row r="4405" spans="1:3">
      <c r="A4405" s="83" t="s">
        <v>284</v>
      </c>
      <c r="B4405">
        <v>488</v>
      </c>
      <c r="C4405" s="75">
        <v>0.39</v>
      </c>
    </row>
    <row r="4406" spans="1:3">
      <c r="A4406" s="85" t="s">
        <v>1486</v>
      </c>
      <c r="B4406">
        <v>488</v>
      </c>
      <c r="C4406" s="75">
        <v>0.39</v>
      </c>
    </row>
    <row r="4407" spans="1:3">
      <c r="A4407" s="86" t="s">
        <v>321</v>
      </c>
      <c r="B4407">
        <v>488</v>
      </c>
      <c r="C4407" s="75">
        <v>0.39</v>
      </c>
    </row>
    <row r="4408" spans="1:3">
      <c r="A4408" s="74" t="s">
        <v>1487</v>
      </c>
      <c r="B4408">
        <v>546</v>
      </c>
      <c r="C4408" s="75">
        <v>0.22</v>
      </c>
    </row>
    <row r="4409" spans="1:3">
      <c r="A4409" s="81" t="s">
        <v>343</v>
      </c>
      <c r="B4409">
        <v>546</v>
      </c>
      <c r="C4409" s="75">
        <v>0.22</v>
      </c>
    </row>
    <row r="4410" spans="1:3">
      <c r="A4410" s="82" t="s">
        <v>344</v>
      </c>
      <c r="B4410">
        <v>546</v>
      </c>
      <c r="C4410" s="75">
        <v>0.22</v>
      </c>
    </row>
    <row r="4411" spans="1:3">
      <c r="A4411" s="83" t="s">
        <v>284</v>
      </c>
      <c r="B4411">
        <v>546</v>
      </c>
      <c r="C4411" s="75">
        <v>0.22</v>
      </c>
    </row>
    <row r="4412" spans="1:3">
      <c r="A4412" s="84">
        <v>41766</v>
      </c>
      <c r="B4412">
        <v>546</v>
      </c>
      <c r="C4412" s="75">
        <v>0.22</v>
      </c>
    </row>
    <row r="4413" spans="1:3">
      <c r="A4413" s="86" t="s">
        <v>295</v>
      </c>
      <c r="B4413">
        <v>546</v>
      </c>
      <c r="C4413" s="75">
        <v>0.22</v>
      </c>
    </row>
    <row r="4414" spans="1:3">
      <c r="A4414" s="74" t="s">
        <v>1488</v>
      </c>
      <c r="B4414">
        <v>248</v>
      </c>
      <c r="C4414" s="75">
        <v>8.0000000000000002E-3</v>
      </c>
    </row>
    <row r="4415" spans="1:3">
      <c r="A4415" s="81" t="s">
        <v>534</v>
      </c>
      <c r="B4415">
        <v>248</v>
      </c>
      <c r="C4415" s="75">
        <v>8.0000000000000002E-3</v>
      </c>
    </row>
    <row r="4416" spans="1:3">
      <c r="A4416" s="82" t="s">
        <v>367</v>
      </c>
      <c r="B4416">
        <v>248</v>
      </c>
      <c r="C4416" s="75">
        <v>8.0000000000000002E-3</v>
      </c>
    </row>
    <row r="4417" spans="1:3">
      <c r="A4417" s="83" t="s">
        <v>289</v>
      </c>
      <c r="B4417">
        <v>248</v>
      </c>
      <c r="C4417" s="75">
        <v>8.0000000000000002E-3</v>
      </c>
    </row>
    <row r="4418" spans="1:3">
      <c r="A4418" s="84">
        <v>42622</v>
      </c>
      <c r="B4418">
        <v>248</v>
      </c>
      <c r="C4418" s="75">
        <v>8.0000000000000002E-3</v>
      </c>
    </row>
    <row r="4419" spans="1:3">
      <c r="A4419" s="86" t="s">
        <v>375</v>
      </c>
      <c r="B4419">
        <v>248</v>
      </c>
      <c r="C4419" s="75">
        <v>8.0000000000000002E-3</v>
      </c>
    </row>
    <row r="4420" spans="1:3">
      <c r="A4420" s="74" t="s">
        <v>1489</v>
      </c>
      <c r="B4420">
        <v>243</v>
      </c>
      <c r="C4420" s="75">
        <v>2.8000000000000001E-2</v>
      </c>
    </row>
    <row r="4421" spans="1:3">
      <c r="A4421" s="81" t="s">
        <v>354</v>
      </c>
      <c r="B4421">
        <v>243</v>
      </c>
      <c r="C4421" s="75">
        <v>2.8000000000000001E-2</v>
      </c>
    </row>
    <row r="4422" spans="1:3">
      <c r="A4422" s="82" t="s">
        <v>355</v>
      </c>
      <c r="B4422">
        <v>243</v>
      </c>
      <c r="C4422" s="75">
        <v>2.8000000000000001E-2</v>
      </c>
    </row>
    <row r="4423" spans="1:3">
      <c r="A4423" s="83" t="s">
        <v>284</v>
      </c>
      <c r="B4423">
        <v>243</v>
      </c>
      <c r="C4423" s="75">
        <v>2.8000000000000001E-2</v>
      </c>
    </row>
    <row r="4424" spans="1:3">
      <c r="A4424" s="84">
        <v>42592</v>
      </c>
      <c r="B4424">
        <v>243</v>
      </c>
      <c r="C4424" s="75">
        <v>2.8000000000000001E-2</v>
      </c>
    </row>
    <row r="4425" spans="1:3">
      <c r="A4425" s="86" t="s">
        <v>375</v>
      </c>
      <c r="B4425">
        <v>243</v>
      </c>
      <c r="C4425" s="75">
        <v>2.8000000000000001E-2</v>
      </c>
    </row>
    <row r="4426" spans="1:3">
      <c r="A4426" s="74" t="s">
        <v>1490</v>
      </c>
      <c r="B4426">
        <v>49</v>
      </c>
      <c r="C4426" s="75">
        <v>0.02</v>
      </c>
    </row>
    <row r="4427" spans="1:3">
      <c r="A4427" s="81" t="s">
        <v>328</v>
      </c>
      <c r="B4427">
        <v>49</v>
      </c>
      <c r="C4427" s="75">
        <v>0.02</v>
      </c>
    </row>
    <row r="4428" spans="1:3">
      <c r="A4428" s="82" t="s">
        <v>329</v>
      </c>
      <c r="B4428">
        <v>49</v>
      </c>
      <c r="C4428" s="75">
        <v>0.02</v>
      </c>
    </row>
    <row r="4429" spans="1:3">
      <c r="A4429" s="83" t="s">
        <v>304</v>
      </c>
      <c r="B4429">
        <v>49</v>
      </c>
      <c r="C4429" s="75">
        <v>0.02</v>
      </c>
    </row>
    <row r="4430" spans="1:3">
      <c r="A4430" s="85" t="s">
        <v>1491</v>
      </c>
      <c r="B4430">
        <v>49</v>
      </c>
      <c r="C4430" s="75">
        <v>0.02</v>
      </c>
    </row>
    <row r="4431" spans="1:3">
      <c r="A4431" s="86" t="s">
        <v>305</v>
      </c>
      <c r="B4431">
        <v>49</v>
      </c>
      <c r="C4431" s="75">
        <v>0.02</v>
      </c>
    </row>
    <row r="4432" spans="1:3">
      <c r="A4432" s="74" t="s">
        <v>1492</v>
      </c>
      <c r="B4432">
        <v>250</v>
      </c>
      <c r="C4432" s="75">
        <v>0</v>
      </c>
    </row>
    <row r="4433" spans="1:3">
      <c r="A4433" s="81" t="s">
        <v>534</v>
      </c>
      <c r="B4433">
        <v>250</v>
      </c>
      <c r="C4433" s="75">
        <v>0</v>
      </c>
    </row>
    <row r="4434" spans="1:3">
      <c r="A4434" s="82" t="s">
        <v>367</v>
      </c>
      <c r="B4434">
        <v>250</v>
      </c>
      <c r="C4434" s="75">
        <v>0</v>
      </c>
    </row>
    <row r="4435" spans="1:3">
      <c r="A4435" s="83" t="s">
        <v>289</v>
      </c>
      <c r="B4435">
        <v>250</v>
      </c>
      <c r="C4435" s="75">
        <v>0</v>
      </c>
    </row>
    <row r="4436" spans="1:3">
      <c r="A4436" s="85" t="s">
        <v>1493</v>
      </c>
      <c r="B4436">
        <v>250</v>
      </c>
      <c r="C4436" s="75">
        <v>0</v>
      </c>
    </row>
    <row r="4437" spans="1:3">
      <c r="A4437" s="86" t="s">
        <v>375</v>
      </c>
      <c r="B4437">
        <v>250</v>
      </c>
      <c r="C4437" s="75">
        <v>0</v>
      </c>
    </row>
    <row r="4438" spans="1:3">
      <c r="A4438" s="74" t="s">
        <v>1494</v>
      </c>
      <c r="B4438">
        <v>47</v>
      </c>
      <c r="C4438" s="75">
        <v>0.06</v>
      </c>
    </row>
    <row r="4439" spans="1:3">
      <c r="A4439" s="81" t="s">
        <v>297</v>
      </c>
      <c r="B4439">
        <v>47</v>
      </c>
      <c r="C4439" s="75">
        <v>0.06</v>
      </c>
    </row>
    <row r="4440" spans="1:3">
      <c r="A4440" s="82" t="s">
        <v>298</v>
      </c>
      <c r="B4440">
        <v>47</v>
      </c>
      <c r="C4440" s="75">
        <v>0.06</v>
      </c>
    </row>
    <row r="4441" spans="1:3">
      <c r="A4441" s="83" t="s">
        <v>284</v>
      </c>
      <c r="B4441">
        <v>47</v>
      </c>
      <c r="C4441" s="75">
        <v>0.06</v>
      </c>
    </row>
    <row r="4442" spans="1:3">
      <c r="A4442" s="85" t="s">
        <v>661</v>
      </c>
      <c r="B4442">
        <v>47</v>
      </c>
      <c r="C4442" s="75">
        <v>0.06</v>
      </c>
    </row>
    <row r="4443" spans="1:3">
      <c r="A4443" s="86" t="s">
        <v>305</v>
      </c>
      <c r="B4443">
        <v>47</v>
      </c>
      <c r="C4443" s="75">
        <v>0.06</v>
      </c>
    </row>
    <row r="4444" spans="1:3">
      <c r="A4444" s="74" t="s">
        <v>1495</v>
      </c>
      <c r="B4444">
        <v>644</v>
      </c>
      <c r="C4444" s="75">
        <v>0.08</v>
      </c>
    </row>
    <row r="4445" spans="1:3">
      <c r="A4445" s="81" t="s">
        <v>390</v>
      </c>
      <c r="B4445">
        <v>644</v>
      </c>
      <c r="C4445" s="75">
        <v>0.08</v>
      </c>
    </row>
    <row r="4446" spans="1:3">
      <c r="A4446" s="82" t="s">
        <v>367</v>
      </c>
      <c r="B4446">
        <v>644</v>
      </c>
      <c r="C4446" s="75">
        <v>0.08</v>
      </c>
    </row>
    <row r="4447" spans="1:3">
      <c r="A4447" s="83" t="s">
        <v>289</v>
      </c>
      <c r="B4447">
        <v>644</v>
      </c>
      <c r="C4447" s="75">
        <v>0.08</v>
      </c>
    </row>
    <row r="4448" spans="1:3">
      <c r="A4448" s="85" t="s">
        <v>991</v>
      </c>
      <c r="B4448">
        <v>644</v>
      </c>
      <c r="C4448" s="75">
        <v>0.08</v>
      </c>
    </row>
    <row r="4449" spans="1:3">
      <c r="A4449" s="86" t="s">
        <v>295</v>
      </c>
      <c r="B4449">
        <v>644</v>
      </c>
      <c r="C4449" s="75">
        <v>0.08</v>
      </c>
    </row>
    <row r="4450" spans="1:3">
      <c r="A4450" s="74" t="s">
        <v>1496</v>
      </c>
      <c r="B4450">
        <v>495</v>
      </c>
      <c r="C4450" s="75">
        <v>0.01</v>
      </c>
    </row>
    <row r="4451" spans="1:3">
      <c r="A4451" s="81" t="s">
        <v>339</v>
      </c>
      <c r="B4451">
        <v>495</v>
      </c>
      <c r="C4451" s="75">
        <v>0.01</v>
      </c>
    </row>
    <row r="4452" spans="1:3">
      <c r="A4452" s="82" t="s">
        <v>340</v>
      </c>
      <c r="B4452">
        <v>495</v>
      </c>
      <c r="C4452" s="75">
        <v>0.01</v>
      </c>
    </row>
    <row r="4453" spans="1:3">
      <c r="A4453" s="83" t="s">
        <v>304</v>
      </c>
      <c r="B4453">
        <v>495</v>
      </c>
      <c r="C4453" s="75">
        <v>0.01</v>
      </c>
    </row>
    <row r="4454" spans="1:3">
      <c r="A4454" s="85" t="s">
        <v>778</v>
      </c>
      <c r="B4454">
        <v>495</v>
      </c>
      <c r="C4454" s="75">
        <v>0.01</v>
      </c>
    </row>
    <row r="4455" spans="1:3">
      <c r="A4455" s="86" t="s">
        <v>336</v>
      </c>
      <c r="B4455">
        <v>495</v>
      </c>
      <c r="C4455" s="75">
        <v>0.01</v>
      </c>
    </row>
    <row r="4456" spans="1:3">
      <c r="A4456" s="74" t="s">
        <v>1497</v>
      </c>
      <c r="B4456">
        <v>644</v>
      </c>
      <c r="C4456" s="75">
        <v>0.08</v>
      </c>
    </row>
    <row r="4457" spans="1:3">
      <c r="A4457" s="81" t="s">
        <v>362</v>
      </c>
      <c r="B4457">
        <v>644</v>
      </c>
      <c r="C4457" s="75">
        <v>0.08</v>
      </c>
    </row>
    <row r="4458" spans="1:3">
      <c r="A4458" s="82" t="s">
        <v>334</v>
      </c>
      <c r="B4458">
        <v>644</v>
      </c>
      <c r="C4458" s="75">
        <v>0.08</v>
      </c>
    </row>
    <row r="4459" spans="1:3">
      <c r="A4459" s="83" t="s">
        <v>304</v>
      </c>
      <c r="B4459">
        <v>644</v>
      </c>
      <c r="C4459" s="75">
        <v>0.08</v>
      </c>
    </row>
    <row r="4460" spans="1:3">
      <c r="A4460" s="85" t="s">
        <v>1478</v>
      </c>
      <c r="B4460">
        <v>644</v>
      </c>
      <c r="C4460" s="75">
        <v>0.08</v>
      </c>
    </row>
    <row r="4461" spans="1:3">
      <c r="A4461" s="86" t="s">
        <v>295</v>
      </c>
      <c r="B4461">
        <v>644</v>
      </c>
      <c r="C4461" s="75">
        <v>0.08</v>
      </c>
    </row>
    <row r="4462" spans="1:3">
      <c r="A4462" s="74" t="s">
        <v>1498</v>
      </c>
      <c r="B4462">
        <v>651</v>
      </c>
      <c r="C4462" s="75">
        <v>7.0000000000000007E-2</v>
      </c>
    </row>
    <row r="4463" spans="1:3">
      <c r="A4463" s="81" t="s">
        <v>343</v>
      </c>
      <c r="B4463">
        <v>651</v>
      </c>
      <c r="C4463" s="75">
        <v>7.0000000000000007E-2</v>
      </c>
    </row>
    <row r="4464" spans="1:3">
      <c r="A4464" s="82" t="s">
        <v>344</v>
      </c>
      <c r="B4464">
        <v>651</v>
      </c>
      <c r="C4464" s="75">
        <v>7.0000000000000007E-2</v>
      </c>
    </row>
    <row r="4465" spans="1:3">
      <c r="A4465" s="83" t="s">
        <v>284</v>
      </c>
      <c r="B4465">
        <v>651</v>
      </c>
      <c r="C4465" s="75">
        <v>7.0000000000000007E-2</v>
      </c>
    </row>
    <row r="4466" spans="1:3">
      <c r="A4466" s="84">
        <v>43230</v>
      </c>
      <c r="B4466">
        <v>651</v>
      </c>
      <c r="C4466" s="75">
        <v>7.0000000000000007E-2</v>
      </c>
    </row>
    <row r="4467" spans="1:3">
      <c r="A4467" s="86" t="s">
        <v>295</v>
      </c>
      <c r="B4467">
        <v>651</v>
      </c>
      <c r="C4467" s="75">
        <v>7.0000000000000007E-2</v>
      </c>
    </row>
    <row r="4468" spans="1:3">
      <c r="A4468" s="74" t="s">
        <v>1499</v>
      </c>
      <c r="B4468">
        <v>752</v>
      </c>
      <c r="C4468" s="75">
        <v>0.06</v>
      </c>
    </row>
    <row r="4469" spans="1:3">
      <c r="A4469" s="81" t="s">
        <v>339</v>
      </c>
      <c r="B4469">
        <v>752</v>
      </c>
      <c r="C4469" s="75">
        <v>0.06</v>
      </c>
    </row>
    <row r="4470" spans="1:3">
      <c r="A4470" s="82" t="s">
        <v>340</v>
      </c>
      <c r="B4470">
        <v>752</v>
      </c>
      <c r="C4470" s="75">
        <v>0.06</v>
      </c>
    </row>
    <row r="4471" spans="1:3">
      <c r="A4471" s="83" t="s">
        <v>304</v>
      </c>
      <c r="B4471">
        <v>752</v>
      </c>
      <c r="C4471" s="75">
        <v>0.06</v>
      </c>
    </row>
    <row r="4472" spans="1:3">
      <c r="A4472" s="85" t="s">
        <v>1500</v>
      </c>
      <c r="B4472">
        <v>752</v>
      </c>
      <c r="C4472" s="75">
        <v>0.06</v>
      </c>
    </row>
    <row r="4473" spans="1:3">
      <c r="A4473" s="86" t="s">
        <v>321</v>
      </c>
      <c r="B4473">
        <v>752</v>
      </c>
      <c r="C4473" s="75">
        <v>0.06</v>
      </c>
    </row>
    <row r="4474" spans="1:3">
      <c r="A4474" s="74" t="s">
        <v>1501</v>
      </c>
      <c r="B4474">
        <v>233</v>
      </c>
      <c r="C4474" s="75">
        <v>6.8000000000000005E-2</v>
      </c>
    </row>
    <row r="4475" spans="1:3">
      <c r="A4475" s="81" t="s">
        <v>404</v>
      </c>
      <c r="B4475">
        <v>233</v>
      </c>
      <c r="C4475" s="75">
        <v>6.8000000000000005E-2</v>
      </c>
    </row>
    <row r="4476" spans="1:3">
      <c r="A4476" s="82" t="s">
        <v>405</v>
      </c>
      <c r="B4476">
        <v>233</v>
      </c>
      <c r="C4476" s="75">
        <v>6.8000000000000005E-2</v>
      </c>
    </row>
    <row r="4477" spans="1:3">
      <c r="A4477" s="83" t="s">
        <v>284</v>
      </c>
      <c r="B4477">
        <v>233</v>
      </c>
      <c r="C4477" s="75">
        <v>6.8000000000000005E-2</v>
      </c>
    </row>
    <row r="4478" spans="1:3">
      <c r="A4478" s="85" t="s">
        <v>1502</v>
      </c>
      <c r="B4478">
        <v>233</v>
      </c>
      <c r="C4478" s="75">
        <v>6.8000000000000005E-2</v>
      </c>
    </row>
    <row r="4479" spans="1:3">
      <c r="A4479" s="86" t="s">
        <v>375</v>
      </c>
      <c r="B4479">
        <v>233</v>
      </c>
      <c r="C4479" s="75">
        <v>6.8000000000000005E-2</v>
      </c>
    </row>
    <row r="4480" spans="1:3">
      <c r="A4480" s="74" t="s">
        <v>1503</v>
      </c>
      <c r="B4480">
        <v>480</v>
      </c>
      <c r="C4480" s="75">
        <v>0.4</v>
      </c>
    </row>
    <row r="4481" spans="1:3">
      <c r="A4481" s="81" t="s">
        <v>324</v>
      </c>
      <c r="B4481">
        <v>480</v>
      </c>
      <c r="C4481" s="75">
        <v>0.4</v>
      </c>
    </row>
    <row r="4482" spans="1:3">
      <c r="A4482" s="82" t="s">
        <v>325</v>
      </c>
      <c r="B4482">
        <v>480</v>
      </c>
      <c r="C4482" s="75">
        <v>0.4</v>
      </c>
    </row>
    <row r="4483" spans="1:3">
      <c r="A4483" s="83" t="s">
        <v>284</v>
      </c>
      <c r="B4483">
        <v>480</v>
      </c>
      <c r="C4483" s="75">
        <v>0.4</v>
      </c>
    </row>
    <row r="4484" spans="1:3">
      <c r="A4484" s="85" t="s">
        <v>522</v>
      </c>
      <c r="B4484">
        <v>480</v>
      </c>
      <c r="C4484" s="75">
        <v>0.4</v>
      </c>
    </row>
    <row r="4485" spans="1:3">
      <c r="A4485" s="86" t="s">
        <v>321</v>
      </c>
      <c r="B4485">
        <v>480</v>
      </c>
      <c r="C4485" s="75">
        <v>0.4</v>
      </c>
    </row>
    <row r="4486" spans="1:3">
      <c r="A4486" s="74" t="s">
        <v>1504</v>
      </c>
      <c r="B4486">
        <v>810</v>
      </c>
      <c r="C4486" s="75">
        <v>0.19</v>
      </c>
    </row>
    <row r="4487" spans="1:3">
      <c r="A4487" s="81" t="s">
        <v>324</v>
      </c>
      <c r="B4487">
        <v>810</v>
      </c>
      <c r="C4487" s="75">
        <v>0.19</v>
      </c>
    </row>
    <row r="4488" spans="1:3">
      <c r="A4488" s="82" t="s">
        <v>325</v>
      </c>
      <c r="B4488">
        <v>810</v>
      </c>
      <c r="C4488" s="75">
        <v>0.19</v>
      </c>
    </row>
    <row r="4489" spans="1:3">
      <c r="A4489" s="83" t="s">
        <v>284</v>
      </c>
      <c r="B4489">
        <v>810</v>
      </c>
      <c r="C4489" s="75">
        <v>0.19</v>
      </c>
    </row>
    <row r="4490" spans="1:3">
      <c r="A4490" s="84">
        <v>43019</v>
      </c>
      <c r="B4490">
        <v>810</v>
      </c>
      <c r="C4490" s="75">
        <v>0.19</v>
      </c>
    </row>
    <row r="4491" spans="1:3">
      <c r="A4491" s="86" t="s">
        <v>326</v>
      </c>
      <c r="B4491">
        <v>810</v>
      </c>
      <c r="C4491" s="75">
        <v>0.19</v>
      </c>
    </row>
    <row r="4492" spans="1:3">
      <c r="A4492" s="74" t="s">
        <v>1505</v>
      </c>
      <c r="B4492">
        <v>552</v>
      </c>
      <c r="C4492" s="75">
        <v>0.31</v>
      </c>
    </row>
    <row r="4493" spans="1:3">
      <c r="A4493" s="81" t="s">
        <v>475</v>
      </c>
      <c r="B4493">
        <v>552</v>
      </c>
      <c r="C4493" s="75">
        <v>0.31</v>
      </c>
    </row>
    <row r="4494" spans="1:3">
      <c r="A4494" s="82" t="s">
        <v>317</v>
      </c>
      <c r="B4494">
        <v>552</v>
      </c>
      <c r="C4494" s="75">
        <v>0.31</v>
      </c>
    </row>
    <row r="4495" spans="1:3">
      <c r="A4495" s="83" t="s">
        <v>294</v>
      </c>
      <c r="B4495">
        <v>552</v>
      </c>
      <c r="C4495" s="75">
        <v>0.31</v>
      </c>
    </row>
    <row r="4496" spans="1:3">
      <c r="A4496" s="85" t="s">
        <v>1506</v>
      </c>
      <c r="B4496">
        <v>552</v>
      </c>
      <c r="C4496" s="75">
        <v>0.31</v>
      </c>
    </row>
    <row r="4497" spans="1:3">
      <c r="A4497" s="86" t="s">
        <v>321</v>
      </c>
      <c r="B4497">
        <v>552</v>
      </c>
      <c r="C4497" s="75">
        <v>0.31</v>
      </c>
    </row>
    <row r="4498" spans="1:3">
      <c r="A4498" s="74" t="s">
        <v>1507</v>
      </c>
      <c r="B4498">
        <v>48</v>
      </c>
      <c r="C4498" s="75">
        <v>0.04</v>
      </c>
    </row>
    <row r="4499" spans="1:3">
      <c r="A4499" s="81" t="s">
        <v>475</v>
      </c>
      <c r="B4499">
        <v>48</v>
      </c>
      <c r="C4499" s="75">
        <v>0.04</v>
      </c>
    </row>
    <row r="4500" spans="1:3">
      <c r="A4500" s="82" t="s">
        <v>317</v>
      </c>
      <c r="B4500">
        <v>48</v>
      </c>
      <c r="C4500" s="75">
        <v>0.04</v>
      </c>
    </row>
    <row r="4501" spans="1:3">
      <c r="A4501" s="83" t="s">
        <v>294</v>
      </c>
      <c r="B4501">
        <v>48</v>
      </c>
      <c r="C4501" s="75">
        <v>0.04</v>
      </c>
    </row>
    <row r="4502" spans="1:3">
      <c r="A4502" s="85" t="s">
        <v>1508</v>
      </c>
      <c r="B4502">
        <v>48</v>
      </c>
      <c r="C4502" s="75">
        <v>0.04</v>
      </c>
    </row>
    <row r="4503" spans="1:3">
      <c r="A4503" s="86" t="s">
        <v>381</v>
      </c>
      <c r="B4503">
        <v>48</v>
      </c>
      <c r="C4503" s="75">
        <v>0.04</v>
      </c>
    </row>
    <row r="4504" spans="1:3">
      <c r="A4504" s="74" t="s">
        <v>1509</v>
      </c>
      <c r="B4504">
        <v>70</v>
      </c>
      <c r="C4504" s="75">
        <v>0</v>
      </c>
    </row>
    <row r="4505" spans="1:3">
      <c r="A4505" s="81" t="s">
        <v>472</v>
      </c>
      <c r="B4505">
        <v>70</v>
      </c>
      <c r="C4505" s="75">
        <v>0</v>
      </c>
    </row>
    <row r="4506" spans="1:3">
      <c r="A4506" s="82" t="s">
        <v>308</v>
      </c>
      <c r="B4506">
        <v>70</v>
      </c>
      <c r="C4506" s="75">
        <v>0</v>
      </c>
    </row>
    <row r="4507" spans="1:3">
      <c r="A4507" s="83" t="s">
        <v>304</v>
      </c>
      <c r="B4507">
        <v>70</v>
      </c>
      <c r="C4507" s="75">
        <v>0</v>
      </c>
    </row>
    <row r="4508" spans="1:3">
      <c r="A4508" s="85" t="s">
        <v>1510</v>
      </c>
      <c r="B4508">
        <v>70</v>
      </c>
      <c r="C4508" s="75">
        <v>0</v>
      </c>
    </row>
    <row r="4509" spans="1:3">
      <c r="A4509" s="86" t="s">
        <v>364</v>
      </c>
      <c r="B4509">
        <v>70</v>
      </c>
      <c r="C4509" s="75">
        <v>0</v>
      </c>
    </row>
    <row r="4510" spans="1:3">
      <c r="A4510" s="74" t="s">
        <v>1511</v>
      </c>
      <c r="B4510">
        <v>930</v>
      </c>
      <c r="C4510" s="75">
        <v>7.0000000000000007E-2</v>
      </c>
    </row>
    <row r="4511" spans="1:3">
      <c r="A4511" s="81" t="s">
        <v>302</v>
      </c>
      <c r="B4511">
        <v>930</v>
      </c>
      <c r="C4511" s="75">
        <v>7.0000000000000007E-2</v>
      </c>
    </row>
    <row r="4512" spans="1:3">
      <c r="A4512" s="82" t="s">
        <v>303</v>
      </c>
      <c r="B4512">
        <v>930</v>
      </c>
      <c r="C4512" s="75">
        <v>7.0000000000000007E-2</v>
      </c>
    </row>
    <row r="4513" spans="1:3">
      <c r="A4513" s="83" t="s">
        <v>304</v>
      </c>
      <c r="B4513">
        <v>930</v>
      </c>
      <c r="C4513" s="75">
        <v>7.0000000000000007E-2</v>
      </c>
    </row>
    <row r="4514" spans="1:3">
      <c r="A4514" s="85" t="s">
        <v>510</v>
      </c>
      <c r="B4514">
        <v>930</v>
      </c>
      <c r="C4514" s="75">
        <v>7.0000000000000007E-2</v>
      </c>
    </row>
    <row r="4515" spans="1:3">
      <c r="A4515" s="86" t="s">
        <v>326</v>
      </c>
      <c r="B4515">
        <v>930</v>
      </c>
      <c r="C4515" s="75">
        <v>7.0000000000000007E-2</v>
      </c>
    </row>
    <row r="4516" spans="1:3">
      <c r="A4516" s="74" t="s">
        <v>1512</v>
      </c>
      <c r="B4516">
        <v>250</v>
      </c>
      <c r="C4516" s="75">
        <v>0</v>
      </c>
    </row>
    <row r="4517" spans="1:3">
      <c r="A4517" s="81" t="s">
        <v>386</v>
      </c>
      <c r="B4517">
        <v>250</v>
      </c>
      <c r="C4517" s="75">
        <v>0</v>
      </c>
    </row>
    <row r="4518" spans="1:3">
      <c r="A4518" s="82" t="s">
        <v>387</v>
      </c>
      <c r="B4518">
        <v>250</v>
      </c>
      <c r="C4518" s="75">
        <v>0</v>
      </c>
    </row>
    <row r="4519" spans="1:3">
      <c r="A4519" s="83" t="s">
        <v>284</v>
      </c>
      <c r="B4519">
        <v>250</v>
      </c>
      <c r="C4519" s="75">
        <v>0</v>
      </c>
    </row>
    <row r="4520" spans="1:3">
      <c r="A4520" s="85" t="s">
        <v>1513</v>
      </c>
      <c r="B4520">
        <v>250</v>
      </c>
      <c r="C4520" s="75">
        <v>0</v>
      </c>
    </row>
    <row r="4521" spans="1:3">
      <c r="A4521" s="86" t="s">
        <v>375</v>
      </c>
      <c r="B4521">
        <v>250</v>
      </c>
      <c r="C4521" s="75">
        <v>0</v>
      </c>
    </row>
    <row r="4522" spans="1:3">
      <c r="A4522" s="74" t="s">
        <v>1514</v>
      </c>
      <c r="B4522">
        <v>469</v>
      </c>
      <c r="C4522" s="75">
        <v>0.33</v>
      </c>
    </row>
    <row r="4523" spans="1:3">
      <c r="A4523" s="81" t="s">
        <v>307</v>
      </c>
      <c r="B4523">
        <v>469</v>
      </c>
      <c r="C4523" s="75">
        <v>0.33</v>
      </c>
    </row>
    <row r="4524" spans="1:3">
      <c r="A4524" s="82" t="s">
        <v>308</v>
      </c>
      <c r="B4524">
        <v>469</v>
      </c>
      <c r="C4524" s="75">
        <v>0.33</v>
      </c>
    </row>
    <row r="4525" spans="1:3">
      <c r="A4525" s="83" t="s">
        <v>304</v>
      </c>
      <c r="B4525">
        <v>469</v>
      </c>
      <c r="C4525" s="75">
        <v>0.33</v>
      </c>
    </row>
    <row r="4526" spans="1:3">
      <c r="A4526" s="85" t="s">
        <v>1515</v>
      </c>
      <c r="B4526">
        <v>469</v>
      </c>
      <c r="C4526" s="75">
        <v>0.33</v>
      </c>
    </row>
    <row r="4527" spans="1:3">
      <c r="A4527" s="86" t="s">
        <v>295</v>
      </c>
      <c r="B4527">
        <v>469</v>
      </c>
      <c r="C4527" s="75">
        <v>0.33</v>
      </c>
    </row>
    <row r="4528" spans="1:3">
      <c r="A4528" s="74" t="s">
        <v>1516</v>
      </c>
      <c r="B4528">
        <v>69</v>
      </c>
      <c r="C4528" s="75">
        <v>1.43E-2</v>
      </c>
    </row>
    <row r="4529" spans="1:3">
      <c r="A4529" s="81" t="s">
        <v>567</v>
      </c>
      <c r="B4529">
        <v>69</v>
      </c>
      <c r="C4529" s="75">
        <v>1.43E-2</v>
      </c>
    </row>
    <row r="4530" spans="1:3">
      <c r="A4530" s="82" t="s">
        <v>568</v>
      </c>
      <c r="B4530">
        <v>69</v>
      </c>
      <c r="C4530" s="75">
        <v>1.43E-2</v>
      </c>
    </row>
    <row r="4531" spans="1:3">
      <c r="A4531" s="83" t="s">
        <v>284</v>
      </c>
      <c r="B4531">
        <v>69</v>
      </c>
      <c r="C4531" s="75">
        <v>1.43E-2</v>
      </c>
    </row>
    <row r="4532" spans="1:3">
      <c r="A4532" s="84">
        <v>42684</v>
      </c>
      <c r="B4532">
        <v>69</v>
      </c>
      <c r="C4532" s="75">
        <v>1.43E-2</v>
      </c>
    </row>
    <row r="4533" spans="1:3">
      <c r="A4533" s="86" t="s">
        <v>364</v>
      </c>
      <c r="B4533">
        <v>69</v>
      </c>
      <c r="C4533" s="75">
        <v>1.43E-2</v>
      </c>
    </row>
    <row r="4534" spans="1:3">
      <c r="A4534" s="74" t="s">
        <v>1517</v>
      </c>
      <c r="B4534">
        <v>630</v>
      </c>
      <c r="C4534" s="75">
        <v>0.1</v>
      </c>
    </row>
    <row r="4535" spans="1:3">
      <c r="A4535" s="81" t="s">
        <v>346</v>
      </c>
      <c r="B4535">
        <v>630</v>
      </c>
      <c r="C4535" s="75">
        <v>0.1</v>
      </c>
    </row>
    <row r="4536" spans="1:3">
      <c r="A4536" s="82" t="s">
        <v>347</v>
      </c>
      <c r="B4536">
        <v>630</v>
      </c>
      <c r="C4536" s="75">
        <v>0.1</v>
      </c>
    </row>
    <row r="4537" spans="1:3">
      <c r="A4537" s="83" t="s">
        <v>284</v>
      </c>
      <c r="B4537">
        <v>630</v>
      </c>
      <c r="C4537" s="75">
        <v>0.1</v>
      </c>
    </row>
    <row r="4538" spans="1:3">
      <c r="A4538" s="85" t="s">
        <v>1518</v>
      </c>
      <c r="B4538">
        <v>630</v>
      </c>
      <c r="C4538" s="75">
        <v>0.1</v>
      </c>
    </row>
    <row r="4539" spans="1:3">
      <c r="A4539" s="86" t="s">
        <v>295</v>
      </c>
      <c r="B4539">
        <v>630</v>
      </c>
      <c r="C4539" s="75">
        <v>0.1</v>
      </c>
    </row>
    <row r="4540" spans="1:3">
      <c r="A4540" s="74" t="s">
        <v>1519</v>
      </c>
      <c r="B4540">
        <v>78</v>
      </c>
      <c r="C4540" s="75">
        <v>2.5000000000000001E-2</v>
      </c>
    </row>
    <row r="4541" spans="1:3">
      <c r="A4541" s="81" t="s">
        <v>333</v>
      </c>
      <c r="B4541">
        <v>78</v>
      </c>
      <c r="C4541" s="75">
        <v>2.5000000000000001E-2</v>
      </c>
    </row>
    <row r="4542" spans="1:3">
      <c r="A4542" s="82" t="s">
        <v>334</v>
      </c>
      <c r="B4542">
        <v>78</v>
      </c>
      <c r="C4542" s="75">
        <v>2.5000000000000001E-2</v>
      </c>
    </row>
    <row r="4543" spans="1:3">
      <c r="A4543" s="83" t="s">
        <v>304</v>
      </c>
      <c r="B4543">
        <v>78</v>
      </c>
      <c r="C4543" s="75">
        <v>2.5000000000000001E-2</v>
      </c>
    </row>
    <row r="4544" spans="1:3">
      <c r="A4544" s="85" t="s">
        <v>1520</v>
      </c>
      <c r="B4544">
        <v>78</v>
      </c>
      <c r="C4544" s="75">
        <v>2.5000000000000001E-2</v>
      </c>
    </row>
    <row r="4545" spans="1:3">
      <c r="A4545" s="86" t="s">
        <v>285</v>
      </c>
      <c r="B4545">
        <v>78</v>
      </c>
      <c r="C4545" s="75">
        <v>2.5000000000000001E-2</v>
      </c>
    </row>
    <row r="4546" spans="1:3">
      <c r="A4546" s="74" t="s">
        <v>1521</v>
      </c>
      <c r="B4546">
        <v>49</v>
      </c>
      <c r="C4546" s="75">
        <v>0.02</v>
      </c>
    </row>
    <row r="4547" spans="1:3">
      <c r="A4547" s="81" t="s">
        <v>475</v>
      </c>
      <c r="B4547">
        <v>49</v>
      </c>
      <c r="C4547" s="75">
        <v>0.02</v>
      </c>
    </row>
    <row r="4548" spans="1:3">
      <c r="A4548" s="82" t="s">
        <v>317</v>
      </c>
      <c r="B4548">
        <v>49</v>
      </c>
      <c r="C4548" s="75">
        <v>0.02</v>
      </c>
    </row>
    <row r="4549" spans="1:3">
      <c r="A4549" s="83" t="s">
        <v>294</v>
      </c>
      <c r="B4549">
        <v>49</v>
      </c>
      <c r="C4549" s="75">
        <v>0.02</v>
      </c>
    </row>
    <row r="4550" spans="1:3">
      <c r="A4550" s="84">
        <v>42921</v>
      </c>
      <c r="B4550">
        <v>49</v>
      </c>
      <c r="C4550" s="75">
        <v>0.02</v>
      </c>
    </row>
    <row r="4551" spans="1:3">
      <c r="A4551" s="86" t="s">
        <v>305</v>
      </c>
      <c r="B4551">
        <v>49</v>
      </c>
      <c r="C4551" s="75">
        <v>0.02</v>
      </c>
    </row>
    <row r="4552" spans="1:3">
      <c r="A4552" s="74" t="s">
        <v>1522</v>
      </c>
      <c r="B4552">
        <v>750</v>
      </c>
      <c r="C4552" s="75">
        <v>0.25</v>
      </c>
    </row>
    <row r="4553" spans="1:3">
      <c r="A4553" s="81" t="s">
        <v>458</v>
      </c>
      <c r="B4553">
        <v>750</v>
      </c>
      <c r="C4553" s="75">
        <v>0.25</v>
      </c>
    </row>
    <row r="4554" spans="1:3">
      <c r="A4554" s="82" t="s">
        <v>459</v>
      </c>
      <c r="B4554">
        <v>750</v>
      </c>
      <c r="C4554" s="75">
        <v>0.25</v>
      </c>
    </row>
    <row r="4555" spans="1:3">
      <c r="A4555" s="83" t="s">
        <v>294</v>
      </c>
      <c r="B4555">
        <v>750</v>
      </c>
      <c r="C4555" s="75">
        <v>0.25</v>
      </c>
    </row>
    <row r="4556" spans="1:3">
      <c r="A4556" s="85" t="s">
        <v>1523</v>
      </c>
      <c r="B4556">
        <v>750</v>
      </c>
      <c r="C4556" s="75">
        <v>0.25</v>
      </c>
    </row>
    <row r="4557" spans="1:3">
      <c r="A4557" s="86" t="s">
        <v>326</v>
      </c>
      <c r="B4557">
        <v>750</v>
      </c>
      <c r="C4557" s="75">
        <v>0.25</v>
      </c>
    </row>
    <row r="4558" spans="1:3">
      <c r="A4558" s="74" t="s">
        <v>1524</v>
      </c>
      <c r="B4558">
        <v>37</v>
      </c>
      <c r="C4558" s="75">
        <v>0.26</v>
      </c>
    </row>
    <row r="4559" spans="1:3">
      <c r="A4559" s="81" t="s">
        <v>370</v>
      </c>
      <c r="B4559">
        <v>37</v>
      </c>
      <c r="C4559" s="75">
        <v>0.26</v>
      </c>
    </row>
    <row r="4560" spans="1:3">
      <c r="A4560" s="82" t="s">
        <v>344</v>
      </c>
      <c r="B4560">
        <v>37</v>
      </c>
      <c r="C4560" s="75">
        <v>0.26</v>
      </c>
    </row>
    <row r="4561" spans="1:3">
      <c r="A4561" s="83" t="s">
        <v>284</v>
      </c>
      <c r="B4561">
        <v>37</v>
      </c>
      <c r="C4561" s="75">
        <v>0.26</v>
      </c>
    </row>
    <row r="4562" spans="1:3">
      <c r="A4562" s="84">
        <v>41852</v>
      </c>
      <c r="B4562">
        <v>37</v>
      </c>
      <c r="C4562" s="75">
        <v>0.26</v>
      </c>
    </row>
    <row r="4563" spans="1:3">
      <c r="A4563" s="86" t="s">
        <v>305</v>
      </c>
      <c r="B4563">
        <v>37</v>
      </c>
      <c r="C4563" s="75">
        <v>0.26</v>
      </c>
    </row>
    <row r="4564" spans="1:3">
      <c r="A4564" s="74" t="s">
        <v>1525</v>
      </c>
      <c r="B4564">
        <v>28</v>
      </c>
      <c r="C4564" s="75">
        <v>6.6699999999999995E-2</v>
      </c>
    </row>
    <row r="4565" spans="1:3">
      <c r="A4565" s="81" t="s">
        <v>428</v>
      </c>
      <c r="B4565">
        <v>28</v>
      </c>
      <c r="C4565" s="75">
        <v>6.6699999999999995E-2</v>
      </c>
    </row>
    <row r="4566" spans="1:3">
      <c r="A4566" s="82" t="s">
        <v>429</v>
      </c>
      <c r="B4566">
        <v>28</v>
      </c>
      <c r="C4566" s="75">
        <v>6.6699999999999995E-2</v>
      </c>
    </row>
    <row r="4567" spans="1:3">
      <c r="A4567" s="83" t="s">
        <v>284</v>
      </c>
      <c r="B4567">
        <v>28</v>
      </c>
      <c r="C4567" s="75">
        <v>6.6699999999999995E-2</v>
      </c>
    </row>
    <row r="4568" spans="1:3">
      <c r="A4568" s="84">
        <v>43323</v>
      </c>
      <c r="B4568">
        <v>28</v>
      </c>
      <c r="C4568" s="75">
        <v>6.6699999999999995E-2</v>
      </c>
    </row>
    <row r="4569" spans="1:3">
      <c r="A4569" s="86" t="s">
        <v>310</v>
      </c>
      <c r="B4569">
        <v>28</v>
      </c>
      <c r="C4569" s="75">
        <v>6.6699999999999995E-2</v>
      </c>
    </row>
    <row r="4570" spans="1:3">
      <c r="A4570" s="74" t="s">
        <v>1526</v>
      </c>
      <c r="B4570">
        <v>500</v>
      </c>
      <c r="C4570" s="75">
        <v>0</v>
      </c>
    </row>
    <row r="4571" spans="1:3">
      <c r="A4571" s="81" t="s">
        <v>472</v>
      </c>
      <c r="B4571">
        <v>500</v>
      </c>
      <c r="C4571" s="75">
        <v>0</v>
      </c>
    </row>
    <row r="4572" spans="1:3">
      <c r="A4572" s="82" t="s">
        <v>308</v>
      </c>
      <c r="B4572">
        <v>500</v>
      </c>
      <c r="C4572" s="75">
        <v>0</v>
      </c>
    </row>
    <row r="4573" spans="1:3">
      <c r="A4573" s="83" t="s">
        <v>304</v>
      </c>
      <c r="B4573">
        <v>500</v>
      </c>
      <c r="C4573" s="75">
        <v>0</v>
      </c>
    </row>
    <row r="4574" spans="1:3">
      <c r="A4574" s="85" t="s">
        <v>1527</v>
      </c>
      <c r="B4574">
        <v>500</v>
      </c>
      <c r="C4574" s="75">
        <v>0</v>
      </c>
    </row>
    <row r="4575" spans="1:3">
      <c r="A4575" s="86" t="s">
        <v>336</v>
      </c>
      <c r="B4575">
        <v>500</v>
      </c>
      <c r="C4575" s="75">
        <v>0</v>
      </c>
    </row>
    <row r="4576" spans="1:3">
      <c r="A4576" s="74" t="s">
        <v>1528</v>
      </c>
      <c r="B4576">
        <v>29</v>
      </c>
      <c r="C4576" s="75">
        <v>3.3300000000000003E-2</v>
      </c>
    </row>
    <row r="4577" spans="1:3">
      <c r="A4577" s="81" t="s">
        <v>328</v>
      </c>
      <c r="B4577">
        <v>29</v>
      </c>
      <c r="C4577" s="75">
        <v>3.3300000000000003E-2</v>
      </c>
    </row>
    <row r="4578" spans="1:3">
      <c r="A4578" s="82" t="s">
        <v>329</v>
      </c>
      <c r="B4578">
        <v>29</v>
      </c>
      <c r="C4578" s="75">
        <v>3.3300000000000003E-2</v>
      </c>
    </row>
    <row r="4579" spans="1:3">
      <c r="A4579" s="83" t="s">
        <v>304</v>
      </c>
      <c r="B4579">
        <v>29</v>
      </c>
      <c r="C4579" s="75">
        <v>3.3300000000000003E-2</v>
      </c>
    </row>
    <row r="4580" spans="1:3">
      <c r="A4580" s="85" t="s">
        <v>1529</v>
      </c>
      <c r="B4580">
        <v>29</v>
      </c>
      <c r="C4580" s="75">
        <v>3.3300000000000003E-2</v>
      </c>
    </row>
    <row r="4581" spans="1:3">
      <c r="A4581" s="86" t="s">
        <v>310</v>
      </c>
      <c r="B4581">
        <v>29</v>
      </c>
      <c r="C4581" s="75">
        <v>3.3300000000000003E-2</v>
      </c>
    </row>
    <row r="4582" spans="1:3">
      <c r="A4582" s="74" t="s">
        <v>1530</v>
      </c>
      <c r="B4582">
        <v>110</v>
      </c>
      <c r="C4582" s="75">
        <v>0.26669999999999999</v>
      </c>
    </row>
    <row r="4583" spans="1:3">
      <c r="A4583" s="81" t="s">
        <v>437</v>
      </c>
      <c r="B4583">
        <v>110</v>
      </c>
      <c r="C4583" s="75">
        <v>0.26669999999999999</v>
      </c>
    </row>
    <row r="4584" spans="1:3">
      <c r="A4584" s="82" t="s">
        <v>367</v>
      </c>
      <c r="B4584">
        <v>110</v>
      </c>
      <c r="C4584" s="75">
        <v>0.26669999999999999</v>
      </c>
    </row>
    <row r="4585" spans="1:3">
      <c r="A4585" s="83" t="s">
        <v>289</v>
      </c>
      <c r="B4585">
        <v>110</v>
      </c>
      <c r="C4585" s="75">
        <v>0.26669999999999999</v>
      </c>
    </row>
    <row r="4586" spans="1:3">
      <c r="A4586" s="85" t="s">
        <v>1531</v>
      </c>
      <c r="B4586">
        <v>110</v>
      </c>
      <c r="C4586" s="75">
        <v>0.26669999999999999</v>
      </c>
    </row>
    <row r="4587" spans="1:3">
      <c r="A4587" s="86" t="s">
        <v>300</v>
      </c>
      <c r="B4587">
        <v>110</v>
      </c>
      <c r="C4587" s="75">
        <v>0.26669999999999999</v>
      </c>
    </row>
    <row r="4588" spans="1:3">
      <c r="A4588" s="74" t="s">
        <v>1532</v>
      </c>
      <c r="B4588">
        <v>50</v>
      </c>
      <c r="C4588" s="75">
        <v>0.28570000000000001</v>
      </c>
    </row>
    <row r="4589" spans="1:3">
      <c r="A4589" s="81" t="s">
        <v>324</v>
      </c>
      <c r="B4589">
        <v>50</v>
      </c>
      <c r="C4589" s="75">
        <v>0.28570000000000001</v>
      </c>
    </row>
    <row r="4590" spans="1:3">
      <c r="A4590" s="82" t="s">
        <v>325</v>
      </c>
      <c r="B4590">
        <v>50</v>
      </c>
      <c r="C4590" s="75">
        <v>0.28570000000000001</v>
      </c>
    </row>
    <row r="4591" spans="1:3">
      <c r="A4591" s="83" t="s">
        <v>284</v>
      </c>
      <c r="B4591">
        <v>50</v>
      </c>
      <c r="C4591" s="75">
        <v>0.28570000000000001</v>
      </c>
    </row>
    <row r="4592" spans="1:3">
      <c r="A4592" s="85" t="s">
        <v>1533</v>
      </c>
      <c r="B4592">
        <v>50</v>
      </c>
      <c r="C4592" s="75">
        <v>0.28570000000000001</v>
      </c>
    </row>
    <row r="4593" spans="1:3">
      <c r="A4593" s="86" t="s">
        <v>364</v>
      </c>
      <c r="B4593">
        <v>50</v>
      </c>
      <c r="C4593" s="75">
        <v>0.28570000000000001</v>
      </c>
    </row>
    <row r="4594" spans="1:3">
      <c r="A4594" s="74" t="s">
        <v>1534</v>
      </c>
      <c r="B4594">
        <v>760</v>
      </c>
      <c r="C4594" s="75">
        <v>0.05</v>
      </c>
    </row>
    <row r="4595" spans="1:3">
      <c r="A4595" s="81" t="s">
        <v>386</v>
      </c>
      <c r="B4595">
        <v>760</v>
      </c>
      <c r="C4595" s="75">
        <v>0.05</v>
      </c>
    </row>
    <row r="4596" spans="1:3">
      <c r="A4596" s="82" t="s">
        <v>387</v>
      </c>
      <c r="B4596">
        <v>760</v>
      </c>
      <c r="C4596" s="75">
        <v>0.05</v>
      </c>
    </row>
    <row r="4597" spans="1:3">
      <c r="A4597" s="83" t="s">
        <v>284</v>
      </c>
      <c r="B4597">
        <v>760</v>
      </c>
      <c r="C4597" s="75">
        <v>0.05</v>
      </c>
    </row>
    <row r="4598" spans="1:3">
      <c r="A4598" s="84">
        <v>43137</v>
      </c>
      <c r="B4598">
        <v>760</v>
      </c>
      <c r="C4598" s="75">
        <v>0.05</v>
      </c>
    </row>
    <row r="4599" spans="1:3">
      <c r="A4599" s="86" t="s">
        <v>321</v>
      </c>
      <c r="B4599">
        <v>760</v>
      </c>
      <c r="C4599" s="75">
        <v>0.05</v>
      </c>
    </row>
    <row r="4600" spans="1:3">
      <c r="A4600" s="74" t="s">
        <v>1535</v>
      </c>
      <c r="B4600">
        <v>68</v>
      </c>
      <c r="C4600" s="75">
        <v>2.86E-2</v>
      </c>
    </row>
    <row r="4601" spans="1:3">
      <c r="A4601" s="81" t="s">
        <v>431</v>
      </c>
      <c r="B4601">
        <v>68</v>
      </c>
      <c r="C4601" s="75">
        <v>2.86E-2</v>
      </c>
    </row>
    <row r="4602" spans="1:3">
      <c r="A4602" s="82" t="s">
        <v>432</v>
      </c>
      <c r="B4602">
        <v>68</v>
      </c>
      <c r="C4602" s="75">
        <v>2.86E-2</v>
      </c>
    </row>
    <row r="4603" spans="1:3">
      <c r="A4603" s="83" t="s">
        <v>284</v>
      </c>
      <c r="B4603">
        <v>68</v>
      </c>
      <c r="C4603" s="75">
        <v>2.86E-2</v>
      </c>
    </row>
    <row r="4604" spans="1:3">
      <c r="A4604" s="84">
        <v>43378</v>
      </c>
      <c r="B4604">
        <v>68</v>
      </c>
      <c r="C4604" s="75">
        <v>2.86E-2</v>
      </c>
    </row>
    <row r="4605" spans="1:3">
      <c r="A4605" s="86" t="s">
        <v>364</v>
      </c>
      <c r="B4605">
        <v>68</v>
      </c>
      <c r="C4605" s="75">
        <v>2.86E-2</v>
      </c>
    </row>
    <row r="4606" spans="1:3">
      <c r="A4606" s="74" t="s">
        <v>1536</v>
      </c>
      <c r="B4606">
        <v>960</v>
      </c>
      <c r="C4606" s="75">
        <v>0.04</v>
      </c>
    </row>
    <row r="4607" spans="1:3">
      <c r="A4607" s="81" t="s">
        <v>316</v>
      </c>
      <c r="B4607">
        <v>960</v>
      </c>
      <c r="C4607" s="75">
        <v>0.04</v>
      </c>
    </row>
    <row r="4608" spans="1:3">
      <c r="A4608" s="82" t="s">
        <v>317</v>
      </c>
      <c r="B4608">
        <v>960</v>
      </c>
      <c r="C4608" s="75">
        <v>0.04</v>
      </c>
    </row>
    <row r="4609" spans="1:3">
      <c r="A4609" s="83" t="s">
        <v>294</v>
      </c>
      <c r="B4609">
        <v>960</v>
      </c>
      <c r="C4609" s="75">
        <v>0.04</v>
      </c>
    </row>
    <row r="4610" spans="1:3">
      <c r="A4610" s="85" t="s">
        <v>1537</v>
      </c>
      <c r="B4610">
        <v>960</v>
      </c>
      <c r="C4610" s="75">
        <v>0.04</v>
      </c>
    </row>
    <row r="4611" spans="1:3">
      <c r="A4611" s="86" t="s">
        <v>326</v>
      </c>
      <c r="B4611">
        <v>960</v>
      </c>
      <c r="C4611" s="75">
        <v>0.04</v>
      </c>
    </row>
    <row r="4612" spans="1:3">
      <c r="A4612" s="74" t="s">
        <v>1538</v>
      </c>
      <c r="B4612">
        <v>80</v>
      </c>
      <c r="C4612" s="75">
        <v>0</v>
      </c>
    </row>
    <row r="4613" spans="1:3">
      <c r="A4613" s="81" t="s">
        <v>373</v>
      </c>
      <c r="B4613">
        <v>80</v>
      </c>
      <c r="C4613" s="75">
        <v>0</v>
      </c>
    </row>
    <row r="4614" spans="1:3">
      <c r="A4614" s="82" t="s">
        <v>320</v>
      </c>
      <c r="B4614">
        <v>80</v>
      </c>
      <c r="C4614" s="75">
        <v>0</v>
      </c>
    </row>
    <row r="4615" spans="1:3">
      <c r="A4615" s="83" t="s">
        <v>284</v>
      </c>
      <c r="B4615">
        <v>80</v>
      </c>
      <c r="C4615" s="75">
        <v>0</v>
      </c>
    </row>
    <row r="4616" spans="1:3">
      <c r="A4616" s="85" t="s">
        <v>1539</v>
      </c>
      <c r="B4616">
        <v>80</v>
      </c>
      <c r="C4616" s="75">
        <v>0</v>
      </c>
    </row>
    <row r="4617" spans="1:3">
      <c r="A4617" s="86" t="s">
        <v>285</v>
      </c>
      <c r="B4617">
        <v>80</v>
      </c>
      <c r="C4617" s="75">
        <v>0</v>
      </c>
    </row>
    <row r="4618" spans="1:3">
      <c r="A4618" s="74" t="s">
        <v>1540</v>
      </c>
      <c r="B4618">
        <v>776</v>
      </c>
      <c r="C4618" s="75">
        <v>0.03</v>
      </c>
    </row>
    <row r="4619" spans="1:3">
      <c r="A4619" s="81" t="s">
        <v>503</v>
      </c>
      <c r="B4619">
        <v>776</v>
      </c>
      <c r="C4619" s="75">
        <v>0.03</v>
      </c>
    </row>
    <row r="4620" spans="1:3">
      <c r="A4620" s="82" t="s">
        <v>504</v>
      </c>
      <c r="B4620">
        <v>776</v>
      </c>
      <c r="C4620" s="75">
        <v>0.03</v>
      </c>
    </row>
    <row r="4621" spans="1:3">
      <c r="A4621" s="83" t="s">
        <v>284</v>
      </c>
      <c r="B4621">
        <v>776</v>
      </c>
      <c r="C4621" s="75">
        <v>0.03</v>
      </c>
    </row>
    <row r="4622" spans="1:3">
      <c r="A4622" s="84">
        <v>43344</v>
      </c>
      <c r="B4622">
        <v>776</v>
      </c>
      <c r="C4622" s="75">
        <v>0.03</v>
      </c>
    </row>
    <row r="4623" spans="1:3">
      <c r="A4623" s="86" t="s">
        <v>321</v>
      </c>
      <c r="B4623">
        <v>776</v>
      </c>
      <c r="C4623" s="75">
        <v>0.03</v>
      </c>
    </row>
    <row r="4624" spans="1:3">
      <c r="A4624" s="74" t="s">
        <v>1541</v>
      </c>
      <c r="B4624">
        <v>560</v>
      </c>
      <c r="C4624" s="75">
        <v>0.3</v>
      </c>
    </row>
    <row r="4625" spans="1:3">
      <c r="A4625" s="81" t="s">
        <v>392</v>
      </c>
      <c r="B4625">
        <v>560</v>
      </c>
      <c r="C4625" s="75">
        <v>0.3</v>
      </c>
    </row>
    <row r="4626" spans="1:3">
      <c r="A4626" s="82" t="s">
        <v>351</v>
      </c>
      <c r="B4626">
        <v>560</v>
      </c>
      <c r="C4626" s="75">
        <v>0.3</v>
      </c>
    </row>
    <row r="4627" spans="1:3">
      <c r="A4627" s="83" t="s">
        <v>304</v>
      </c>
      <c r="B4627">
        <v>560</v>
      </c>
      <c r="C4627" s="75">
        <v>0.3</v>
      </c>
    </row>
    <row r="4628" spans="1:3">
      <c r="A4628" s="85" t="s">
        <v>1542</v>
      </c>
      <c r="B4628">
        <v>560</v>
      </c>
      <c r="C4628" s="75">
        <v>0.3</v>
      </c>
    </row>
    <row r="4629" spans="1:3">
      <c r="A4629" s="86" t="s">
        <v>321</v>
      </c>
      <c r="B4629">
        <v>560</v>
      </c>
      <c r="C4629" s="75">
        <v>0.3</v>
      </c>
    </row>
    <row r="4630" spans="1:3">
      <c r="A4630" s="74" t="s">
        <v>1543</v>
      </c>
      <c r="B4630">
        <v>46</v>
      </c>
      <c r="C4630" s="75">
        <v>0.08</v>
      </c>
    </row>
    <row r="4631" spans="1:3">
      <c r="A4631" s="81" t="s">
        <v>373</v>
      </c>
      <c r="B4631">
        <v>46</v>
      </c>
      <c r="C4631" s="75">
        <v>0.08</v>
      </c>
    </row>
    <row r="4632" spans="1:3">
      <c r="A4632" s="82" t="s">
        <v>320</v>
      </c>
      <c r="B4632">
        <v>46</v>
      </c>
      <c r="C4632" s="75">
        <v>0.08</v>
      </c>
    </row>
    <row r="4633" spans="1:3">
      <c r="A4633" s="83" t="s">
        <v>284</v>
      </c>
      <c r="B4633">
        <v>46</v>
      </c>
      <c r="C4633" s="75">
        <v>0.08</v>
      </c>
    </row>
    <row r="4634" spans="1:3">
      <c r="A4634" s="85" t="s">
        <v>1544</v>
      </c>
      <c r="B4634">
        <v>46</v>
      </c>
      <c r="C4634" s="75">
        <v>0.08</v>
      </c>
    </row>
    <row r="4635" spans="1:3">
      <c r="A4635" s="86" t="s">
        <v>381</v>
      </c>
      <c r="B4635">
        <v>46</v>
      </c>
      <c r="C4635" s="75">
        <v>0.08</v>
      </c>
    </row>
    <row r="4636" spans="1:3">
      <c r="A4636" s="74" t="s">
        <v>1545</v>
      </c>
      <c r="B4636">
        <v>57</v>
      </c>
      <c r="C4636" s="75">
        <v>0.1857</v>
      </c>
    </row>
    <row r="4637" spans="1:3">
      <c r="A4637" s="81" t="s">
        <v>412</v>
      </c>
      <c r="B4637">
        <v>57</v>
      </c>
      <c r="C4637" s="75">
        <v>0.1857</v>
      </c>
    </row>
    <row r="4638" spans="1:3">
      <c r="A4638" s="82" t="s">
        <v>367</v>
      </c>
      <c r="B4638">
        <v>57</v>
      </c>
      <c r="C4638" s="75">
        <v>0.1857</v>
      </c>
    </row>
    <row r="4639" spans="1:3">
      <c r="A4639" s="83" t="s">
        <v>289</v>
      </c>
      <c r="B4639">
        <v>57</v>
      </c>
      <c r="C4639" s="75">
        <v>0.1857</v>
      </c>
    </row>
    <row r="4640" spans="1:3">
      <c r="A4640" s="85" t="s">
        <v>1313</v>
      </c>
      <c r="B4640">
        <v>57</v>
      </c>
      <c r="C4640" s="75">
        <v>0.1857</v>
      </c>
    </row>
    <row r="4641" spans="1:3">
      <c r="A4641" s="86" t="s">
        <v>364</v>
      </c>
      <c r="B4641">
        <v>57</v>
      </c>
      <c r="C4641" s="75">
        <v>0.1857</v>
      </c>
    </row>
    <row r="4642" spans="1:3">
      <c r="A4642" s="74" t="s">
        <v>1546</v>
      </c>
      <c r="B4642">
        <v>78</v>
      </c>
      <c r="C4642" s="75">
        <v>2.5000000000000001E-2</v>
      </c>
    </row>
    <row r="4643" spans="1:3">
      <c r="A4643" s="81" t="s">
        <v>370</v>
      </c>
      <c r="B4643">
        <v>78</v>
      </c>
      <c r="C4643" s="75">
        <v>2.5000000000000001E-2</v>
      </c>
    </row>
    <row r="4644" spans="1:3">
      <c r="A4644" s="82" t="s">
        <v>344</v>
      </c>
      <c r="B4644">
        <v>78</v>
      </c>
      <c r="C4644" s="75">
        <v>2.5000000000000001E-2</v>
      </c>
    </row>
    <row r="4645" spans="1:3">
      <c r="A4645" s="83" t="s">
        <v>284</v>
      </c>
      <c r="B4645">
        <v>78</v>
      </c>
      <c r="C4645" s="75">
        <v>2.5000000000000001E-2</v>
      </c>
    </row>
    <row r="4646" spans="1:3">
      <c r="A4646" s="84">
        <v>42502</v>
      </c>
      <c r="B4646">
        <v>78</v>
      </c>
      <c r="C4646" s="75">
        <v>2.5000000000000001E-2</v>
      </c>
    </row>
    <row r="4647" spans="1:3">
      <c r="A4647" s="86" t="s">
        <v>285</v>
      </c>
      <c r="B4647">
        <v>78</v>
      </c>
      <c r="C4647" s="75">
        <v>2.5000000000000001E-2</v>
      </c>
    </row>
    <row r="4648" spans="1:3">
      <c r="A4648" s="74" t="s">
        <v>1547</v>
      </c>
      <c r="B4648">
        <v>78</v>
      </c>
      <c r="C4648" s="75">
        <v>2.5000000000000001E-2</v>
      </c>
    </row>
    <row r="4649" spans="1:3">
      <c r="A4649" s="81" t="s">
        <v>354</v>
      </c>
      <c r="B4649">
        <v>78</v>
      </c>
      <c r="C4649" s="75">
        <v>2.5000000000000001E-2</v>
      </c>
    </row>
    <row r="4650" spans="1:3">
      <c r="A4650" s="82" t="s">
        <v>355</v>
      </c>
      <c r="B4650">
        <v>78</v>
      </c>
      <c r="C4650" s="75">
        <v>2.5000000000000001E-2</v>
      </c>
    </row>
    <row r="4651" spans="1:3">
      <c r="A4651" s="83" t="s">
        <v>284</v>
      </c>
      <c r="B4651">
        <v>78</v>
      </c>
      <c r="C4651" s="75">
        <v>2.5000000000000001E-2</v>
      </c>
    </row>
    <row r="4652" spans="1:3">
      <c r="A4652" s="85" t="s">
        <v>1548</v>
      </c>
      <c r="B4652">
        <v>78</v>
      </c>
      <c r="C4652" s="75">
        <v>2.5000000000000001E-2</v>
      </c>
    </row>
    <row r="4653" spans="1:3">
      <c r="A4653" s="86" t="s">
        <v>285</v>
      </c>
      <c r="B4653">
        <v>78</v>
      </c>
      <c r="C4653" s="75">
        <v>2.5000000000000001E-2</v>
      </c>
    </row>
    <row r="4654" spans="1:3">
      <c r="A4654" s="74" t="s">
        <v>1549</v>
      </c>
      <c r="B4654">
        <v>250</v>
      </c>
      <c r="C4654" s="75">
        <v>0</v>
      </c>
    </row>
    <row r="4655" spans="1:3">
      <c r="A4655" s="81" t="s">
        <v>441</v>
      </c>
      <c r="B4655">
        <v>250</v>
      </c>
      <c r="C4655" s="75">
        <v>0</v>
      </c>
    </row>
    <row r="4656" spans="1:3">
      <c r="A4656" s="82" t="s">
        <v>442</v>
      </c>
      <c r="B4656">
        <v>250</v>
      </c>
      <c r="C4656" s="75">
        <v>0</v>
      </c>
    </row>
    <row r="4657" spans="1:3">
      <c r="A4657" s="83" t="s">
        <v>284</v>
      </c>
      <c r="B4657">
        <v>250</v>
      </c>
      <c r="C4657" s="75">
        <v>0</v>
      </c>
    </row>
    <row r="4658" spans="1:3">
      <c r="A4658" s="85" t="s">
        <v>1550</v>
      </c>
      <c r="B4658">
        <v>250</v>
      </c>
      <c r="C4658" s="75">
        <v>0</v>
      </c>
    </row>
    <row r="4659" spans="1:3">
      <c r="A4659" s="86" t="s">
        <v>375</v>
      </c>
      <c r="B4659">
        <v>250</v>
      </c>
      <c r="C4659" s="75">
        <v>0</v>
      </c>
    </row>
    <row r="4660" spans="1:3">
      <c r="A4660" s="74" t="s">
        <v>1551</v>
      </c>
      <c r="B4660">
        <v>29</v>
      </c>
      <c r="C4660" s="75">
        <v>3.3300000000000003E-2</v>
      </c>
    </row>
    <row r="4661" spans="1:3">
      <c r="A4661" s="81" t="s">
        <v>390</v>
      </c>
      <c r="B4661">
        <v>29</v>
      </c>
      <c r="C4661" s="75">
        <v>3.3300000000000003E-2</v>
      </c>
    </row>
    <row r="4662" spans="1:3">
      <c r="A4662" s="82" t="s">
        <v>367</v>
      </c>
      <c r="B4662">
        <v>29</v>
      </c>
      <c r="C4662" s="75">
        <v>3.3300000000000003E-2</v>
      </c>
    </row>
    <row r="4663" spans="1:3">
      <c r="A4663" s="83" t="s">
        <v>289</v>
      </c>
      <c r="B4663">
        <v>29</v>
      </c>
      <c r="C4663" s="75">
        <v>3.3300000000000003E-2</v>
      </c>
    </row>
    <row r="4664" spans="1:3">
      <c r="A4664" s="85" t="s">
        <v>1552</v>
      </c>
      <c r="B4664">
        <v>29</v>
      </c>
      <c r="C4664" s="75">
        <v>3.3300000000000003E-2</v>
      </c>
    </row>
    <row r="4665" spans="1:3">
      <c r="A4665" s="86" t="s">
        <v>310</v>
      </c>
      <c r="B4665">
        <v>29</v>
      </c>
      <c r="C4665" s="75">
        <v>3.3300000000000003E-2</v>
      </c>
    </row>
    <row r="4666" spans="1:3">
      <c r="A4666" s="74" t="s">
        <v>1553</v>
      </c>
      <c r="B4666">
        <v>33</v>
      </c>
      <c r="C4666" s="75">
        <v>0.34</v>
      </c>
    </row>
    <row r="4667" spans="1:3">
      <c r="A4667" s="81" t="s">
        <v>354</v>
      </c>
      <c r="B4667">
        <v>33</v>
      </c>
      <c r="C4667" s="75">
        <v>0.34</v>
      </c>
    </row>
    <row r="4668" spans="1:3">
      <c r="A4668" s="82" t="s">
        <v>355</v>
      </c>
      <c r="B4668">
        <v>33</v>
      </c>
      <c r="C4668" s="75">
        <v>0.34</v>
      </c>
    </row>
    <row r="4669" spans="1:3">
      <c r="A4669" s="83" t="s">
        <v>284</v>
      </c>
      <c r="B4669">
        <v>33</v>
      </c>
      <c r="C4669" s="75">
        <v>0.34</v>
      </c>
    </row>
    <row r="4670" spans="1:3">
      <c r="A4670" s="84">
        <v>42227</v>
      </c>
      <c r="B4670">
        <v>33</v>
      </c>
      <c r="C4670" s="75">
        <v>0.34</v>
      </c>
    </row>
    <row r="4671" spans="1:3">
      <c r="A4671" s="86" t="s">
        <v>381</v>
      </c>
      <c r="B4671">
        <v>33</v>
      </c>
      <c r="C4671" s="75">
        <v>0.34</v>
      </c>
    </row>
    <row r="4672" spans="1:3">
      <c r="A4672" s="74" t="s">
        <v>1554</v>
      </c>
      <c r="B4672">
        <v>880</v>
      </c>
      <c r="C4672" s="75">
        <v>0.12</v>
      </c>
    </row>
    <row r="4673" spans="1:3">
      <c r="A4673" s="81" t="s">
        <v>431</v>
      </c>
      <c r="B4673">
        <v>880</v>
      </c>
      <c r="C4673" s="75">
        <v>0.12</v>
      </c>
    </row>
    <row r="4674" spans="1:3">
      <c r="A4674" s="82" t="s">
        <v>432</v>
      </c>
      <c r="B4674">
        <v>880</v>
      </c>
      <c r="C4674" s="75">
        <v>0.12</v>
      </c>
    </row>
    <row r="4675" spans="1:3">
      <c r="A4675" s="83" t="s">
        <v>284</v>
      </c>
      <c r="B4675">
        <v>880</v>
      </c>
      <c r="C4675" s="75">
        <v>0.12</v>
      </c>
    </row>
    <row r="4676" spans="1:3">
      <c r="A4676" s="84">
        <v>42767</v>
      </c>
      <c r="B4676">
        <v>880</v>
      </c>
      <c r="C4676" s="75">
        <v>0.12</v>
      </c>
    </row>
    <row r="4677" spans="1:3">
      <c r="A4677" s="86" t="s">
        <v>326</v>
      </c>
      <c r="B4677">
        <v>880</v>
      </c>
      <c r="C4677" s="75">
        <v>0.12</v>
      </c>
    </row>
    <row r="4678" spans="1:3">
      <c r="A4678" s="74" t="s">
        <v>1555</v>
      </c>
      <c r="B4678">
        <v>305</v>
      </c>
      <c r="C4678" s="75">
        <v>0.39</v>
      </c>
    </row>
    <row r="4679" spans="1:3">
      <c r="A4679" s="81" t="s">
        <v>350</v>
      </c>
      <c r="B4679">
        <v>305</v>
      </c>
      <c r="C4679" s="75">
        <v>0.39</v>
      </c>
    </row>
    <row r="4680" spans="1:3">
      <c r="A4680" s="82" t="s">
        <v>351</v>
      </c>
      <c r="B4680">
        <v>305</v>
      </c>
      <c r="C4680" s="75">
        <v>0.39</v>
      </c>
    </row>
    <row r="4681" spans="1:3">
      <c r="A4681" s="83" t="s">
        <v>304</v>
      </c>
      <c r="B4681">
        <v>305</v>
      </c>
      <c r="C4681" s="75">
        <v>0.39</v>
      </c>
    </row>
    <row r="4682" spans="1:3">
      <c r="A4682" s="85" t="s">
        <v>398</v>
      </c>
      <c r="B4682">
        <v>305</v>
      </c>
      <c r="C4682" s="75">
        <v>0.39</v>
      </c>
    </row>
    <row r="4683" spans="1:3">
      <c r="A4683" s="86" t="s">
        <v>314</v>
      </c>
      <c r="B4683">
        <v>305</v>
      </c>
      <c r="C4683" s="75">
        <v>0.39</v>
      </c>
    </row>
    <row r="4684" spans="1:3">
      <c r="A4684" s="74" t="s">
        <v>1556</v>
      </c>
      <c r="B4684">
        <v>665</v>
      </c>
      <c r="C4684" s="75">
        <v>0.05</v>
      </c>
    </row>
    <row r="4685" spans="1:3">
      <c r="A4685" s="81" t="s">
        <v>441</v>
      </c>
      <c r="B4685">
        <v>665</v>
      </c>
      <c r="C4685" s="75">
        <v>0.05</v>
      </c>
    </row>
    <row r="4686" spans="1:3">
      <c r="A4686" s="82" t="s">
        <v>442</v>
      </c>
      <c r="B4686">
        <v>665</v>
      </c>
      <c r="C4686" s="75">
        <v>0.05</v>
      </c>
    </row>
    <row r="4687" spans="1:3">
      <c r="A4687" s="83" t="s">
        <v>284</v>
      </c>
      <c r="B4687">
        <v>665</v>
      </c>
      <c r="C4687" s="75">
        <v>0.05</v>
      </c>
    </row>
    <row r="4688" spans="1:3">
      <c r="A4688" s="85" t="s">
        <v>925</v>
      </c>
      <c r="B4688">
        <v>665</v>
      </c>
      <c r="C4688" s="75">
        <v>0.05</v>
      </c>
    </row>
    <row r="4689" spans="1:3">
      <c r="A4689" s="86" t="s">
        <v>295</v>
      </c>
      <c r="B4689">
        <v>665</v>
      </c>
      <c r="C4689" s="75">
        <v>0.05</v>
      </c>
    </row>
    <row r="4690" spans="1:3">
      <c r="A4690" s="74" t="s">
        <v>1557</v>
      </c>
      <c r="B4690">
        <v>100</v>
      </c>
      <c r="C4690" s="75">
        <v>0.8</v>
      </c>
    </row>
    <row r="4691" spans="1:3">
      <c r="A4691" s="81" t="s">
        <v>634</v>
      </c>
      <c r="B4691">
        <v>100</v>
      </c>
      <c r="C4691" s="75">
        <v>0.8</v>
      </c>
    </row>
    <row r="4692" spans="1:3">
      <c r="A4692" s="82" t="s">
        <v>635</v>
      </c>
      <c r="B4692">
        <v>100</v>
      </c>
      <c r="C4692" s="75">
        <v>0.8</v>
      </c>
    </row>
    <row r="4693" spans="1:3">
      <c r="A4693" s="83" t="s">
        <v>284</v>
      </c>
      <c r="B4693">
        <v>100</v>
      </c>
      <c r="C4693" s="75">
        <v>0.8</v>
      </c>
    </row>
    <row r="4694" spans="1:3">
      <c r="A4694" s="84">
        <v>43140</v>
      </c>
      <c r="B4694">
        <v>100</v>
      </c>
      <c r="C4694" s="75">
        <v>0.8</v>
      </c>
    </row>
    <row r="4695" spans="1:3">
      <c r="A4695" s="86" t="s">
        <v>314</v>
      </c>
      <c r="B4695">
        <v>100</v>
      </c>
      <c r="C4695" s="75">
        <v>0.8</v>
      </c>
    </row>
    <row r="4696" spans="1:3">
      <c r="A4696" s="74" t="s">
        <v>1558</v>
      </c>
      <c r="B4696">
        <v>500</v>
      </c>
      <c r="C4696" s="75">
        <v>0</v>
      </c>
    </row>
    <row r="4697" spans="1:3">
      <c r="A4697" s="81" t="s">
        <v>358</v>
      </c>
      <c r="B4697">
        <v>500</v>
      </c>
      <c r="C4697" s="75">
        <v>0</v>
      </c>
    </row>
    <row r="4698" spans="1:3">
      <c r="A4698" s="82" t="s">
        <v>359</v>
      </c>
      <c r="B4698">
        <v>500</v>
      </c>
      <c r="C4698" s="75">
        <v>0</v>
      </c>
    </row>
    <row r="4699" spans="1:3">
      <c r="A4699" s="83" t="s">
        <v>284</v>
      </c>
      <c r="B4699">
        <v>500</v>
      </c>
      <c r="C4699" s="75">
        <v>0</v>
      </c>
    </row>
    <row r="4700" spans="1:3">
      <c r="A4700" s="85" t="s">
        <v>1559</v>
      </c>
      <c r="B4700">
        <v>500</v>
      </c>
      <c r="C4700" s="75">
        <v>0</v>
      </c>
    </row>
    <row r="4701" spans="1:3">
      <c r="A4701" s="86" t="s">
        <v>336</v>
      </c>
      <c r="B4701">
        <v>500</v>
      </c>
      <c r="C4701" s="75">
        <v>0</v>
      </c>
    </row>
    <row r="4702" spans="1:3">
      <c r="A4702" s="74" t="s">
        <v>1560</v>
      </c>
      <c r="B4702">
        <v>65</v>
      </c>
      <c r="C4702" s="75">
        <v>0.1875</v>
      </c>
    </row>
    <row r="4703" spans="1:3">
      <c r="A4703" s="81" t="s">
        <v>307</v>
      </c>
      <c r="B4703">
        <v>65</v>
      </c>
      <c r="C4703" s="75">
        <v>0.1875</v>
      </c>
    </row>
    <row r="4704" spans="1:3">
      <c r="A4704" s="82" t="s">
        <v>308</v>
      </c>
      <c r="B4704">
        <v>65</v>
      </c>
      <c r="C4704" s="75">
        <v>0.1875</v>
      </c>
    </row>
    <row r="4705" spans="1:3">
      <c r="A4705" s="83" t="s">
        <v>304</v>
      </c>
      <c r="B4705">
        <v>65</v>
      </c>
      <c r="C4705" s="75">
        <v>0.1875</v>
      </c>
    </row>
    <row r="4706" spans="1:3">
      <c r="A4706" s="85" t="s">
        <v>1561</v>
      </c>
      <c r="B4706">
        <v>65</v>
      </c>
      <c r="C4706" s="75">
        <v>0.1875</v>
      </c>
    </row>
    <row r="4707" spans="1:3">
      <c r="A4707" s="86" t="s">
        <v>285</v>
      </c>
      <c r="B4707">
        <v>65</v>
      </c>
      <c r="C4707" s="75">
        <v>0.1875</v>
      </c>
    </row>
    <row r="4708" spans="1:3">
      <c r="A4708" s="74" t="s">
        <v>1562</v>
      </c>
      <c r="B4708">
        <v>651</v>
      </c>
      <c r="C4708" s="75">
        <v>7.0000000000000007E-2</v>
      </c>
    </row>
    <row r="4709" spans="1:3">
      <c r="A4709" s="81" t="s">
        <v>415</v>
      </c>
      <c r="B4709">
        <v>651</v>
      </c>
      <c r="C4709" s="75">
        <v>7.0000000000000007E-2</v>
      </c>
    </row>
    <row r="4710" spans="1:3">
      <c r="A4710" s="82" t="s">
        <v>367</v>
      </c>
      <c r="B4710">
        <v>651</v>
      </c>
      <c r="C4710" s="75">
        <v>7.0000000000000007E-2</v>
      </c>
    </row>
    <row r="4711" spans="1:3">
      <c r="A4711" s="83" t="s">
        <v>289</v>
      </c>
      <c r="B4711">
        <v>651</v>
      </c>
      <c r="C4711" s="75">
        <v>7.0000000000000007E-2</v>
      </c>
    </row>
    <row r="4712" spans="1:3">
      <c r="A4712" s="85" t="s">
        <v>1272</v>
      </c>
      <c r="B4712">
        <v>651</v>
      </c>
      <c r="C4712" s="75">
        <v>7.0000000000000007E-2</v>
      </c>
    </row>
    <row r="4713" spans="1:3">
      <c r="A4713" s="86" t="s">
        <v>295</v>
      </c>
      <c r="B4713">
        <v>651</v>
      </c>
      <c r="C4713" s="75">
        <v>7.0000000000000007E-2</v>
      </c>
    </row>
    <row r="4714" spans="1:3">
      <c r="A4714" s="74" t="s">
        <v>1563</v>
      </c>
      <c r="B4714">
        <v>141</v>
      </c>
      <c r="C4714" s="75">
        <v>0.06</v>
      </c>
    </row>
    <row r="4715" spans="1:3">
      <c r="A4715" s="81" t="s">
        <v>383</v>
      </c>
      <c r="B4715">
        <v>141</v>
      </c>
      <c r="C4715" s="75">
        <v>0.06</v>
      </c>
    </row>
    <row r="4716" spans="1:3">
      <c r="A4716" s="82" t="s">
        <v>308</v>
      </c>
      <c r="B4716">
        <v>141</v>
      </c>
      <c r="C4716" s="75">
        <v>0.06</v>
      </c>
    </row>
    <row r="4717" spans="1:3">
      <c r="A4717" s="83" t="s">
        <v>304</v>
      </c>
      <c r="B4717">
        <v>141</v>
      </c>
      <c r="C4717" s="75">
        <v>0.06</v>
      </c>
    </row>
    <row r="4718" spans="1:3">
      <c r="A4718" s="84">
        <v>42863</v>
      </c>
      <c r="B4718">
        <v>141</v>
      </c>
      <c r="C4718" s="75">
        <v>0.06</v>
      </c>
    </row>
    <row r="4719" spans="1:3">
      <c r="A4719" s="86" t="s">
        <v>300</v>
      </c>
      <c r="B4719">
        <v>141</v>
      </c>
      <c r="C4719" s="75">
        <v>0.06</v>
      </c>
    </row>
    <row r="4720" spans="1:3">
      <c r="A4720" s="74" t="s">
        <v>1564</v>
      </c>
      <c r="B4720">
        <v>240</v>
      </c>
      <c r="C4720" s="75">
        <v>0.04</v>
      </c>
    </row>
    <row r="4721" spans="1:3">
      <c r="A4721" s="81" t="s">
        <v>383</v>
      </c>
      <c r="B4721">
        <v>240</v>
      </c>
      <c r="C4721" s="75">
        <v>0.04</v>
      </c>
    </row>
    <row r="4722" spans="1:3">
      <c r="A4722" s="82" t="s">
        <v>308</v>
      </c>
      <c r="B4722">
        <v>240</v>
      </c>
      <c r="C4722" s="75">
        <v>0.04</v>
      </c>
    </row>
    <row r="4723" spans="1:3">
      <c r="A4723" s="83" t="s">
        <v>304</v>
      </c>
      <c r="B4723">
        <v>240</v>
      </c>
      <c r="C4723" s="75">
        <v>0.04</v>
      </c>
    </row>
    <row r="4724" spans="1:3">
      <c r="A4724" s="85" t="s">
        <v>410</v>
      </c>
      <c r="B4724">
        <v>240</v>
      </c>
      <c r="C4724" s="75">
        <v>0.04</v>
      </c>
    </row>
    <row r="4725" spans="1:3">
      <c r="A4725" s="86" t="s">
        <v>375</v>
      </c>
      <c r="B4725">
        <v>240</v>
      </c>
      <c r="C4725" s="75">
        <v>0.04</v>
      </c>
    </row>
    <row r="4726" spans="1:3">
      <c r="A4726" s="74" t="s">
        <v>1565</v>
      </c>
      <c r="B4726">
        <v>57</v>
      </c>
      <c r="C4726" s="75">
        <v>0.1857</v>
      </c>
    </row>
    <row r="4727" spans="1:3">
      <c r="A4727" s="81" t="s">
        <v>307</v>
      </c>
      <c r="B4727">
        <v>57</v>
      </c>
      <c r="C4727" s="75">
        <v>0.1857</v>
      </c>
    </row>
    <row r="4728" spans="1:3">
      <c r="A4728" s="82" t="s">
        <v>308</v>
      </c>
      <c r="B4728">
        <v>57</v>
      </c>
      <c r="C4728" s="75">
        <v>0.1857</v>
      </c>
    </row>
    <row r="4729" spans="1:3">
      <c r="A4729" s="83" t="s">
        <v>304</v>
      </c>
      <c r="B4729">
        <v>57</v>
      </c>
      <c r="C4729" s="75">
        <v>0.1857</v>
      </c>
    </row>
    <row r="4730" spans="1:3">
      <c r="A4730" s="84">
        <v>42340</v>
      </c>
      <c r="B4730">
        <v>57</v>
      </c>
      <c r="C4730" s="75">
        <v>0.1857</v>
      </c>
    </row>
    <row r="4731" spans="1:3">
      <c r="A4731" s="86" t="s">
        <v>364</v>
      </c>
      <c r="B4731">
        <v>57</v>
      </c>
      <c r="C4731" s="75">
        <v>0.1857</v>
      </c>
    </row>
    <row r="4732" spans="1:3">
      <c r="A4732" s="74" t="s">
        <v>1566</v>
      </c>
      <c r="B4732">
        <v>495</v>
      </c>
      <c r="C4732" s="75">
        <v>0.01</v>
      </c>
    </row>
    <row r="4733" spans="1:3">
      <c r="A4733" s="81" t="s">
        <v>412</v>
      </c>
      <c r="B4733">
        <v>495</v>
      </c>
      <c r="C4733" s="75">
        <v>0.01</v>
      </c>
    </row>
    <row r="4734" spans="1:3">
      <c r="A4734" s="82" t="s">
        <v>367</v>
      </c>
      <c r="B4734">
        <v>495</v>
      </c>
      <c r="C4734" s="75">
        <v>0.01</v>
      </c>
    </row>
    <row r="4735" spans="1:3">
      <c r="A4735" s="83" t="s">
        <v>289</v>
      </c>
      <c r="B4735">
        <v>495</v>
      </c>
      <c r="C4735" s="75">
        <v>0.01</v>
      </c>
    </row>
    <row r="4736" spans="1:3">
      <c r="A4736" s="85" t="s">
        <v>681</v>
      </c>
      <c r="B4736">
        <v>495</v>
      </c>
      <c r="C4736" s="75">
        <v>0.01</v>
      </c>
    </row>
    <row r="4737" spans="1:3">
      <c r="A4737" s="86" t="s">
        <v>336</v>
      </c>
      <c r="B4737">
        <v>495</v>
      </c>
      <c r="C4737" s="75">
        <v>0.01</v>
      </c>
    </row>
    <row r="4738" spans="1:3">
      <c r="A4738" s="74" t="s">
        <v>1567</v>
      </c>
      <c r="B4738">
        <v>29</v>
      </c>
      <c r="C4738" s="75">
        <v>3.3300000000000003E-2</v>
      </c>
    </row>
    <row r="4739" spans="1:3">
      <c r="A4739" s="81" t="s">
        <v>377</v>
      </c>
      <c r="B4739">
        <v>29</v>
      </c>
      <c r="C4739" s="75">
        <v>3.3300000000000003E-2</v>
      </c>
    </row>
    <row r="4740" spans="1:3">
      <c r="A4740" s="82" t="s">
        <v>378</v>
      </c>
      <c r="B4740">
        <v>29</v>
      </c>
      <c r="C4740" s="75">
        <v>3.3300000000000003E-2</v>
      </c>
    </row>
    <row r="4741" spans="1:3">
      <c r="A4741" s="83" t="s">
        <v>304</v>
      </c>
      <c r="B4741">
        <v>29</v>
      </c>
      <c r="C4741" s="75">
        <v>3.3300000000000003E-2</v>
      </c>
    </row>
    <row r="4742" spans="1:3">
      <c r="A4742" s="85" t="s">
        <v>1568</v>
      </c>
      <c r="B4742">
        <v>29</v>
      </c>
      <c r="C4742" s="75">
        <v>3.3300000000000003E-2</v>
      </c>
    </row>
    <row r="4743" spans="1:3">
      <c r="A4743" s="86" t="s">
        <v>310</v>
      </c>
      <c r="B4743">
        <v>29</v>
      </c>
      <c r="C4743" s="75">
        <v>3.3300000000000003E-2</v>
      </c>
    </row>
    <row r="4744" spans="1:3">
      <c r="A4744" s="74" t="s">
        <v>1569</v>
      </c>
      <c r="B4744">
        <v>595</v>
      </c>
      <c r="C4744" s="75">
        <v>0.15</v>
      </c>
    </row>
    <row r="4745" spans="1:3">
      <c r="A4745" s="81" t="s">
        <v>437</v>
      </c>
      <c r="B4745">
        <v>595</v>
      </c>
      <c r="C4745" s="75">
        <v>0.15</v>
      </c>
    </row>
    <row r="4746" spans="1:3">
      <c r="A4746" s="82" t="s">
        <v>367</v>
      </c>
      <c r="B4746">
        <v>595</v>
      </c>
      <c r="C4746" s="75">
        <v>0.15</v>
      </c>
    </row>
    <row r="4747" spans="1:3">
      <c r="A4747" s="83" t="s">
        <v>289</v>
      </c>
      <c r="B4747">
        <v>595</v>
      </c>
      <c r="C4747" s="75">
        <v>0.15</v>
      </c>
    </row>
    <row r="4748" spans="1:3">
      <c r="A4748" s="84">
        <v>42651</v>
      </c>
      <c r="B4748">
        <v>595</v>
      </c>
      <c r="C4748" s="75">
        <v>0.15</v>
      </c>
    </row>
    <row r="4749" spans="1:3">
      <c r="A4749" s="86" t="s">
        <v>295</v>
      </c>
      <c r="B4749">
        <v>595</v>
      </c>
      <c r="C4749" s="75">
        <v>0.15</v>
      </c>
    </row>
    <row r="4750" spans="1:3">
      <c r="A4750" s="74" t="s">
        <v>1570</v>
      </c>
      <c r="B4750">
        <v>213</v>
      </c>
      <c r="C4750" s="75">
        <v>0.14799999999999999</v>
      </c>
    </row>
    <row r="4751" spans="1:3">
      <c r="A4751" s="81" t="s">
        <v>408</v>
      </c>
      <c r="B4751">
        <v>213</v>
      </c>
      <c r="C4751" s="75">
        <v>0.14799999999999999</v>
      </c>
    </row>
    <row r="4752" spans="1:3">
      <c r="A4752" s="82" t="s">
        <v>409</v>
      </c>
      <c r="B4752">
        <v>213</v>
      </c>
      <c r="C4752" s="75">
        <v>0.14799999999999999</v>
      </c>
    </row>
    <row r="4753" spans="1:3">
      <c r="A4753" s="83" t="s">
        <v>284</v>
      </c>
      <c r="B4753">
        <v>213</v>
      </c>
      <c r="C4753" s="75">
        <v>0.14799999999999999</v>
      </c>
    </row>
    <row r="4754" spans="1:3">
      <c r="A4754" s="85" t="s">
        <v>1060</v>
      </c>
      <c r="B4754">
        <v>213</v>
      </c>
      <c r="C4754" s="75">
        <v>0.14799999999999999</v>
      </c>
    </row>
    <row r="4755" spans="1:3">
      <c r="A4755" s="86" t="s">
        <v>375</v>
      </c>
      <c r="B4755">
        <v>213</v>
      </c>
      <c r="C4755" s="75">
        <v>0.14799999999999999</v>
      </c>
    </row>
    <row r="4756" spans="1:3">
      <c r="A4756" s="74" t="s">
        <v>1571</v>
      </c>
      <c r="B4756">
        <v>129</v>
      </c>
      <c r="C4756" s="75">
        <v>0.14000000000000001</v>
      </c>
    </row>
    <row r="4757" spans="1:3">
      <c r="A4757" s="81" t="s">
        <v>333</v>
      </c>
      <c r="B4757">
        <v>129</v>
      </c>
      <c r="C4757" s="75">
        <v>0.14000000000000001</v>
      </c>
    </row>
    <row r="4758" spans="1:3">
      <c r="A4758" s="82" t="s">
        <v>334</v>
      </c>
      <c r="B4758">
        <v>129</v>
      </c>
      <c r="C4758" s="75">
        <v>0.14000000000000001</v>
      </c>
    </row>
    <row r="4759" spans="1:3">
      <c r="A4759" s="83" t="s">
        <v>304</v>
      </c>
      <c r="B4759">
        <v>129</v>
      </c>
      <c r="C4759" s="75">
        <v>0.14000000000000001</v>
      </c>
    </row>
    <row r="4760" spans="1:3">
      <c r="A4760" s="85" t="s">
        <v>1572</v>
      </c>
      <c r="B4760">
        <v>129</v>
      </c>
      <c r="C4760" s="75">
        <v>0.14000000000000001</v>
      </c>
    </row>
    <row r="4761" spans="1:3">
      <c r="A4761" s="86" t="s">
        <v>300</v>
      </c>
      <c r="B4761">
        <v>129</v>
      </c>
      <c r="C4761" s="75">
        <v>0.14000000000000001</v>
      </c>
    </row>
    <row r="4762" spans="1:3">
      <c r="A4762" s="74" t="s">
        <v>1573</v>
      </c>
      <c r="B4762">
        <v>29</v>
      </c>
      <c r="C4762" s="75">
        <v>3.3300000000000003E-2</v>
      </c>
    </row>
    <row r="4763" spans="1:3">
      <c r="A4763" s="81" t="s">
        <v>377</v>
      </c>
      <c r="B4763">
        <v>29</v>
      </c>
      <c r="C4763" s="75">
        <v>3.3300000000000003E-2</v>
      </c>
    </row>
    <row r="4764" spans="1:3">
      <c r="A4764" s="82" t="s">
        <v>378</v>
      </c>
      <c r="B4764">
        <v>29</v>
      </c>
      <c r="C4764" s="75">
        <v>3.3300000000000003E-2</v>
      </c>
    </row>
    <row r="4765" spans="1:3">
      <c r="A4765" s="83" t="s">
        <v>304</v>
      </c>
      <c r="B4765">
        <v>29</v>
      </c>
      <c r="C4765" s="75">
        <v>3.3300000000000003E-2</v>
      </c>
    </row>
    <row r="4766" spans="1:3">
      <c r="A4766" s="85" t="s">
        <v>1044</v>
      </c>
      <c r="B4766">
        <v>29</v>
      </c>
      <c r="C4766" s="75">
        <v>3.3300000000000003E-2</v>
      </c>
    </row>
    <row r="4767" spans="1:3">
      <c r="A4767" s="86" t="s">
        <v>310</v>
      </c>
      <c r="B4767">
        <v>29</v>
      </c>
      <c r="C4767" s="75">
        <v>3.3300000000000003E-2</v>
      </c>
    </row>
    <row r="4768" spans="1:3">
      <c r="A4768" s="74" t="s">
        <v>1574</v>
      </c>
      <c r="B4768">
        <v>49</v>
      </c>
      <c r="C4768" s="75">
        <v>0.02</v>
      </c>
    </row>
    <row r="4769" spans="1:3">
      <c r="A4769" s="81" t="s">
        <v>282</v>
      </c>
      <c r="B4769">
        <v>49</v>
      </c>
      <c r="C4769" s="75">
        <v>0.02</v>
      </c>
    </row>
    <row r="4770" spans="1:3">
      <c r="A4770" s="82" t="s">
        <v>283</v>
      </c>
      <c r="B4770">
        <v>49</v>
      </c>
      <c r="C4770" s="75">
        <v>0.02</v>
      </c>
    </row>
    <row r="4771" spans="1:3">
      <c r="A4771" s="83" t="s">
        <v>284</v>
      </c>
      <c r="B4771">
        <v>49</v>
      </c>
      <c r="C4771" s="75">
        <v>0.02</v>
      </c>
    </row>
    <row r="4772" spans="1:3">
      <c r="A4772" s="84">
        <v>43354</v>
      </c>
      <c r="B4772">
        <v>49</v>
      </c>
      <c r="C4772" s="75">
        <v>0.02</v>
      </c>
    </row>
    <row r="4773" spans="1:3">
      <c r="A4773" s="86" t="s">
        <v>381</v>
      </c>
      <c r="B4773">
        <v>49</v>
      </c>
      <c r="C4773" s="75">
        <v>0.02</v>
      </c>
    </row>
    <row r="4774" spans="1:3">
      <c r="A4774" s="74" t="s">
        <v>1575</v>
      </c>
      <c r="B4774">
        <v>370</v>
      </c>
      <c r="C4774" s="75">
        <v>0.26</v>
      </c>
    </row>
    <row r="4775" spans="1:3">
      <c r="A4775" s="81" t="s">
        <v>404</v>
      </c>
      <c r="B4775">
        <v>370</v>
      </c>
      <c r="C4775" s="75">
        <v>0.26</v>
      </c>
    </row>
    <row r="4776" spans="1:3">
      <c r="A4776" s="82" t="s">
        <v>405</v>
      </c>
      <c r="B4776">
        <v>370</v>
      </c>
      <c r="C4776" s="75">
        <v>0.26</v>
      </c>
    </row>
    <row r="4777" spans="1:3">
      <c r="A4777" s="83" t="s">
        <v>284</v>
      </c>
      <c r="B4777">
        <v>370</v>
      </c>
      <c r="C4777" s="75">
        <v>0.26</v>
      </c>
    </row>
    <row r="4778" spans="1:3">
      <c r="A4778" s="84">
        <v>41801</v>
      </c>
      <c r="B4778">
        <v>370</v>
      </c>
      <c r="C4778" s="75">
        <v>0.26</v>
      </c>
    </row>
    <row r="4779" spans="1:3">
      <c r="A4779" s="86" t="s">
        <v>314</v>
      </c>
      <c r="B4779">
        <v>370</v>
      </c>
      <c r="C4779" s="75">
        <v>0.26</v>
      </c>
    </row>
    <row r="4780" spans="1:3">
      <c r="A4780" s="74" t="s">
        <v>1576</v>
      </c>
      <c r="B4780">
        <v>26</v>
      </c>
      <c r="C4780" s="75">
        <v>0.1333</v>
      </c>
    </row>
    <row r="4781" spans="1:3">
      <c r="A4781" s="81" t="s">
        <v>287</v>
      </c>
      <c r="B4781">
        <v>26</v>
      </c>
      <c r="C4781" s="75">
        <v>0.1333</v>
      </c>
    </row>
    <row r="4782" spans="1:3">
      <c r="A4782" s="82" t="s">
        <v>288</v>
      </c>
      <c r="B4782">
        <v>26</v>
      </c>
      <c r="C4782" s="75">
        <v>0.1333</v>
      </c>
    </row>
    <row r="4783" spans="1:3">
      <c r="A4783" s="83" t="s">
        <v>289</v>
      </c>
      <c r="B4783">
        <v>26</v>
      </c>
      <c r="C4783" s="75">
        <v>0.1333</v>
      </c>
    </row>
    <row r="4784" spans="1:3">
      <c r="A4784" s="85" t="s">
        <v>1577</v>
      </c>
      <c r="B4784">
        <v>26</v>
      </c>
      <c r="C4784" s="75">
        <v>0.1333</v>
      </c>
    </row>
    <row r="4785" spans="1:3">
      <c r="A4785" s="86" t="s">
        <v>310</v>
      </c>
      <c r="B4785">
        <v>26</v>
      </c>
      <c r="C4785" s="75">
        <v>0.1333</v>
      </c>
    </row>
    <row r="4786" spans="1:3">
      <c r="A4786" s="74" t="s">
        <v>1578</v>
      </c>
      <c r="B4786">
        <v>243</v>
      </c>
      <c r="C4786" s="75">
        <v>2.8000000000000001E-2</v>
      </c>
    </row>
    <row r="4787" spans="1:3">
      <c r="A4787" s="81" t="s">
        <v>386</v>
      </c>
      <c r="B4787">
        <v>243</v>
      </c>
      <c r="C4787" s="75">
        <v>2.8000000000000001E-2</v>
      </c>
    </row>
    <row r="4788" spans="1:3">
      <c r="A4788" s="82" t="s">
        <v>387</v>
      </c>
      <c r="B4788">
        <v>243</v>
      </c>
      <c r="C4788" s="75">
        <v>2.8000000000000001E-2</v>
      </c>
    </row>
    <row r="4789" spans="1:3">
      <c r="A4789" s="83" t="s">
        <v>284</v>
      </c>
      <c r="B4789">
        <v>243</v>
      </c>
      <c r="C4789" s="75">
        <v>2.8000000000000001E-2</v>
      </c>
    </row>
    <row r="4790" spans="1:3">
      <c r="A4790" s="84">
        <v>42984</v>
      </c>
      <c r="B4790">
        <v>243</v>
      </c>
      <c r="C4790" s="75">
        <v>2.8000000000000001E-2</v>
      </c>
    </row>
    <row r="4791" spans="1:3">
      <c r="A4791" s="86" t="s">
        <v>375</v>
      </c>
      <c r="B4791">
        <v>243</v>
      </c>
      <c r="C4791" s="75">
        <v>2.8000000000000001E-2</v>
      </c>
    </row>
    <row r="4792" spans="1:3">
      <c r="A4792" s="74" t="s">
        <v>1579</v>
      </c>
      <c r="B4792">
        <v>700</v>
      </c>
      <c r="C4792" s="75">
        <v>0.3</v>
      </c>
    </row>
    <row r="4793" spans="1:3">
      <c r="A4793" s="81" t="s">
        <v>307</v>
      </c>
      <c r="B4793">
        <v>700</v>
      </c>
      <c r="C4793" s="75">
        <v>0.3</v>
      </c>
    </row>
    <row r="4794" spans="1:3">
      <c r="A4794" s="82" t="s">
        <v>308</v>
      </c>
      <c r="B4794">
        <v>700</v>
      </c>
      <c r="C4794" s="75">
        <v>0.3</v>
      </c>
    </row>
    <row r="4795" spans="1:3">
      <c r="A4795" s="83" t="s">
        <v>304</v>
      </c>
      <c r="B4795">
        <v>700</v>
      </c>
      <c r="C4795" s="75">
        <v>0.3</v>
      </c>
    </row>
    <row r="4796" spans="1:3">
      <c r="A4796" s="85" t="s">
        <v>1030</v>
      </c>
      <c r="B4796">
        <v>700</v>
      </c>
      <c r="C4796" s="75">
        <v>0.3</v>
      </c>
    </row>
    <row r="4797" spans="1:3">
      <c r="A4797" s="86" t="s">
        <v>326</v>
      </c>
      <c r="B4797">
        <v>700</v>
      </c>
      <c r="C4797" s="75">
        <v>0.3</v>
      </c>
    </row>
    <row r="4798" spans="1:3">
      <c r="A4798" s="74" t="s">
        <v>1580</v>
      </c>
      <c r="B4798">
        <v>43</v>
      </c>
      <c r="C4798" s="75">
        <v>0.14000000000000001</v>
      </c>
    </row>
    <row r="4799" spans="1:3">
      <c r="A4799" s="81" t="s">
        <v>437</v>
      </c>
      <c r="B4799">
        <v>43</v>
      </c>
      <c r="C4799" s="75">
        <v>0.14000000000000001</v>
      </c>
    </row>
    <row r="4800" spans="1:3">
      <c r="A4800" s="82" t="s">
        <v>367</v>
      </c>
      <c r="B4800">
        <v>43</v>
      </c>
      <c r="C4800" s="75">
        <v>0.14000000000000001</v>
      </c>
    </row>
    <row r="4801" spans="1:3">
      <c r="A4801" s="83" t="s">
        <v>289</v>
      </c>
      <c r="B4801">
        <v>43</v>
      </c>
      <c r="C4801" s="75">
        <v>0.14000000000000001</v>
      </c>
    </row>
    <row r="4802" spans="1:3">
      <c r="A4802" s="85" t="s">
        <v>1581</v>
      </c>
      <c r="B4802">
        <v>43</v>
      </c>
      <c r="C4802" s="75">
        <v>0.14000000000000001</v>
      </c>
    </row>
    <row r="4803" spans="1:3">
      <c r="A4803" s="86" t="s">
        <v>381</v>
      </c>
      <c r="B4803">
        <v>43</v>
      </c>
      <c r="C4803" s="75">
        <v>0.14000000000000001</v>
      </c>
    </row>
    <row r="4804" spans="1:3">
      <c r="A4804" s="74" t="s">
        <v>1582</v>
      </c>
      <c r="B4804">
        <v>440</v>
      </c>
      <c r="C4804" s="75">
        <v>0.45</v>
      </c>
    </row>
    <row r="4805" spans="1:3">
      <c r="A4805" s="81" t="s">
        <v>478</v>
      </c>
      <c r="B4805">
        <v>440</v>
      </c>
      <c r="C4805" s="75">
        <v>0.45</v>
      </c>
    </row>
    <row r="4806" spans="1:3">
      <c r="A4806" s="82" t="s">
        <v>479</v>
      </c>
      <c r="B4806">
        <v>440</v>
      </c>
      <c r="C4806" s="75">
        <v>0.45</v>
      </c>
    </row>
    <row r="4807" spans="1:3">
      <c r="A4807" s="83" t="s">
        <v>294</v>
      </c>
      <c r="B4807">
        <v>440</v>
      </c>
      <c r="C4807" s="75">
        <v>0.45</v>
      </c>
    </row>
    <row r="4808" spans="1:3">
      <c r="A4808" s="85" t="s">
        <v>1583</v>
      </c>
      <c r="B4808">
        <v>440</v>
      </c>
      <c r="C4808" s="75">
        <v>0.45</v>
      </c>
    </row>
    <row r="4809" spans="1:3">
      <c r="A4809" s="86" t="s">
        <v>321</v>
      </c>
      <c r="B4809">
        <v>440</v>
      </c>
      <c r="C4809" s="75">
        <v>0.45</v>
      </c>
    </row>
    <row r="4810" spans="1:3">
      <c r="A4810" s="74" t="s">
        <v>1584</v>
      </c>
      <c r="B4810">
        <v>80</v>
      </c>
      <c r="C4810" s="75">
        <v>0</v>
      </c>
    </row>
    <row r="4811" spans="1:3">
      <c r="A4811" s="81" t="s">
        <v>319</v>
      </c>
      <c r="B4811">
        <v>80</v>
      </c>
      <c r="C4811" s="75">
        <v>0</v>
      </c>
    </row>
    <row r="4812" spans="1:3">
      <c r="A4812" s="82" t="s">
        <v>320</v>
      </c>
      <c r="B4812">
        <v>80</v>
      </c>
      <c r="C4812" s="75">
        <v>0</v>
      </c>
    </row>
    <row r="4813" spans="1:3">
      <c r="A4813" s="83" t="s">
        <v>284</v>
      </c>
      <c r="B4813">
        <v>80</v>
      </c>
      <c r="C4813" s="75">
        <v>0</v>
      </c>
    </row>
    <row r="4814" spans="1:3">
      <c r="A4814" s="85" t="s">
        <v>1585</v>
      </c>
      <c r="B4814">
        <v>80</v>
      </c>
      <c r="C4814" s="75">
        <v>0</v>
      </c>
    </row>
    <row r="4815" spans="1:3">
      <c r="A4815" s="86" t="s">
        <v>285</v>
      </c>
      <c r="B4815">
        <v>80</v>
      </c>
      <c r="C4815" s="75">
        <v>0</v>
      </c>
    </row>
    <row r="4816" spans="1:3">
      <c r="A4816" s="74" t="s">
        <v>1586</v>
      </c>
      <c r="B4816">
        <v>63</v>
      </c>
      <c r="C4816" s="75">
        <v>0.1</v>
      </c>
    </row>
    <row r="4817" spans="1:3">
      <c r="A4817" s="81" t="s">
        <v>390</v>
      </c>
      <c r="B4817">
        <v>63</v>
      </c>
      <c r="C4817" s="75">
        <v>0.1</v>
      </c>
    </row>
    <row r="4818" spans="1:3">
      <c r="A4818" s="82" t="s">
        <v>367</v>
      </c>
      <c r="B4818">
        <v>63</v>
      </c>
      <c r="C4818" s="75">
        <v>0.1</v>
      </c>
    </row>
    <row r="4819" spans="1:3">
      <c r="A4819" s="83" t="s">
        <v>289</v>
      </c>
      <c r="B4819">
        <v>63</v>
      </c>
      <c r="C4819" s="75">
        <v>0.1</v>
      </c>
    </row>
    <row r="4820" spans="1:3">
      <c r="A4820" s="84">
        <v>42250</v>
      </c>
      <c r="B4820">
        <v>63</v>
      </c>
      <c r="C4820" s="75">
        <v>0.1</v>
      </c>
    </row>
    <row r="4821" spans="1:3">
      <c r="A4821" s="86" t="s">
        <v>364</v>
      </c>
      <c r="B4821">
        <v>63</v>
      </c>
      <c r="C4821" s="75">
        <v>0.1</v>
      </c>
    </row>
    <row r="4822" spans="1:3">
      <c r="A4822" s="74" t="s">
        <v>1587</v>
      </c>
      <c r="B4822">
        <v>672</v>
      </c>
      <c r="C4822" s="75">
        <v>0.04</v>
      </c>
    </row>
    <row r="4823" spans="1:3">
      <c r="A4823" s="81" t="s">
        <v>343</v>
      </c>
      <c r="B4823">
        <v>672</v>
      </c>
      <c r="C4823" s="75">
        <v>0.04</v>
      </c>
    </row>
    <row r="4824" spans="1:3">
      <c r="A4824" s="82" t="s">
        <v>344</v>
      </c>
      <c r="B4824">
        <v>672</v>
      </c>
      <c r="C4824" s="75">
        <v>0.04</v>
      </c>
    </row>
    <row r="4825" spans="1:3">
      <c r="A4825" s="83" t="s">
        <v>284</v>
      </c>
      <c r="B4825">
        <v>672</v>
      </c>
      <c r="C4825" s="75">
        <v>0.04</v>
      </c>
    </row>
    <row r="4826" spans="1:3">
      <c r="A4826" s="84">
        <v>41648</v>
      </c>
      <c r="B4826">
        <v>672</v>
      </c>
      <c r="C4826" s="75">
        <v>0.04</v>
      </c>
    </row>
    <row r="4827" spans="1:3">
      <c r="A4827" s="86" t="s">
        <v>295</v>
      </c>
      <c r="B4827">
        <v>672</v>
      </c>
      <c r="C4827" s="75">
        <v>0.04</v>
      </c>
    </row>
    <row r="4828" spans="1:3">
      <c r="A4828" s="74" t="s">
        <v>1588</v>
      </c>
      <c r="B4828">
        <v>490</v>
      </c>
      <c r="C4828" s="75">
        <v>0.02</v>
      </c>
    </row>
    <row r="4829" spans="1:3">
      <c r="A4829" s="81" t="s">
        <v>292</v>
      </c>
      <c r="B4829">
        <v>490</v>
      </c>
      <c r="C4829" s="75">
        <v>0.02</v>
      </c>
    </row>
    <row r="4830" spans="1:3">
      <c r="A4830" s="82" t="s">
        <v>293</v>
      </c>
      <c r="B4830">
        <v>490</v>
      </c>
      <c r="C4830" s="75">
        <v>0.02</v>
      </c>
    </row>
    <row r="4831" spans="1:3">
      <c r="A4831" s="83" t="s">
        <v>294</v>
      </c>
      <c r="B4831">
        <v>490</v>
      </c>
      <c r="C4831" s="75">
        <v>0.02</v>
      </c>
    </row>
    <row r="4832" spans="1:3">
      <c r="A4832" s="84">
        <v>43167</v>
      </c>
      <c r="B4832">
        <v>490</v>
      </c>
      <c r="C4832" s="75">
        <v>0.02</v>
      </c>
    </row>
    <row r="4833" spans="1:3">
      <c r="A4833" s="86" t="s">
        <v>336</v>
      </c>
      <c r="B4833">
        <v>490</v>
      </c>
      <c r="C4833" s="75">
        <v>0.02</v>
      </c>
    </row>
    <row r="4834" spans="1:3">
      <c r="A4834" s="74" t="s">
        <v>1589</v>
      </c>
      <c r="B4834">
        <v>592</v>
      </c>
      <c r="C4834" s="75">
        <v>0.26</v>
      </c>
    </row>
    <row r="4835" spans="1:3">
      <c r="A4835" s="81" t="s">
        <v>386</v>
      </c>
      <c r="B4835">
        <v>592</v>
      </c>
      <c r="C4835" s="75">
        <v>0.26</v>
      </c>
    </row>
    <row r="4836" spans="1:3">
      <c r="A4836" s="82" t="s">
        <v>387</v>
      </c>
      <c r="B4836">
        <v>592</v>
      </c>
      <c r="C4836" s="75">
        <v>0.26</v>
      </c>
    </row>
    <row r="4837" spans="1:3">
      <c r="A4837" s="83" t="s">
        <v>284</v>
      </c>
      <c r="B4837">
        <v>592</v>
      </c>
      <c r="C4837" s="75">
        <v>0.26</v>
      </c>
    </row>
    <row r="4838" spans="1:3">
      <c r="A4838" s="85" t="s">
        <v>1590</v>
      </c>
      <c r="B4838">
        <v>592</v>
      </c>
      <c r="C4838" s="75">
        <v>0.26</v>
      </c>
    </row>
    <row r="4839" spans="1:3">
      <c r="A4839" s="86" t="s">
        <v>321</v>
      </c>
      <c r="B4839">
        <v>592</v>
      </c>
      <c r="C4839" s="75">
        <v>0.26</v>
      </c>
    </row>
    <row r="4840" spans="1:3">
      <c r="A4840" s="74" t="s">
        <v>1591</v>
      </c>
      <c r="B4840">
        <v>46</v>
      </c>
      <c r="C4840" s="75">
        <v>0.08</v>
      </c>
    </row>
    <row r="4841" spans="1:3">
      <c r="A4841" s="81" t="s">
        <v>386</v>
      </c>
      <c r="B4841">
        <v>46</v>
      </c>
      <c r="C4841" s="75">
        <v>0.08</v>
      </c>
    </row>
    <row r="4842" spans="1:3">
      <c r="A4842" s="82" t="s">
        <v>387</v>
      </c>
      <c r="B4842">
        <v>46</v>
      </c>
      <c r="C4842" s="75">
        <v>0.08</v>
      </c>
    </row>
    <row r="4843" spans="1:3">
      <c r="A4843" s="83" t="s">
        <v>284</v>
      </c>
      <c r="B4843">
        <v>46</v>
      </c>
      <c r="C4843" s="75">
        <v>0.08</v>
      </c>
    </row>
    <row r="4844" spans="1:3">
      <c r="A4844" s="85" t="s">
        <v>464</v>
      </c>
      <c r="B4844">
        <v>46</v>
      </c>
      <c r="C4844" s="75">
        <v>0.08</v>
      </c>
    </row>
    <row r="4845" spans="1:3">
      <c r="A4845" s="86" t="s">
        <v>305</v>
      </c>
      <c r="B4845">
        <v>46</v>
      </c>
      <c r="C4845" s="75">
        <v>0.08</v>
      </c>
    </row>
    <row r="4846" spans="1:3">
      <c r="A4846" s="74" t="s">
        <v>1592</v>
      </c>
      <c r="B4846">
        <v>50</v>
      </c>
      <c r="C4846" s="75">
        <v>0</v>
      </c>
    </row>
    <row r="4847" spans="1:3">
      <c r="A4847" s="81" t="s">
        <v>312</v>
      </c>
      <c r="B4847">
        <v>50</v>
      </c>
      <c r="C4847" s="75">
        <v>0</v>
      </c>
    </row>
    <row r="4848" spans="1:3">
      <c r="A4848" s="82" t="s">
        <v>313</v>
      </c>
      <c r="B4848">
        <v>50</v>
      </c>
      <c r="C4848" s="75">
        <v>0</v>
      </c>
    </row>
    <row r="4849" spans="1:3">
      <c r="A4849" s="83" t="s">
        <v>294</v>
      </c>
      <c r="B4849">
        <v>50</v>
      </c>
      <c r="C4849" s="75">
        <v>0</v>
      </c>
    </row>
    <row r="4850" spans="1:3">
      <c r="A4850" s="85" t="s">
        <v>1593</v>
      </c>
      <c r="B4850">
        <v>50</v>
      </c>
      <c r="C4850" s="75">
        <v>0</v>
      </c>
    </row>
    <row r="4851" spans="1:3">
      <c r="A4851" s="86" t="s">
        <v>381</v>
      </c>
      <c r="B4851">
        <v>50</v>
      </c>
      <c r="C4851" s="75">
        <v>0</v>
      </c>
    </row>
    <row r="4852" spans="1:3">
      <c r="A4852" s="74" t="s">
        <v>1594</v>
      </c>
      <c r="B4852">
        <v>48</v>
      </c>
      <c r="C4852" s="75">
        <v>0.04</v>
      </c>
    </row>
    <row r="4853" spans="1:3">
      <c r="A4853" s="81" t="s">
        <v>415</v>
      </c>
      <c r="B4853">
        <v>48</v>
      </c>
      <c r="C4853" s="75">
        <v>0.04</v>
      </c>
    </row>
    <row r="4854" spans="1:3">
      <c r="A4854" s="82" t="s">
        <v>367</v>
      </c>
      <c r="B4854">
        <v>48</v>
      </c>
      <c r="C4854" s="75">
        <v>0.04</v>
      </c>
    </row>
    <row r="4855" spans="1:3">
      <c r="A4855" s="83" t="s">
        <v>289</v>
      </c>
      <c r="B4855">
        <v>48</v>
      </c>
      <c r="C4855" s="75">
        <v>0.04</v>
      </c>
    </row>
    <row r="4856" spans="1:3">
      <c r="A4856" s="84">
        <v>43191</v>
      </c>
      <c r="B4856">
        <v>48</v>
      </c>
      <c r="C4856" s="75">
        <v>0.04</v>
      </c>
    </row>
    <row r="4857" spans="1:3">
      <c r="A4857" s="86" t="s">
        <v>381</v>
      </c>
      <c r="B4857">
        <v>48</v>
      </c>
      <c r="C4857" s="75">
        <v>0.04</v>
      </c>
    </row>
    <row r="4858" spans="1:3">
      <c r="A4858" s="74" t="s">
        <v>1595</v>
      </c>
      <c r="B4858">
        <v>47</v>
      </c>
      <c r="C4858" s="75">
        <v>0.06</v>
      </c>
    </row>
    <row r="4859" spans="1:3">
      <c r="A4859" s="81" t="s">
        <v>302</v>
      </c>
      <c r="B4859">
        <v>47</v>
      </c>
      <c r="C4859" s="75">
        <v>0.06</v>
      </c>
    </row>
    <row r="4860" spans="1:3">
      <c r="A4860" s="82" t="s">
        <v>303</v>
      </c>
      <c r="B4860">
        <v>47</v>
      </c>
      <c r="C4860" s="75">
        <v>0.06</v>
      </c>
    </row>
    <row r="4861" spans="1:3">
      <c r="A4861" s="83" t="s">
        <v>304</v>
      </c>
      <c r="B4861">
        <v>47</v>
      </c>
      <c r="C4861" s="75">
        <v>0.06</v>
      </c>
    </row>
    <row r="4862" spans="1:3">
      <c r="A4862" s="84">
        <v>42984</v>
      </c>
      <c r="B4862">
        <v>47</v>
      </c>
      <c r="C4862" s="75">
        <v>0.06</v>
      </c>
    </row>
    <row r="4863" spans="1:3">
      <c r="A4863" s="86" t="s">
        <v>381</v>
      </c>
      <c r="B4863">
        <v>47</v>
      </c>
      <c r="C4863" s="75">
        <v>0.06</v>
      </c>
    </row>
    <row r="4864" spans="1:3">
      <c r="A4864" s="74" t="s">
        <v>1596</v>
      </c>
      <c r="B4864">
        <v>63</v>
      </c>
      <c r="C4864" s="75">
        <v>0.1</v>
      </c>
    </row>
    <row r="4865" spans="1:3">
      <c r="A4865" s="81" t="s">
        <v>312</v>
      </c>
      <c r="B4865">
        <v>63</v>
      </c>
      <c r="C4865" s="75">
        <v>0.1</v>
      </c>
    </row>
    <row r="4866" spans="1:3">
      <c r="A4866" s="82" t="s">
        <v>313</v>
      </c>
      <c r="B4866">
        <v>63</v>
      </c>
      <c r="C4866" s="75">
        <v>0.1</v>
      </c>
    </row>
    <row r="4867" spans="1:3">
      <c r="A4867" s="83" t="s">
        <v>294</v>
      </c>
      <c r="B4867">
        <v>63</v>
      </c>
      <c r="C4867" s="75">
        <v>0.1</v>
      </c>
    </row>
    <row r="4868" spans="1:3">
      <c r="A4868" s="84">
        <v>41821</v>
      </c>
      <c r="B4868">
        <v>63</v>
      </c>
      <c r="C4868" s="75">
        <v>0.1</v>
      </c>
    </row>
    <row r="4869" spans="1:3">
      <c r="A4869" s="86" t="s">
        <v>364</v>
      </c>
      <c r="B4869">
        <v>63</v>
      </c>
      <c r="C4869" s="75">
        <v>0.1</v>
      </c>
    </row>
    <row r="4870" spans="1:3">
      <c r="A4870" s="74" t="s">
        <v>1597</v>
      </c>
      <c r="B4870">
        <v>243</v>
      </c>
      <c r="C4870" s="75">
        <v>2.8000000000000001E-2</v>
      </c>
    </row>
    <row r="4871" spans="1:3">
      <c r="A4871" s="81" t="s">
        <v>404</v>
      </c>
      <c r="B4871">
        <v>243</v>
      </c>
      <c r="C4871" s="75">
        <v>2.8000000000000001E-2</v>
      </c>
    </row>
    <row r="4872" spans="1:3">
      <c r="A4872" s="82" t="s">
        <v>405</v>
      </c>
      <c r="B4872">
        <v>243</v>
      </c>
      <c r="C4872" s="75">
        <v>2.8000000000000001E-2</v>
      </c>
    </row>
    <row r="4873" spans="1:3">
      <c r="A4873" s="83" t="s">
        <v>284</v>
      </c>
      <c r="B4873">
        <v>243</v>
      </c>
      <c r="C4873" s="75">
        <v>2.8000000000000001E-2</v>
      </c>
    </row>
    <row r="4874" spans="1:3">
      <c r="A4874" s="85" t="s">
        <v>1598</v>
      </c>
      <c r="B4874">
        <v>243</v>
      </c>
      <c r="C4874" s="75">
        <v>2.8000000000000001E-2</v>
      </c>
    </row>
    <row r="4875" spans="1:3">
      <c r="A4875" s="86" t="s">
        <v>375</v>
      </c>
      <c r="B4875">
        <v>243</v>
      </c>
      <c r="C4875" s="75">
        <v>2.8000000000000001E-2</v>
      </c>
    </row>
    <row r="4876" spans="1:3">
      <c r="A4876" s="74" t="s">
        <v>1599</v>
      </c>
      <c r="B4876">
        <v>500</v>
      </c>
      <c r="C4876" s="75">
        <v>0</v>
      </c>
    </row>
    <row r="4877" spans="1:3">
      <c r="A4877" s="81" t="s">
        <v>437</v>
      </c>
      <c r="B4877">
        <v>500</v>
      </c>
      <c r="C4877" s="75">
        <v>0</v>
      </c>
    </row>
    <row r="4878" spans="1:3">
      <c r="A4878" s="82" t="s">
        <v>367</v>
      </c>
      <c r="B4878">
        <v>500</v>
      </c>
      <c r="C4878" s="75">
        <v>0</v>
      </c>
    </row>
    <row r="4879" spans="1:3">
      <c r="A4879" s="83" t="s">
        <v>289</v>
      </c>
      <c r="B4879">
        <v>500</v>
      </c>
      <c r="C4879" s="75">
        <v>0</v>
      </c>
    </row>
    <row r="4880" spans="1:3">
      <c r="A4880" s="85" t="s">
        <v>1600</v>
      </c>
      <c r="B4880">
        <v>500</v>
      </c>
      <c r="C4880" s="75">
        <v>0</v>
      </c>
    </row>
    <row r="4881" spans="1:3">
      <c r="A4881" s="86" t="s">
        <v>336</v>
      </c>
      <c r="B4881">
        <v>500</v>
      </c>
      <c r="C4881" s="75">
        <v>0</v>
      </c>
    </row>
    <row r="4882" spans="1:3">
      <c r="A4882" s="74" t="s">
        <v>1601</v>
      </c>
      <c r="B4882">
        <v>495</v>
      </c>
      <c r="C4882" s="75">
        <v>0.01</v>
      </c>
    </row>
    <row r="4883" spans="1:3">
      <c r="A4883" s="81" t="s">
        <v>354</v>
      </c>
      <c r="B4883">
        <v>495</v>
      </c>
      <c r="C4883" s="75">
        <v>0.01</v>
      </c>
    </row>
    <row r="4884" spans="1:3">
      <c r="A4884" s="82" t="s">
        <v>355</v>
      </c>
      <c r="B4884">
        <v>495</v>
      </c>
      <c r="C4884" s="75">
        <v>0.01</v>
      </c>
    </row>
    <row r="4885" spans="1:3">
      <c r="A4885" s="83" t="s">
        <v>284</v>
      </c>
      <c r="B4885">
        <v>495</v>
      </c>
      <c r="C4885" s="75">
        <v>0.01</v>
      </c>
    </row>
    <row r="4886" spans="1:3">
      <c r="A4886" s="85" t="s">
        <v>1602</v>
      </c>
      <c r="B4886">
        <v>495</v>
      </c>
      <c r="C4886" s="75">
        <v>0.01</v>
      </c>
    </row>
    <row r="4887" spans="1:3">
      <c r="A4887" s="86" t="s">
        <v>336</v>
      </c>
      <c r="B4887">
        <v>495</v>
      </c>
      <c r="C4887" s="75">
        <v>0.01</v>
      </c>
    </row>
    <row r="4888" spans="1:3">
      <c r="A4888" s="74" t="s">
        <v>1603</v>
      </c>
      <c r="B4888">
        <v>648</v>
      </c>
      <c r="C4888" s="75">
        <v>0.19</v>
      </c>
    </row>
    <row r="4889" spans="1:3">
      <c r="A4889" s="81" t="s">
        <v>472</v>
      </c>
      <c r="B4889">
        <v>648</v>
      </c>
      <c r="C4889" s="75">
        <v>0.19</v>
      </c>
    </row>
    <row r="4890" spans="1:3">
      <c r="A4890" s="82" t="s">
        <v>308</v>
      </c>
      <c r="B4890">
        <v>648</v>
      </c>
      <c r="C4890" s="75">
        <v>0.19</v>
      </c>
    </row>
    <row r="4891" spans="1:3">
      <c r="A4891" s="83" t="s">
        <v>304</v>
      </c>
      <c r="B4891">
        <v>648</v>
      </c>
      <c r="C4891" s="75">
        <v>0.19</v>
      </c>
    </row>
    <row r="4892" spans="1:3">
      <c r="A4892" s="84">
        <v>41830</v>
      </c>
      <c r="B4892">
        <v>648</v>
      </c>
      <c r="C4892" s="75">
        <v>0.19</v>
      </c>
    </row>
    <row r="4893" spans="1:3">
      <c r="A4893" s="86" t="s">
        <v>321</v>
      </c>
      <c r="B4893">
        <v>648</v>
      </c>
      <c r="C4893" s="75">
        <v>0.19</v>
      </c>
    </row>
    <row r="4894" spans="1:3">
      <c r="A4894" s="74" t="s">
        <v>1604</v>
      </c>
      <c r="B4894">
        <v>20</v>
      </c>
      <c r="C4894" s="75">
        <v>0.33329999999999999</v>
      </c>
    </row>
    <row r="4895" spans="1:3">
      <c r="A4895" s="81" t="s">
        <v>478</v>
      </c>
      <c r="B4895">
        <v>20</v>
      </c>
      <c r="C4895" s="75">
        <v>0.33329999999999999</v>
      </c>
    </row>
    <row r="4896" spans="1:3">
      <c r="A4896" s="82" t="s">
        <v>479</v>
      </c>
      <c r="B4896">
        <v>20</v>
      </c>
      <c r="C4896" s="75">
        <v>0.33329999999999999</v>
      </c>
    </row>
    <row r="4897" spans="1:3">
      <c r="A4897" s="83" t="s">
        <v>294</v>
      </c>
      <c r="B4897">
        <v>20</v>
      </c>
      <c r="C4897" s="75">
        <v>0.33329999999999999</v>
      </c>
    </row>
    <row r="4898" spans="1:3">
      <c r="A4898" s="85" t="s">
        <v>1605</v>
      </c>
      <c r="B4898">
        <v>20</v>
      </c>
      <c r="C4898" s="75">
        <v>0.33329999999999999</v>
      </c>
    </row>
    <row r="4899" spans="1:3">
      <c r="A4899" s="86" t="s">
        <v>310</v>
      </c>
      <c r="B4899">
        <v>20</v>
      </c>
      <c r="C4899" s="75">
        <v>0.33329999999999999</v>
      </c>
    </row>
    <row r="4900" spans="1:3">
      <c r="A4900" s="74" t="s">
        <v>1606</v>
      </c>
      <c r="B4900">
        <v>462</v>
      </c>
      <c r="C4900" s="75">
        <v>0.34</v>
      </c>
    </row>
    <row r="4901" spans="1:3">
      <c r="A4901" s="81" t="s">
        <v>383</v>
      </c>
      <c r="B4901">
        <v>462</v>
      </c>
      <c r="C4901" s="75">
        <v>0.34</v>
      </c>
    </row>
    <row r="4902" spans="1:3">
      <c r="A4902" s="82" t="s">
        <v>308</v>
      </c>
      <c r="B4902">
        <v>462</v>
      </c>
      <c r="C4902" s="75">
        <v>0.34</v>
      </c>
    </row>
    <row r="4903" spans="1:3">
      <c r="A4903" s="83" t="s">
        <v>304</v>
      </c>
      <c r="B4903">
        <v>462</v>
      </c>
      <c r="C4903" s="75">
        <v>0.34</v>
      </c>
    </row>
    <row r="4904" spans="1:3">
      <c r="A4904" s="84">
        <v>42073</v>
      </c>
      <c r="B4904">
        <v>462</v>
      </c>
      <c r="C4904" s="75">
        <v>0.34</v>
      </c>
    </row>
    <row r="4905" spans="1:3">
      <c r="A4905" s="86" t="s">
        <v>295</v>
      </c>
      <c r="B4905">
        <v>462</v>
      </c>
      <c r="C4905" s="75">
        <v>0.34</v>
      </c>
    </row>
    <row r="4906" spans="1:3">
      <c r="A4906" s="74" t="s">
        <v>1607</v>
      </c>
      <c r="B4906">
        <v>29</v>
      </c>
      <c r="C4906" s="75">
        <v>3.3300000000000003E-2</v>
      </c>
    </row>
    <row r="4907" spans="1:3">
      <c r="A4907" s="81" t="s">
        <v>634</v>
      </c>
      <c r="B4907">
        <v>29</v>
      </c>
      <c r="C4907" s="75">
        <v>3.3300000000000003E-2</v>
      </c>
    </row>
    <row r="4908" spans="1:3">
      <c r="A4908" s="82" t="s">
        <v>635</v>
      </c>
      <c r="B4908">
        <v>29</v>
      </c>
      <c r="C4908" s="75">
        <v>3.3300000000000003E-2</v>
      </c>
    </row>
    <row r="4909" spans="1:3">
      <c r="A4909" s="83" t="s">
        <v>284</v>
      </c>
      <c r="B4909">
        <v>29</v>
      </c>
      <c r="C4909" s="75">
        <v>3.3300000000000003E-2</v>
      </c>
    </row>
    <row r="4910" spans="1:3">
      <c r="A4910" s="85" t="s">
        <v>485</v>
      </c>
      <c r="B4910">
        <v>29</v>
      </c>
      <c r="C4910" s="75">
        <v>3.3300000000000003E-2</v>
      </c>
    </row>
    <row r="4911" spans="1:3">
      <c r="A4911" s="86" t="s">
        <v>310</v>
      </c>
      <c r="B4911">
        <v>29</v>
      </c>
      <c r="C4911" s="75">
        <v>3.3300000000000003E-2</v>
      </c>
    </row>
    <row r="4912" spans="1:3">
      <c r="A4912" s="74" t="s">
        <v>1608</v>
      </c>
      <c r="B4912">
        <v>66</v>
      </c>
      <c r="C4912" s="75">
        <v>5.7099999999999998E-2</v>
      </c>
    </row>
    <row r="4913" spans="1:3">
      <c r="A4913" s="81" t="s">
        <v>386</v>
      </c>
      <c r="B4913">
        <v>66</v>
      </c>
      <c r="C4913" s="75">
        <v>5.7099999999999998E-2</v>
      </c>
    </row>
    <row r="4914" spans="1:3">
      <c r="A4914" s="82" t="s">
        <v>387</v>
      </c>
      <c r="B4914">
        <v>66</v>
      </c>
      <c r="C4914" s="75">
        <v>5.7099999999999998E-2</v>
      </c>
    </row>
    <row r="4915" spans="1:3">
      <c r="A4915" s="83" t="s">
        <v>284</v>
      </c>
      <c r="B4915">
        <v>66</v>
      </c>
      <c r="C4915" s="75">
        <v>5.7099999999999998E-2</v>
      </c>
    </row>
    <row r="4916" spans="1:3">
      <c r="A4916" s="85" t="s">
        <v>1268</v>
      </c>
      <c r="B4916">
        <v>66</v>
      </c>
      <c r="C4916" s="75">
        <v>5.7099999999999998E-2</v>
      </c>
    </row>
    <row r="4917" spans="1:3">
      <c r="A4917" s="86" t="s">
        <v>364</v>
      </c>
      <c r="B4917">
        <v>66</v>
      </c>
      <c r="C4917" s="75">
        <v>5.7099999999999998E-2</v>
      </c>
    </row>
    <row r="4918" spans="1:3">
      <c r="A4918" s="74" t="s">
        <v>1609</v>
      </c>
      <c r="B4918">
        <v>690</v>
      </c>
      <c r="C4918" s="75">
        <v>0.31</v>
      </c>
    </row>
    <row r="4919" spans="1:3">
      <c r="A4919" s="81" t="s">
        <v>634</v>
      </c>
      <c r="B4919">
        <v>690</v>
      </c>
      <c r="C4919" s="75">
        <v>0.31</v>
      </c>
    </row>
    <row r="4920" spans="1:3">
      <c r="A4920" s="82" t="s">
        <v>635</v>
      </c>
      <c r="B4920">
        <v>690</v>
      </c>
      <c r="C4920" s="75">
        <v>0.31</v>
      </c>
    </row>
    <row r="4921" spans="1:3">
      <c r="A4921" s="83" t="s">
        <v>284</v>
      </c>
      <c r="B4921">
        <v>690</v>
      </c>
      <c r="C4921" s="75">
        <v>0.31</v>
      </c>
    </row>
    <row r="4922" spans="1:3">
      <c r="A4922" s="85" t="s">
        <v>1610</v>
      </c>
      <c r="B4922">
        <v>690</v>
      </c>
      <c r="C4922" s="75">
        <v>0.31</v>
      </c>
    </row>
    <row r="4923" spans="1:3">
      <c r="A4923" s="86" t="s">
        <v>326</v>
      </c>
      <c r="B4923">
        <v>690</v>
      </c>
      <c r="C4923" s="75">
        <v>0.31</v>
      </c>
    </row>
    <row r="4924" spans="1:3">
      <c r="A4924" s="74" t="s">
        <v>1611</v>
      </c>
      <c r="B4924">
        <v>69</v>
      </c>
      <c r="C4924" s="75">
        <v>1.43E-2</v>
      </c>
    </row>
    <row r="4925" spans="1:3">
      <c r="A4925" s="81" t="s">
        <v>475</v>
      </c>
      <c r="B4925">
        <v>69</v>
      </c>
      <c r="C4925" s="75">
        <v>1.43E-2</v>
      </c>
    </row>
    <row r="4926" spans="1:3">
      <c r="A4926" s="82" t="s">
        <v>317</v>
      </c>
      <c r="B4926">
        <v>69</v>
      </c>
      <c r="C4926" s="75">
        <v>1.43E-2</v>
      </c>
    </row>
    <row r="4927" spans="1:3">
      <c r="A4927" s="83" t="s">
        <v>294</v>
      </c>
      <c r="B4927">
        <v>69</v>
      </c>
      <c r="C4927" s="75">
        <v>1.43E-2</v>
      </c>
    </row>
    <row r="4928" spans="1:3">
      <c r="A4928" s="84">
        <v>42645</v>
      </c>
      <c r="B4928">
        <v>69</v>
      </c>
      <c r="C4928" s="75">
        <v>1.43E-2</v>
      </c>
    </row>
    <row r="4929" spans="1:3">
      <c r="A4929" s="86" t="s">
        <v>364</v>
      </c>
      <c r="B4929">
        <v>69</v>
      </c>
      <c r="C4929" s="75">
        <v>1.43E-2</v>
      </c>
    </row>
    <row r="4930" spans="1:3">
      <c r="A4930" s="74" t="s">
        <v>1612</v>
      </c>
      <c r="B4930">
        <v>27</v>
      </c>
      <c r="C4930" s="75">
        <v>0.1</v>
      </c>
    </row>
    <row r="4931" spans="1:3">
      <c r="A4931" s="81" t="s">
        <v>428</v>
      </c>
      <c r="B4931">
        <v>27</v>
      </c>
      <c r="C4931" s="75">
        <v>0.1</v>
      </c>
    </row>
    <row r="4932" spans="1:3">
      <c r="A4932" s="82" t="s">
        <v>429</v>
      </c>
      <c r="B4932">
        <v>27</v>
      </c>
      <c r="C4932" s="75">
        <v>0.1</v>
      </c>
    </row>
    <row r="4933" spans="1:3">
      <c r="A4933" s="83" t="s">
        <v>284</v>
      </c>
      <c r="B4933">
        <v>27</v>
      </c>
      <c r="C4933" s="75">
        <v>0.1</v>
      </c>
    </row>
    <row r="4934" spans="1:3">
      <c r="A4934" s="85" t="s">
        <v>698</v>
      </c>
      <c r="B4934">
        <v>27</v>
      </c>
      <c r="C4934" s="75">
        <v>0.1</v>
      </c>
    </row>
    <row r="4935" spans="1:3">
      <c r="A4935" s="86" t="s">
        <v>310</v>
      </c>
      <c r="B4935">
        <v>27</v>
      </c>
      <c r="C4935" s="75">
        <v>0.1</v>
      </c>
    </row>
    <row r="4936" spans="1:3">
      <c r="A4936" s="74" t="s">
        <v>1613</v>
      </c>
      <c r="B4936">
        <v>225</v>
      </c>
      <c r="C4936" s="75">
        <v>0.1</v>
      </c>
    </row>
    <row r="4937" spans="1:3">
      <c r="A4937" s="81" t="s">
        <v>472</v>
      </c>
      <c r="B4937">
        <v>225</v>
      </c>
      <c r="C4937" s="75">
        <v>0.1</v>
      </c>
    </row>
    <row r="4938" spans="1:3">
      <c r="A4938" s="82" t="s">
        <v>308</v>
      </c>
      <c r="B4938">
        <v>225</v>
      </c>
      <c r="C4938" s="75">
        <v>0.1</v>
      </c>
    </row>
    <row r="4939" spans="1:3">
      <c r="A4939" s="83" t="s">
        <v>304</v>
      </c>
      <c r="B4939">
        <v>225</v>
      </c>
      <c r="C4939" s="75">
        <v>0.1</v>
      </c>
    </row>
    <row r="4940" spans="1:3">
      <c r="A4940" s="85" t="s">
        <v>850</v>
      </c>
      <c r="B4940">
        <v>225</v>
      </c>
      <c r="C4940" s="75">
        <v>0.1</v>
      </c>
    </row>
    <row r="4941" spans="1:3">
      <c r="A4941" s="86" t="s">
        <v>375</v>
      </c>
      <c r="B4941">
        <v>225</v>
      </c>
      <c r="C4941" s="75">
        <v>0.1</v>
      </c>
    </row>
    <row r="4942" spans="1:3">
      <c r="A4942" s="74" t="s">
        <v>1614</v>
      </c>
      <c r="B4942">
        <v>500</v>
      </c>
      <c r="C4942" s="75">
        <v>0</v>
      </c>
    </row>
    <row r="4943" spans="1:3">
      <c r="A4943" s="81" t="s">
        <v>478</v>
      </c>
      <c r="B4943">
        <v>500</v>
      </c>
      <c r="C4943" s="75">
        <v>0</v>
      </c>
    </row>
    <row r="4944" spans="1:3">
      <c r="A4944" s="82" t="s">
        <v>479</v>
      </c>
      <c r="B4944">
        <v>500</v>
      </c>
      <c r="C4944" s="75">
        <v>0</v>
      </c>
    </row>
    <row r="4945" spans="1:3">
      <c r="A4945" s="83" t="s">
        <v>294</v>
      </c>
      <c r="B4945">
        <v>500</v>
      </c>
      <c r="C4945" s="75">
        <v>0</v>
      </c>
    </row>
    <row r="4946" spans="1:3">
      <c r="A4946" s="85" t="s">
        <v>1615</v>
      </c>
      <c r="B4946">
        <v>500</v>
      </c>
      <c r="C4946" s="75">
        <v>0</v>
      </c>
    </row>
    <row r="4947" spans="1:3">
      <c r="A4947" s="86" t="s">
        <v>336</v>
      </c>
      <c r="B4947">
        <v>500</v>
      </c>
      <c r="C4947" s="75">
        <v>0</v>
      </c>
    </row>
    <row r="4948" spans="1:3">
      <c r="A4948" s="74" t="s">
        <v>1616</v>
      </c>
      <c r="B4948">
        <v>45</v>
      </c>
      <c r="C4948" s="75">
        <v>0.1</v>
      </c>
    </row>
    <row r="4949" spans="1:3">
      <c r="A4949" s="81" t="s">
        <v>370</v>
      </c>
      <c r="B4949">
        <v>45</v>
      </c>
      <c r="C4949" s="75">
        <v>0.1</v>
      </c>
    </row>
    <row r="4950" spans="1:3">
      <c r="A4950" s="82" t="s">
        <v>344</v>
      </c>
      <c r="B4950">
        <v>45</v>
      </c>
      <c r="C4950" s="75">
        <v>0.1</v>
      </c>
    </row>
    <row r="4951" spans="1:3">
      <c r="A4951" s="83" t="s">
        <v>284</v>
      </c>
      <c r="B4951">
        <v>45</v>
      </c>
      <c r="C4951" s="75">
        <v>0.1</v>
      </c>
    </row>
    <row r="4952" spans="1:3">
      <c r="A4952" s="84">
        <v>42649</v>
      </c>
      <c r="B4952">
        <v>45</v>
      </c>
      <c r="C4952" s="75">
        <v>0.1</v>
      </c>
    </row>
    <row r="4953" spans="1:3">
      <c r="A4953" s="86" t="s">
        <v>381</v>
      </c>
      <c r="B4953">
        <v>45</v>
      </c>
      <c r="C4953" s="75">
        <v>0.1</v>
      </c>
    </row>
    <row r="4954" spans="1:3">
      <c r="A4954" s="74" t="s">
        <v>1617</v>
      </c>
      <c r="B4954">
        <v>137</v>
      </c>
      <c r="C4954" s="75">
        <v>8.6699999999999999E-2</v>
      </c>
    </row>
    <row r="4955" spans="1:3">
      <c r="A4955" s="81" t="s">
        <v>404</v>
      </c>
      <c r="B4955">
        <v>137</v>
      </c>
      <c r="C4955" s="75">
        <v>8.6699999999999999E-2</v>
      </c>
    </row>
    <row r="4956" spans="1:3">
      <c r="A4956" s="82" t="s">
        <v>405</v>
      </c>
      <c r="B4956">
        <v>137</v>
      </c>
      <c r="C4956" s="75">
        <v>8.6699999999999999E-2</v>
      </c>
    </row>
    <row r="4957" spans="1:3">
      <c r="A4957" s="83" t="s">
        <v>284</v>
      </c>
      <c r="B4957">
        <v>137</v>
      </c>
      <c r="C4957" s="75">
        <v>8.6699999999999999E-2</v>
      </c>
    </row>
    <row r="4958" spans="1:3">
      <c r="A4958" s="84">
        <v>41735</v>
      </c>
      <c r="B4958">
        <v>137</v>
      </c>
      <c r="C4958" s="75">
        <v>8.6699999999999999E-2</v>
      </c>
    </row>
    <row r="4959" spans="1:3">
      <c r="A4959" s="86" t="s">
        <v>300</v>
      </c>
      <c r="B4959">
        <v>137</v>
      </c>
      <c r="C4959" s="75">
        <v>8.6699999999999999E-2</v>
      </c>
    </row>
    <row r="4960" spans="1:3">
      <c r="A4960" s="74" t="s">
        <v>1618</v>
      </c>
      <c r="B4960">
        <v>455</v>
      </c>
      <c r="C4960" s="75">
        <v>0.09</v>
      </c>
    </row>
    <row r="4961" spans="1:3">
      <c r="A4961" s="81" t="s">
        <v>297</v>
      </c>
      <c r="B4961">
        <v>455</v>
      </c>
      <c r="C4961" s="75">
        <v>0.09</v>
      </c>
    </row>
    <row r="4962" spans="1:3">
      <c r="A4962" s="82" t="s">
        <v>298</v>
      </c>
      <c r="B4962">
        <v>455</v>
      </c>
      <c r="C4962" s="75">
        <v>0.09</v>
      </c>
    </row>
    <row r="4963" spans="1:3">
      <c r="A4963" s="83" t="s">
        <v>284</v>
      </c>
      <c r="B4963">
        <v>455</v>
      </c>
      <c r="C4963" s="75">
        <v>0.09</v>
      </c>
    </row>
    <row r="4964" spans="1:3">
      <c r="A4964" s="84">
        <v>42799</v>
      </c>
      <c r="B4964">
        <v>455</v>
      </c>
      <c r="C4964" s="75">
        <v>0.09</v>
      </c>
    </row>
    <row r="4965" spans="1:3">
      <c r="A4965" s="86" t="s">
        <v>314</v>
      </c>
      <c r="B4965">
        <v>455</v>
      </c>
      <c r="C4965" s="75">
        <v>0.09</v>
      </c>
    </row>
    <row r="4966" spans="1:3">
      <c r="A4966" s="74" t="s">
        <v>1619</v>
      </c>
      <c r="B4966">
        <v>500</v>
      </c>
      <c r="C4966" s="75">
        <v>0</v>
      </c>
    </row>
    <row r="4967" spans="1:3">
      <c r="A4967" s="81" t="s">
        <v>373</v>
      </c>
      <c r="B4967">
        <v>500</v>
      </c>
      <c r="C4967" s="75">
        <v>0</v>
      </c>
    </row>
    <row r="4968" spans="1:3">
      <c r="A4968" s="82" t="s">
        <v>320</v>
      </c>
      <c r="B4968">
        <v>500</v>
      </c>
      <c r="C4968" s="75">
        <v>0</v>
      </c>
    </row>
    <row r="4969" spans="1:3">
      <c r="A4969" s="83" t="s">
        <v>284</v>
      </c>
      <c r="B4969">
        <v>500</v>
      </c>
      <c r="C4969" s="75">
        <v>0</v>
      </c>
    </row>
    <row r="4970" spans="1:3">
      <c r="A4970" s="85" t="s">
        <v>1620</v>
      </c>
      <c r="B4970">
        <v>500</v>
      </c>
      <c r="C4970" s="75">
        <v>0</v>
      </c>
    </row>
    <row r="4971" spans="1:3">
      <c r="A4971" s="86" t="s">
        <v>336</v>
      </c>
      <c r="B4971">
        <v>500</v>
      </c>
      <c r="C4971" s="75">
        <v>0</v>
      </c>
    </row>
    <row r="4972" spans="1:3">
      <c r="A4972" s="74" t="s">
        <v>1621</v>
      </c>
      <c r="B4972">
        <v>644</v>
      </c>
      <c r="C4972" s="75">
        <v>0.08</v>
      </c>
    </row>
    <row r="4973" spans="1:3">
      <c r="A4973" s="81" t="s">
        <v>392</v>
      </c>
      <c r="B4973">
        <v>644</v>
      </c>
      <c r="C4973" s="75">
        <v>0.08</v>
      </c>
    </row>
    <row r="4974" spans="1:3">
      <c r="A4974" s="82" t="s">
        <v>351</v>
      </c>
      <c r="B4974">
        <v>644</v>
      </c>
      <c r="C4974" s="75">
        <v>0.08</v>
      </c>
    </row>
    <row r="4975" spans="1:3">
      <c r="A4975" s="83" t="s">
        <v>304</v>
      </c>
      <c r="B4975">
        <v>644</v>
      </c>
      <c r="C4975" s="75">
        <v>0.08</v>
      </c>
    </row>
    <row r="4976" spans="1:3">
      <c r="A4976" s="85" t="s">
        <v>1189</v>
      </c>
      <c r="B4976">
        <v>644</v>
      </c>
      <c r="C4976" s="75">
        <v>0.08</v>
      </c>
    </row>
    <row r="4977" spans="1:3">
      <c r="A4977" s="86" t="s">
        <v>295</v>
      </c>
      <c r="B4977">
        <v>644</v>
      </c>
      <c r="C4977" s="75">
        <v>0.08</v>
      </c>
    </row>
    <row r="4978" spans="1:3">
      <c r="A4978" s="74" t="s">
        <v>1622</v>
      </c>
      <c r="B4978">
        <v>123</v>
      </c>
      <c r="C4978" s="75">
        <v>0.18</v>
      </c>
    </row>
    <row r="4979" spans="1:3">
      <c r="A4979" s="81" t="s">
        <v>383</v>
      </c>
      <c r="B4979">
        <v>123</v>
      </c>
      <c r="C4979" s="75">
        <v>0.18</v>
      </c>
    </row>
    <row r="4980" spans="1:3">
      <c r="A4980" s="82" t="s">
        <v>308</v>
      </c>
      <c r="B4980">
        <v>123</v>
      </c>
      <c r="C4980" s="75">
        <v>0.18</v>
      </c>
    </row>
    <row r="4981" spans="1:3">
      <c r="A4981" s="83" t="s">
        <v>304</v>
      </c>
      <c r="B4981">
        <v>123</v>
      </c>
      <c r="C4981" s="75">
        <v>0.18</v>
      </c>
    </row>
    <row r="4982" spans="1:3">
      <c r="A4982" s="84">
        <v>41645</v>
      </c>
      <c r="B4982">
        <v>123</v>
      </c>
      <c r="C4982" s="75">
        <v>0.18</v>
      </c>
    </row>
    <row r="4983" spans="1:3">
      <c r="A4983" s="86" t="s">
        <v>300</v>
      </c>
      <c r="B4983">
        <v>123</v>
      </c>
      <c r="C4983" s="75">
        <v>0.18</v>
      </c>
    </row>
    <row r="4984" spans="1:3">
      <c r="A4984" s="74" t="s">
        <v>1623</v>
      </c>
      <c r="B4984">
        <v>475</v>
      </c>
      <c r="C4984" s="75">
        <v>0.05</v>
      </c>
    </row>
    <row r="4985" spans="1:3">
      <c r="A4985" s="81" t="s">
        <v>282</v>
      </c>
      <c r="B4985">
        <v>475</v>
      </c>
      <c r="C4985" s="75">
        <v>0.05</v>
      </c>
    </row>
    <row r="4986" spans="1:3">
      <c r="A4986" s="82" t="s">
        <v>283</v>
      </c>
      <c r="B4986">
        <v>475</v>
      </c>
      <c r="C4986" s="75">
        <v>0.05</v>
      </c>
    </row>
    <row r="4987" spans="1:3">
      <c r="A4987" s="83" t="s">
        <v>284</v>
      </c>
      <c r="B4987">
        <v>475</v>
      </c>
      <c r="C4987" s="75">
        <v>0.05</v>
      </c>
    </row>
    <row r="4988" spans="1:3">
      <c r="A4988" s="85" t="s">
        <v>1624</v>
      </c>
      <c r="B4988">
        <v>475</v>
      </c>
      <c r="C4988" s="75">
        <v>0.05</v>
      </c>
    </row>
    <row r="4989" spans="1:3">
      <c r="A4989" s="86" t="s">
        <v>314</v>
      </c>
      <c r="B4989">
        <v>475</v>
      </c>
      <c r="C4989" s="75">
        <v>0.05</v>
      </c>
    </row>
    <row r="4990" spans="1:3">
      <c r="A4990" s="74" t="s">
        <v>1625</v>
      </c>
      <c r="B4990">
        <v>750</v>
      </c>
      <c r="C4990" s="75">
        <v>0.25</v>
      </c>
    </row>
    <row r="4991" spans="1:3">
      <c r="A4991" s="81" t="s">
        <v>503</v>
      </c>
      <c r="B4991">
        <v>750</v>
      </c>
      <c r="C4991" s="75">
        <v>0.25</v>
      </c>
    </row>
    <row r="4992" spans="1:3">
      <c r="A4992" s="82" t="s">
        <v>504</v>
      </c>
      <c r="B4992">
        <v>750</v>
      </c>
      <c r="C4992" s="75">
        <v>0.25</v>
      </c>
    </row>
    <row r="4993" spans="1:3">
      <c r="A4993" s="83" t="s">
        <v>284</v>
      </c>
      <c r="B4993">
        <v>750</v>
      </c>
      <c r="C4993" s="75">
        <v>0.25</v>
      </c>
    </row>
    <row r="4994" spans="1:3">
      <c r="A4994" s="85" t="s">
        <v>1626</v>
      </c>
      <c r="B4994">
        <v>750</v>
      </c>
      <c r="C4994" s="75">
        <v>0.25</v>
      </c>
    </row>
    <row r="4995" spans="1:3">
      <c r="A4995" s="86" t="s">
        <v>326</v>
      </c>
      <c r="B4995">
        <v>750</v>
      </c>
      <c r="C4995" s="75">
        <v>0.25</v>
      </c>
    </row>
    <row r="4996" spans="1:3">
      <c r="A4996" s="74" t="s">
        <v>1627</v>
      </c>
      <c r="B4996">
        <v>150</v>
      </c>
      <c r="C4996" s="75">
        <v>0</v>
      </c>
    </row>
    <row r="4997" spans="1:3">
      <c r="A4997" s="81" t="s">
        <v>350</v>
      </c>
      <c r="B4997">
        <v>150</v>
      </c>
      <c r="C4997" s="75">
        <v>0</v>
      </c>
    </row>
    <row r="4998" spans="1:3">
      <c r="A4998" s="82" t="s">
        <v>351</v>
      </c>
      <c r="B4998">
        <v>150</v>
      </c>
      <c r="C4998" s="75">
        <v>0</v>
      </c>
    </row>
    <row r="4999" spans="1:3">
      <c r="A4999" s="83" t="s">
        <v>304</v>
      </c>
      <c r="B4999">
        <v>150</v>
      </c>
      <c r="C4999" s="75">
        <v>0</v>
      </c>
    </row>
    <row r="5000" spans="1:3">
      <c r="A5000" s="85" t="s">
        <v>541</v>
      </c>
      <c r="B5000">
        <v>150</v>
      </c>
      <c r="C5000" s="75">
        <v>0</v>
      </c>
    </row>
    <row r="5001" spans="1:3">
      <c r="A5001" s="86" t="s">
        <v>300</v>
      </c>
      <c r="B5001">
        <v>150</v>
      </c>
      <c r="C5001" s="75">
        <v>0</v>
      </c>
    </row>
    <row r="5002" spans="1:3">
      <c r="A5002" s="74" t="s">
        <v>1628</v>
      </c>
      <c r="B5002">
        <v>63</v>
      </c>
      <c r="C5002" s="75">
        <v>0.1</v>
      </c>
    </row>
    <row r="5003" spans="1:3">
      <c r="A5003" s="81" t="s">
        <v>503</v>
      </c>
      <c r="B5003">
        <v>63</v>
      </c>
      <c r="C5003" s="75">
        <v>0.1</v>
      </c>
    </row>
    <row r="5004" spans="1:3">
      <c r="A5004" s="82" t="s">
        <v>504</v>
      </c>
      <c r="B5004">
        <v>63</v>
      </c>
      <c r="C5004" s="75">
        <v>0.1</v>
      </c>
    </row>
    <row r="5005" spans="1:3">
      <c r="A5005" s="83" t="s">
        <v>284</v>
      </c>
      <c r="B5005">
        <v>63</v>
      </c>
      <c r="C5005" s="75">
        <v>0.1</v>
      </c>
    </row>
    <row r="5006" spans="1:3">
      <c r="A5006" s="85" t="s">
        <v>1629</v>
      </c>
      <c r="B5006">
        <v>63</v>
      </c>
      <c r="C5006" s="75">
        <v>0.1</v>
      </c>
    </row>
    <row r="5007" spans="1:3">
      <c r="A5007" s="86" t="s">
        <v>364</v>
      </c>
      <c r="B5007">
        <v>63</v>
      </c>
      <c r="C5007" s="75">
        <v>0.1</v>
      </c>
    </row>
    <row r="5008" spans="1:3">
      <c r="A5008" s="74" t="s">
        <v>1630</v>
      </c>
      <c r="B5008">
        <v>57</v>
      </c>
      <c r="C5008" s="75">
        <v>0.1857</v>
      </c>
    </row>
    <row r="5009" spans="1:3">
      <c r="A5009" s="81" t="s">
        <v>354</v>
      </c>
      <c r="B5009">
        <v>57</v>
      </c>
      <c r="C5009" s="75">
        <v>0.1857</v>
      </c>
    </row>
    <row r="5010" spans="1:3">
      <c r="A5010" s="82" t="s">
        <v>355</v>
      </c>
      <c r="B5010">
        <v>57</v>
      </c>
      <c r="C5010" s="75">
        <v>0.1857</v>
      </c>
    </row>
    <row r="5011" spans="1:3">
      <c r="A5011" s="83" t="s">
        <v>284</v>
      </c>
      <c r="B5011">
        <v>57</v>
      </c>
      <c r="C5011" s="75">
        <v>0.1857</v>
      </c>
    </row>
    <row r="5012" spans="1:3">
      <c r="A5012" s="84">
        <v>42349</v>
      </c>
      <c r="B5012">
        <v>57</v>
      </c>
      <c r="C5012" s="75">
        <v>0.1857</v>
      </c>
    </row>
    <row r="5013" spans="1:3">
      <c r="A5013" s="86" t="s">
        <v>364</v>
      </c>
      <c r="B5013">
        <v>57</v>
      </c>
      <c r="C5013" s="75">
        <v>0.1857</v>
      </c>
    </row>
    <row r="5014" spans="1:3">
      <c r="A5014" s="74" t="s">
        <v>1631</v>
      </c>
      <c r="B5014">
        <v>143</v>
      </c>
      <c r="C5014" s="75">
        <v>4.6699999999999998E-2</v>
      </c>
    </row>
    <row r="5015" spans="1:3">
      <c r="A5015" s="81" t="s">
        <v>404</v>
      </c>
      <c r="B5015">
        <v>143</v>
      </c>
      <c r="C5015" s="75">
        <v>4.6699999999999998E-2</v>
      </c>
    </row>
    <row r="5016" spans="1:3">
      <c r="A5016" s="82" t="s">
        <v>405</v>
      </c>
      <c r="B5016">
        <v>143</v>
      </c>
      <c r="C5016" s="75">
        <v>4.6699999999999998E-2</v>
      </c>
    </row>
    <row r="5017" spans="1:3">
      <c r="A5017" s="83" t="s">
        <v>284</v>
      </c>
      <c r="B5017">
        <v>143</v>
      </c>
      <c r="C5017" s="75">
        <v>4.6699999999999998E-2</v>
      </c>
    </row>
    <row r="5018" spans="1:3">
      <c r="A5018" s="84">
        <v>43132</v>
      </c>
      <c r="B5018">
        <v>143</v>
      </c>
      <c r="C5018" s="75">
        <v>4.6699999999999998E-2</v>
      </c>
    </row>
    <row r="5019" spans="1:3">
      <c r="A5019" s="86" t="s">
        <v>300</v>
      </c>
      <c r="B5019">
        <v>143</v>
      </c>
      <c r="C5019" s="75">
        <v>4.6699999999999998E-2</v>
      </c>
    </row>
    <row r="5020" spans="1:3">
      <c r="A5020" s="74" t="s">
        <v>1632</v>
      </c>
      <c r="B5020">
        <v>27</v>
      </c>
      <c r="C5020" s="75">
        <v>0.1</v>
      </c>
    </row>
    <row r="5021" spans="1:3">
      <c r="A5021" s="81" t="s">
        <v>287</v>
      </c>
      <c r="B5021">
        <v>27</v>
      </c>
      <c r="C5021" s="75">
        <v>0.1</v>
      </c>
    </row>
    <row r="5022" spans="1:3">
      <c r="A5022" s="82" t="s">
        <v>288</v>
      </c>
      <c r="B5022">
        <v>27</v>
      </c>
      <c r="C5022" s="75">
        <v>0.1</v>
      </c>
    </row>
    <row r="5023" spans="1:3">
      <c r="A5023" s="83" t="s">
        <v>289</v>
      </c>
      <c r="B5023">
        <v>27</v>
      </c>
      <c r="C5023" s="75">
        <v>0.1</v>
      </c>
    </row>
    <row r="5024" spans="1:3">
      <c r="A5024" s="85" t="s">
        <v>1633</v>
      </c>
      <c r="B5024">
        <v>27</v>
      </c>
      <c r="C5024" s="75">
        <v>0.1</v>
      </c>
    </row>
    <row r="5025" spans="1:3">
      <c r="A5025" s="86" t="s">
        <v>310</v>
      </c>
      <c r="B5025">
        <v>27</v>
      </c>
      <c r="C5025" s="75">
        <v>0.1</v>
      </c>
    </row>
    <row r="5026" spans="1:3">
      <c r="A5026" s="74" t="s">
        <v>1634</v>
      </c>
      <c r="B5026">
        <v>648</v>
      </c>
      <c r="C5026" s="75">
        <v>0.19</v>
      </c>
    </row>
    <row r="5027" spans="1:3">
      <c r="A5027" s="81" t="s">
        <v>408</v>
      </c>
      <c r="B5027">
        <v>648</v>
      </c>
      <c r="C5027" s="75">
        <v>0.19</v>
      </c>
    </row>
    <row r="5028" spans="1:3">
      <c r="A5028" s="82" t="s">
        <v>409</v>
      </c>
      <c r="B5028">
        <v>648</v>
      </c>
      <c r="C5028" s="75">
        <v>0.19</v>
      </c>
    </row>
    <row r="5029" spans="1:3">
      <c r="A5029" s="83" t="s">
        <v>284</v>
      </c>
      <c r="B5029">
        <v>648</v>
      </c>
      <c r="C5029" s="75">
        <v>0.19</v>
      </c>
    </row>
    <row r="5030" spans="1:3">
      <c r="A5030" s="84">
        <v>42829</v>
      </c>
      <c r="B5030">
        <v>648</v>
      </c>
      <c r="C5030" s="75">
        <v>0.19</v>
      </c>
    </row>
    <row r="5031" spans="1:3">
      <c r="A5031" s="86" t="s">
        <v>321</v>
      </c>
      <c r="B5031">
        <v>648</v>
      </c>
      <c r="C5031" s="75">
        <v>0.19</v>
      </c>
    </row>
    <row r="5032" spans="1:3">
      <c r="A5032" s="74" t="s">
        <v>1635</v>
      </c>
      <c r="B5032">
        <v>970</v>
      </c>
      <c r="C5032" s="75">
        <v>0.03</v>
      </c>
    </row>
    <row r="5033" spans="1:3">
      <c r="A5033" s="81" t="s">
        <v>441</v>
      </c>
      <c r="B5033">
        <v>970</v>
      </c>
      <c r="C5033" s="75">
        <v>0.03</v>
      </c>
    </row>
    <row r="5034" spans="1:3">
      <c r="A5034" s="82" t="s">
        <v>442</v>
      </c>
      <c r="B5034">
        <v>970</v>
      </c>
      <c r="C5034" s="75">
        <v>0.03</v>
      </c>
    </row>
    <row r="5035" spans="1:3">
      <c r="A5035" s="83" t="s">
        <v>284</v>
      </c>
      <c r="B5035">
        <v>970</v>
      </c>
      <c r="C5035" s="75">
        <v>0.03</v>
      </c>
    </row>
    <row r="5036" spans="1:3">
      <c r="A5036" s="85" t="s">
        <v>1636</v>
      </c>
      <c r="B5036">
        <v>970</v>
      </c>
      <c r="C5036" s="75">
        <v>0.03</v>
      </c>
    </row>
    <row r="5037" spans="1:3">
      <c r="A5037" s="86" t="s">
        <v>326</v>
      </c>
      <c r="B5037">
        <v>970</v>
      </c>
      <c r="C5037" s="75">
        <v>0.03</v>
      </c>
    </row>
    <row r="5038" spans="1:3">
      <c r="A5038" s="74" t="s">
        <v>1637</v>
      </c>
      <c r="B5038">
        <v>67</v>
      </c>
      <c r="C5038" s="75">
        <v>4.2900000000000001E-2</v>
      </c>
    </row>
    <row r="5039" spans="1:3">
      <c r="A5039" s="81" t="s">
        <v>458</v>
      </c>
      <c r="B5039">
        <v>67</v>
      </c>
      <c r="C5039" s="75">
        <v>4.2900000000000001E-2</v>
      </c>
    </row>
    <row r="5040" spans="1:3">
      <c r="A5040" s="82" t="s">
        <v>459</v>
      </c>
      <c r="B5040">
        <v>67</v>
      </c>
      <c r="C5040" s="75">
        <v>4.2900000000000001E-2</v>
      </c>
    </row>
    <row r="5041" spans="1:3">
      <c r="A5041" s="83" t="s">
        <v>294</v>
      </c>
      <c r="B5041">
        <v>67</v>
      </c>
      <c r="C5041" s="75">
        <v>4.2900000000000001E-2</v>
      </c>
    </row>
    <row r="5042" spans="1:3">
      <c r="A5042" s="85" t="s">
        <v>1638</v>
      </c>
      <c r="B5042">
        <v>67</v>
      </c>
      <c r="C5042" s="75">
        <v>4.2900000000000001E-2</v>
      </c>
    </row>
    <row r="5043" spans="1:3">
      <c r="A5043" s="86" t="s">
        <v>364</v>
      </c>
      <c r="B5043">
        <v>67</v>
      </c>
      <c r="C5043" s="75">
        <v>4.2900000000000001E-2</v>
      </c>
    </row>
    <row r="5044" spans="1:3">
      <c r="A5044" s="74" t="s">
        <v>1639</v>
      </c>
      <c r="B5044">
        <v>890</v>
      </c>
      <c r="C5044" s="75">
        <v>0.11</v>
      </c>
    </row>
    <row r="5045" spans="1:3">
      <c r="A5045" s="81" t="s">
        <v>392</v>
      </c>
      <c r="B5045">
        <v>890</v>
      </c>
      <c r="C5045" s="75">
        <v>0.11</v>
      </c>
    </row>
    <row r="5046" spans="1:3">
      <c r="A5046" s="82" t="s">
        <v>351</v>
      </c>
      <c r="B5046">
        <v>890</v>
      </c>
      <c r="C5046" s="75">
        <v>0.11</v>
      </c>
    </row>
    <row r="5047" spans="1:3">
      <c r="A5047" s="83" t="s">
        <v>304</v>
      </c>
      <c r="B5047">
        <v>890</v>
      </c>
      <c r="C5047" s="75">
        <v>0.11</v>
      </c>
    </row>
    <row r="5048" spans="1:3">
      <c r="A5048" s="85" t="s">
        <v>1402</v>
      </c>
      <c r="B5048">
        <v>890</v>
      </c>
      <c r="C5048" s="75">
        <v>0.11</v>
      </c>
    </row>
    <row r="5049" spans="1:3">
      <c r="A5049" s="86" t="s">
        <v>326</v>
      </c>
      <c r="B5049">
        <v>890</v>
      </c>
      <c r="C5049" s="75">
        <v>0.11</v>
      </c>
    </row>
    <row r="5050" spans="1:3">
      <c r="A5050" s="74" t="s">
        <v>1640</v>
      </c>
      <c r="B5050">
        <v>476</v>
      </c>
      <c r="C5050" s="75">
        <v>0.32</v>
      </c>
    </row>
    <row r="5051" spans="1:3">
      <c r="A5051" s="81" t="s">
        <v>415</v>
      </c>
      <c r="B5051">
        <v>476</v>
      </c>
      <c r="C5051" s="75">
        <v>0.32</v>
      </c>
    </row>
    <row r="5052" spans="1:3">
      <c r="A5052" s="82" t="s">
        <v>367</v>
      </c>
      <c r="B5052">
        <v>476</v>
      </c>
      <c r="C5052" s="75">
        <v>0.32</v>
      </c>
    </row>
    <row r="5053" spans="1:3">
      <c r="A5053" s="83" t="s">
        <v>289</v>
      </c>
      <c r="B5053">
        <v>476</v>
      </c>
      <c r="C5053" s="75">
        <v>0.32</v>
      </c>
    </row>
    <row r="5054" spans="1:3">
      <c r="A5054" s="84">
        <v>42219</v>
      </c>
      <c r="B5054">
        <v>476</v>
      </c>
      <c r="C5054" s="75">
        <v>0.32</v>
      </c>
    </row>
    <row r="5055" spans="1:3">
      <c r="A5055" s="86" t="s">
        <v>295</v>
      </c>
      <c r="B5055">
        <v>476</v>
      </c>
      <c r="C5055" s="75">
        <v>0.32</v>
      </c>
    </row>
    <row r="5056" spans="1:3">
      <c r="A5056" s="74" t="s">
        <v>1641</v>
      </c>
      <c r="B5056">
        <v>52</v>
      </c>
      <c r="C5056" s="75">
        <v>0.2571</v>
      </c>
    </row>
    <row r="5057" spans="1:3">
      <c r="A5057" s="81" t="s">
        <v>358</v>
      </c>
      <c r="B5057">
        <v>52</v>
      </c>
      <c r="C5057" s="75">
        <v>0.2571</v>
      </c>
    </row>
    <row r="5058" spans="1:3">
      <c r="A5058" s="82" t="s">
        <v>359</v>
      </c>
      <c r="B5058">
        <v>52</v>
      </c>
      <c r="C5058" s="75">
        <v>0.2571</v>
      </c>
    </row>
    <row r="5059" spans="1:3">
      <c r="A5059" s="83" t="s">
        <v>284</v>
      </c>
      <c r="B5059">
        <v>52</v>
      </c>
      <c r="C5059" s="75">
        <v>0.2571</v>
      </c>
    </row>
    <row r="5060" spans="1:3">
      <c r="A5060" s="84">
        <v>42186</v>
      </c>
      <c r="B5060">
        <v>52</v>
      </c>
      <c r="C5060" s="75">
        <v>0.2571</v>
      </c>
    </row>
    <row r="5061" spans="1:3">
      <c r="A5061" s="86" t="s">
        <v>364</v>
      </c>
      <c r="B5061">
        <v>52</v>
      </c>
      <c r="C5061" s="75">
        <v>0.2571</v>
      </c>
    </row>
    <row r="5062" spans="1:3">
      <c r="A5062" s="74" t="s">
        <v>1642</v>
      </c>
      <c r="B5062">
        <v>686</v>
      </c>
      <c r="C5062" s="75">
        <v>0.02</v>
      </c>
    </row>
    <row r="5063" spans="1:3">
      <c r="A5063" s="81" t="s">
        <v>392</v>
      </c>
      <c r="B5063">
        <v>686</v>
      </c>
      <c r="C5063" s="75">
        <v>0.02</v>
      </c>
    </row>
    <row r="5064" spans="1:3">
      <c r="A5064" s="82" t="s">
        <v>351</v>
      </c>
      <c r="B5064">
        <v>686</v>
      </c>
      <c r="C5064" s="75">
        <v>0.02</v>
      </c>
    </row>
    <row r="5065" spans="1:3">
      <c r="A5065" s="83" t="s">
        <v>304</v>
      </c>
      <c r="B5065">
        <v>686</v>
      </c>
      <c r="C5065" s="75">
        <v>0.02</v>
      </c>
    </row>
    <row r="5066" spans="1:3">
      <c r="A5066" s="84">
        <v>43382</v>
      </c>
      <c r="B5066">
        <v>686</v>
      </c>
      <c r="C5066" s="75">
        <v>0.02</v>
      </c>
    </row>
    <row r="5067" spans="1:3">
      <c r="A5067" s="86" t="s">
        <v>295</v>
      </c>
      <c r="B5067">
        <v>686</v>
      </c>
      <c r="C5067" s="75">
        <v>0.02</v>
      </c>
    </row>
    <row r="5068" spans="1:3">
      <c r="A5068" s="74" t="s">
        <v>1643</v>
      </c>
      <c r="B5068">
        <v>640</v>
      </c>
      <c r="C5068" s="75">
        <v>0.36</v>
      </c>
    </row>
    <row r="5069" spans="1:3">
      <c r="A5069" s="81" t="s">
        <v>415</v>
      </c>
      <c r="B5069">
        <v>640</v>
      </c>
      <c r="C5069" s="75">
        <v>0.36</v>
      </c>
    </row>
    <row r="5070" spans="1:3">
      <c r="A5070" s="82" t="s">
        <v>367</v>
      </c>
      <c r="B5070">
        <v>640</v>
      </c>
      <c r="C5070" s="75">
        <v>0.36</v>
      </c>
    </row>
    <row r="5071" spans="1:3">
      <c r="A5071" s="83" t="s">
        <v>289</v>
      </c>
      <c r="B5071">
        <v>640</v>
      </c>
      <c r="C5071" s="75">
        <v>0.36</v>
      </c>
    </row>
    <row r="5072" spans="1:3">
      <c r="A5072" s="84">
        <v>43228</v>
      </c>
      <c r="B5072">
        <v>640</v>
      </c>
      <c r="C5072" s="75">
        <v>0.36</v>
      </c>
    </row>
    <row r="5073" spans="1:3">
      <c r="A5073" s="86" t="s">
        <v>326</v>
      </c>
      <c r="B5073">
        <v>640</v>
      </c>
      <c r="C5073" s="75">
        <v>0.36</v>
      </c>
    </row>
    <row r="5074" spans="1:3">
      <c r="A5074" s="74" t="s">
        <v>1644</v>
      </c>
      <c r="B5074">
        <v>440</v>
      </c>
      <c r="C5074" s="75">
        <v>0.12</v>
      </c>
    </row>
    <row r="5075" spans="1:3">
      <c r="A5075" s="81" t="s">
        <v>392</v>
      </c>
      <c r="B5075">
        <v>440</v>
      </c>
      <c r="C5075" s="75">
        <v>0.12</v>
      </c>
    </row>
    <row r="5076" spans="1:3">
      <c r="A5076" s="82" t="s">
        <v>351</v>
      </c>
      <c r="B5076">
        <v>440</v>
      </c>
      <c r="C5076" s="75">
        <v>0.12</v>
      </c>
    </row>
    <row r="5077" spans="1:3">
      <c r="A5077" s="83" t="s">
        <v>304</v>
      </c>
      <c r="B5077">
        <v>440</v>
      </c>
      <c r="C5077" s="75">
        <v>0.12</v>
      </c>
    </row>
    <row r="5078" spans="1:3">
      <c r="A5078" s="85" t="s">
        <v>1645</v>
      </c>
      <c r="B5078">
        <v>440</v>
      </c>
      <c r="C5078" s="75">
        <v>0.12</v>
      </c>
    </row>
    <row r="5079" spans="1:3">
      <c r="A5079" s="86" t="s">
        <v>314</v>
      </c>
      <c r="B5079">
        <v>440</v>
      </c>
      <c r="C5079" s="75">
        <v>0.12</v>
      </c>
    </row>
    <row r="5080" spans="1:3">
      <c r="A5080" s="74" t="s">
        <v>1646</v>
      </c>
      <c r="B5080">
        <v>75</v>
      </c>
      <c r="C5080" s="75">
        <v>6.25E-2</v>
      </c>
    </row>
    <row r="5081" spans="1:3">
      <c r="A5081" s="81" t="s">
        <v>339</v>
      </c>
      <c r="B5081">
        <v>75</v>
      </c>
      <c r="C5081" s="75">
        <v>6.25E-2</v>
      </c>
    </row>
    <row r="5082" spans="1:3">
      <c r="A5082" s="82" t="s">
        <v>340</v>
      </c>
      <c r="B5082">
        <v>75</v>
      </c>
      <c r="C5082" s="75">
        <v>6.25E-2</v>
      </c>
    </row>
    <row r="5083" spans="1:3">
      <c r="A5083" s="83" t="s">
        <v>304</v>
      </c>
      <c r="B5083">
        <v>75</v>
      </c>
      <c r="C5083" s="75">
        <v>6.25E-2</v>
      </c>
    </row>
    <row r="5084" spans="1:3">
      <c r="A5084" s="85" t="s">
        <v>1010</v>
      </c>
      <c r="B5084">
        <v>75</v>
      </c>
      <c r="C5084" s="75">
        <v>6.25E-2</v>
      </c>
    </row>
    <row r="5085" spans="1:3">
      <c r="A5085" s="86" t="s">
        <v>285</v>
      </c>
      <c r="B5085">
        <v>75</v>
      </c>
      <c r="C5085" s="75">
        <v>6.25E-2</v>
      </c>
    </row>
    <row r="5086" spans="1:3">
      <c r="A5086" s="74" t="s">
        <v>1647</v>
      </c>
      <c r="B5086">
        <v>144</v>
      </c>
      <c r="C5086" s="75">
        <v>0.04</v>
      </c>
    </row>
    <row r="5087" spans="1:3">
      <c r="A5087" s="81" t="s">
        <v>297</v>
      </c>
      <c r="B5087">
        <v>144</v>
      </c>
      <c r="C5087" s="75">
        <v>0.04</v>
      </c>
    </row>
    <row r="5088" spans="1:3">
      <c r="A5088" s="82" t="s">
        <v>298</v>
      </c>
      <c r="B5088">
        <v>144</v>
      </c>
      <c r="C5088" s="75">
        <v>0.04</v>
      </c>
    </row>
    <row r="5089" spans="1:3">
      <c r="A5089" s="83" t="s">
        <v>284</v>
      </c>
      <c r="B5089">
        <v>144</v>
      </c>
      <c r="C5089" s="75">
        <v>0.04</v>
      </c>
    </row>
    <row r="5090" spans="1:3">
      <c r="A5090" s="85" t="s">
        <v>698</v>
      </c>
      <c r="B5090">
        <v>144</v>
      </c>
      <c r="C5090" s="75">
        <v>0.04</v>
      </c>
    </row>
    <row r="5091" spans="1:3">
      <c r="A5091" s="86" t="s">
        <v>300</v>
      </c>
      <c r="B5091">
        <v>144</v>
      </c>
      <c r="C5091" s="75">
        <v>0.04</v>
      </c>
    </row>
    <row r="5092" spans="1:3">
      <c r="A5092" s="74" t="s">
        <v>1648</v>
      </c>
      <c r="B5092">
        <v>26</v>
      </c>
      <c r="C5092" s="75">
        <v>0.1333</v>
      </c>
    </row>
    <row r="5093" spans="1:3">
      <c r="A5093" s="81" t="s">
        <v>669</v>
      </c>
      <c r="B5093">
        <v>26</v>
      </c>
      <c r="C5093" s="75">
        <v>0.1333</v>
      </c>
    </row>
    <row r="5094" spans="1:3">
      <c r="A5094" s="82" t="s">
        <v>670</v>
      </c>
      <c r="B5094">
        <v>26</v>
      </c>
      <c r="C5094" s="75">
        <v>0.1333</v>
      </c>
    </row>
    <row r="5095" spans="1:3">
      <c r="A5095" s="83" t="s">
        <v>294</v>
      </c>
      <c r="B5095">
        <v>26</v>
      </c>
      <c r="C5095" s="75">
        <v>0.1333</v>
      </c>
    </row>
    <row r="5096" spans="1:3">
      <c r="A5096" s="84">
        <v>42714</v>
      </c>
      <c r="B5096">
        <v>26</v>
      </c>
      <c r="C5096" s="75">
        <v>0.1333</v>
      </c>
    </row>
    <row r="5097" spans="1:3">
      <c r="A5097" s="86" t="s">
        <v>310</v>
      </c>
      <c r="B5097">
        <v>26</v>
      </c>
      <c r="C5097" s="75">
        <v>0.1333</v>
      </c>
    </row>
    <row r="5098" spans="1:3">
      <c r="A5098" s="74" t="s">
        <v>1649</v>
      </c>
      <c r="B5098">
        <v>74</v>
      </c>
      <c r="C5098" s="75">
        <v>7.4999999999999997E-2</v>
      </c>
    </row>
    <row r="5099" spans="1:3">
      <c r="A5099" s="81" t="s">
        <v>392</v>
      </c>
      <c r="B5099">
        <v>74</v>
      </c>
      <c r="C5099" s="75">
        <v>7.4999999999999997E-2</v>
      </c>
    </row>
    <row r="5100" spans="1:3">
      <c r="A5100" s="82" t="s">
        <v>351</v>
      </c>
      <c r="B5100">
        <v>74</v>
      </c>
      <c r="C5100" s="75">
        <v>7.4999999999999997E-2</v>
      </c>
    </row>
    <row r="5101" spans="1:3">
      <c r="A5101" s="83" t="s">
        <v>304</v>
      </c>
      <c r="B5101">
        <v>74</v>
      </c>
      <c r="C5101" s="75">
        <v>7.4999999999999997E-2</v>
      </c>
    </row>
    <row r="5102" spans="1:3">
      <c r="A5102" s="85" t="s">
        <v>1650</v>
      </c>
      <c r="B5102">
        <v>74</v>
      </c>
      <c r="C5102" s="75">
        <v>7.4999999999999997E-2</v>
      </c>
    </row>
    <row r="5103" spans="1:3">
      <c r="A5103" s="86" t="s">
        <v>285</v>
      </c>
      <c r="B5103">
        <v>74</v>
      </c>
      <c r="C5103" s="75">
        <v>7.4999999999999997E-2</v>
      </c>
    </row>
    <row r="5104" spans="1:3">
      <c r="A5104" s="74" t="s">
        <v>1651</v>
      </c>
      <c r="B5104">
        <v>245</v>
      </c>
      <c r="C5104" s="75">
        <v>0.02</v>
      </c>
    </row>
    <row r="5105" spans="1:3">
      <c r="A5105" s="81" t="s">
        <v>383</v>
      </c>
      <c r="B5105">
        <v>245</v>
      </c>
      <c r="C5105" s="75">
        <v>0.02</v>
      </c>
    </row>
    <row r="5106" spans="1:3">
      <c r="A5106" s="82" t="s">
        <v>308</v>
      </c>
      <c r="B5106">
        <v>245</v>
      </c>
      <c r="C5106" s="75">
        <v>0.02</v>
      </c>
    </row>
    <row r="5107" spans="1:3">
      <c r="A5107" s="83" t="s">
        <v>304</v>
      </c>
      <c r="B5107">
        <v>245</v>
      </c>
      <c r="C5107" s="75">
        <v>0.02</v>
      </c>
    </row>
    <row r="5108" spans="1:3">
      <c r="A5108" s="85" t="s">
        <v>1652</v>
      </c>
      <c r="B5108">
        <v>245</v>
      </c>
      <c r="C5108" s="75">
        <v>0.02</v>
      </c>
    </row>
    <row r="5109" spans="1:3">
      <c r="A5109" s="86" t="s">
        <v>375</v>
      </c>
      <c r="B5109">
        <v>245</v>
      </c>
      <c r="C5109" s="75">
        <v>0.02</v>
      </c>
    </row>
    <row r="5110" spans="1:3">
      <c r="A5110" s="74" t="s">
        <v>1653</v>
      </c>
      <c r="B5110">
        <v>940</v>
      </c>
      <c r="C5110" s="75">
        <v>0.06</v>
      </c>
    </row>
    <row r="5111" spans="1:3">
      <c r="A5111" s="81" t="s">
        <v>386</v>
      </c>
      <c r="B5111">
        <v>940</v>
      </c>
      <c r="C5111" s="75">
        <v>0.06</v>
      </c>
    </row>
    <row r="5112" spans="1:3">
      <c r="A5112" s="82" t="s">
        <v>387</v>
      </c>
      <c r="B5112">
        <v>940</v>
      </c>
      <c r="C5112" s="75">
        <v>0.06</v>
      </c>
    </row>
    <row r="5113" spans="1:3">
      <c r="A5113" s="83" t="s">
        <v>284</v>
      </c>
      <c r="B5113">
        <v>940</v>
      </c>
      <c r="C5113" s="75">
        <v>0.06</v>
      </c>
    </row>
    <row r="5114" spans="1:3">
      <c r="A5114" s="85" t="s">
        <v>1654</v>
      </c>
      <c r="B5114">
        <v>940</v>
      </c>
      <c r="C5114" s="75">
        <v>0.06</v>
      </c>
    </row>
    <row r="5115" spans="1:3">
      <c r="A5115" s="86" t="s">
        <v>326</v>
      </c>
      <c r="B5115">
        <v>940</v>
      </c>
      <c r="C5115" s="75">
        <v>0.06</v>
      </c>
    </row>
    <row r="5116" spans="1:3">
      <c r="A5116" s="74" t="s">
        <v>1655</v>
      </c>
      <c r="B5116">
        <v>50</v>
      </c>
      <c r="C5116" s="75">
        <v>0</v>
      </c>
    </row>
    <row r="5117" spans="1:3">
      <c r="A5117" s="81" t="s">
        <v>503</v>
      </c>
      <c r="B5117">
        <v>50</v>
      </c>
      <c r="C5117" s="75">
        <v>0</v>
      </c>
    </row>
    <row r="5118" spans="1:3">
      <c r="A5118" s="82" t="s">
        <v>504</v>
      </c>
      <c r="B5118">
        <v>50</v>
      </c>
      <c r="C5118" s="75">
        <v>0</v>
      </c>
    </row>
    <row r="5119" spans="1:3">
      <c r="A5119" s="83" t="s">
        <v>284</v>
      </c>
      <c r="B5119">
        <v>50</v>
      </c>
      <c r="C5119" s="75">
        <v>0</v>
      </c>
    </row>
    <row r="5120" spans="1:3">
      <c r="A5120" s="84">
        <v>42897</v>
      </c>
      <c r="B5120">
        <v>50</v>
      </c>
      <c r="C5120" s="75">
        <v>0</v>
      </c>
    </row>
    <row r="5121" spans="1:3">
      <c r="A5121" s="86" t="s">
        <v>305</v>
      </c>
      <c r="B5121">
        <v>50</v>
      </c>
      <c r="C5121" s="75">
        <v>0</v>
      </c>
    </row>
    <row r="5122" spans="1:3">
      <c r="A5122" s="74" t="s">
        <v>1656</v>
      </c>
      <c r="B5122">
        <v>46</v>
      </c>
      <c r="C5122" s="75">
        <v>0.08</v>
      </c>
    </row>
    <row r="5123" spans="1:3">
      <c r="A5123" s="81" t="s">
        <v>339</v>
      </c>
      <c r="B5123">
        <v>46</v>
      </c>
      <c r="C5123" s="75">
        <v>0.08</v>
      </c>
    </row>
    <row r="5124" spans="1:3">
      <c r="A5124" s="82" t="s">
        <v>340</v>
      </c>
      <c r="B5124">
        <v>46</v>
      </c>
      <c r="C5124" s="75">
        <v>0.08</v>
      </c>
    </row>
    <row r="5125" spans="1:3">
      <c r="A5125" s="83" t="s">
        <v>304</v>
      </c>
      <c r="B5125">
        <v>46</v>
      </c>
      <c r="C5125" s="75">
        <v>0.08</v>
      </c>
    </row>
    <row r="5126" spans="1:3">
      <c r="A5126" s="85" t="s">
        <v>1654</v>
      </c>
      <c r="B5126">
        <v>46</v>
      </c>
      <c r="C5126" s="75">
        <v>0.08</v>
      </c>
    </row>
    <row r="5127" spans="1:3">
      <c r="A5127" s="86" t="s">
        <v>305</v>
      </c>
      <c r="B5127">
        <v>46</v>
      </c>
      <c r="C5127" s="75">
        <v>0.08</v>
      </c>
    </row>
    <row r="5128" spans="1:3">
      <c r="A5128" s="74" t="s">
        <v>1657</v>
      </c>
      <c r="B5128">
        <v>665</v>
      </c>
      <c r="C5128" s="75">
        <v>0.05</v>
      </c>
    </row>
    <row r="5129" spans="1:3">
      <c r="A5129" s="81" t="s">
        <v>634</v>
      </c>
      <c r="B5129">
        <v>665</v>
      </c>
      <c r="C5129" s="75">
        <v>0.05</v>
      </c>
    </row>
    <row r="5130" spans="1:3">
      <c r="A5130" s="82" t="s">
        <v>635</v>
      </c>
      <c r="B5130">
        <v>665</v>
      </c>
      <c r="C5130" s="75">
        <v>0.05</v>
      </c>
    </row>
    <row r="5131" spans="1:3">
      <c r="A5131" s="83" t="s">
        <v>284</v>
      </c>
      <c r="B5131">
        <v>665</v>
      </c>
      <c r="C5131" s="75">
        <v>0.05</v>
      </c>
    </row>
    <row r="5132" spans="1:3">
      <c r="A5132" s="84">
        <v>42959</v>
      </c>
      <c r="B5132">
        <v>665</v>
      </c>
      <c r="C5132" s="75">
        <v>0.05</v>
      </c>
    </row>
    <row r="5133" spans="1:3">
      <c r="A5133" s="86" t="s">
        <v>295</v>
      </c>
      <c r="B5133">
        <v>665</v>
      </c>
      <c r="C5133" s="75">
        <v>0.05</v>
      </c>
    </row>
    <row r="5134" spans="1:3">
      <c r="A5134" s="74" t="s">
        <v>1658</v>
      </c>
      <c r="B5134">
        <v>950</v>
      </c>
      <c r="C5134" s="75">
        <v>0.05</v>
      </c>
    </row>
    <row r="5135" spans="1:3">
      <c r="A5135" s="81" t="s">
        <v>373</v>
      </c>
      <c r="B5135">
        <v>950</v>
      </c>
      <c r="C5135" s="75">
        <v>0.05</v>
      </c>
    </row>
    <row r="5136" spans="1:3">
      <c r="A5136" s="82" t="s">
        <v>320</v>
      </c>
      <c r="B5136">
        <v>950</v>
      </c>
      <c r="C5136" s="75">
        <v>0.05</v>
      </c>
    </row>
    <row r="5137" spans="1:3">
      <c r="A5137" s="83" t="s">
        <v>284</v>
      </c>
      <c r="B5137">
        <v>950</v>
      </c>
      <c r="C5137" s="75">
        <v>0.05</v>
      </c>
    </row>
    <row r="5138" spans="1:3">
      <c r="A5138" s="84">
        <v>41702</v>
      </c>
      <c r="B5138">
        <v>950</v>
      </c>
      <c r="C5138" s="75">
        <v>0.05</v>
      </c>
    </row>
    <row r="5139" spans="1:3">
      <c r="A5139" s="86" t="s">
        <v>326</v>
      </c>
      <c r="B5139">
        <v>950</v>
      </c>
      <c r="C5139" s="75">
        <v>0.05</v>
      </c>
    </row>
    <row r="5140" spans="1:3">
      <c r="A5140" s="74" t="s">
        <v>1659</v>
      </c>
      <c r="B5140">
        <v>135</v>
      </c>
      <c r="C5140" s="75">
        <v>0.1</v>
      </c>
    </row>
    <row r="5141" spans="1:3">
      <c r="A5141" s="81" t="s">
        <v>428</v>
      </c>
      <c r="B5141">
        <v>135</v>
      </c>
      <c r="C5141" s="75">
        <v>0.1</v>
      </c>
    </row>
    <row r="5142" spans="1:3">
      <c r="A5142" s="82" t="s">
        <v>429</v>
      </c>
      <c r="B5142">
        <v>135</v>
      </c>
      <c r="C5142" s="75">
        <v>0.1</v>
      </c>
    </row>
    <row r="5143" spans="1:3">
      <c r="A5143" s="83" t="s">
        <v>284</v>
      </c>
      <c r="B5143">
        <v>135</v>
      </c>
      <c r="C5143" s="75">
        <v>0.1</v>
      </c>
    </row>
    <row r="5144" spans="1:3">
      <c r="A5144" s="84">
        <v>41708</v>
      </c>
      <c r="B5144">
        <v>135</v>
      </c>
      <c r="C5144" s="75">
        <v>0.1</v>
      </c>
    </row>
    <row r="5145" spans="1:3">
      <c r="A5145" s="86" t="s">
        <v>300</v>
      </c>
      <c r="B5145">
        <v>135</v>
      </c>
      <c r="C5145" s="75">
        <v>0.1</v>
      </c>
    </row>
    <row r="5146" spans="1:3">
      <c r="A5146" s="74" t="s">
        <v>1660</v>
      </c>
      <c r="B5146">
        <v>29</v>
      </c>
      <c r="C5146" s="75">
        <v>3.3300000000000003E-2</v>
      </c>
    </row>
    <row r="5147" spans="1:3">
      <c r="A5147" s="81" t="s">
        <v>390</v>
      </c>
      <c r="B5147">
        <v>29</v>
      </c>
      <c r="C5147" s="75">
        <v>3.3300000000000003E-2</v>
      </c>
    </row>
    <row r="5148" spans="1:3">
      <c r="A5148" s="82" t="s">
        <v>367</v>
      </c>
      <c r="B5148">
        <v>29</v>
      </c>
      <c r="C5148" s="75">
        <v>3.3300000000000003E-2</v>
      </c>
    </row>
    <row r="5149" spans="1:3">
      <c r="A5149" s="83" t="s">
        <v>289</v>
      </c>
      <c r="B5149">
        <v>29</v>
      </c>
      <c r="C5149" s="75">
        <v>3.3300000000000003E-2</v>
      </c>
    </row>
    <row r="5150" spans="1:3">
      <c r="A5150" s="85" t="s">
        <v>866</v>
      </c>
      <c r="B5150">
        <v>29</v>
      </c>
      <c r="C5150" s="75">
        <v>3.3300000000000003E-2</v>
      </c>
    </row>
    <row r="5151" spans="1:3">
      <c r="A5151" s="86" t="s">
        <v>310</v>
      </c>
      <c r="B5151">
        <v>29</v>
      </c>
      <c r="C5151" s="75">
        <v>3.3300000000000003E-2</v>
      </c>
    </row>
    <row r="5152" spans="1:3">
      <c r="A5152" s="74" t="s">
        <v>1661</v>
      </c>
      <c r="B5152">
        <v>243</v>
      </c>
      <c r="C5152" s="75">
        <v>2.8000000000000001E-2</v>
      </c>
    </row>
    <row r="5153" spans="1:3">
      <c r="A5153" s="81" t="s">
        <v>503</v>
      </c>
      <c r="B5153">
        <v>243</v>
      </c>
      <c r="C5153" s="75">
        <v>2.8000000000000001E-2</v>
      </c>
    </row>
    <row r="5154" spans="1:3">
      <c r="A5154" s="82" t="s">
        <v>504</v>
      </c>
      <c r="B5154">
        <v>243</v>
      </c>
      <c r="C5154" s="75">
        <v>2.8000000000000001E-2</v>
      </c>
    </row>
    <row r="5155" spans="1:3">
      <c r="A5155" s="83" t="s">
        <v>284</v>
      </c>
      <c r="B5155">
        <v>243</v>
      </c>
      <c r="C5155" s="75">
        <v>2.8000000000000001E-2</v>
      </c>
    </row>
    <row r="5156" spans="1:3">
      <c r="A5156" s="85" t="s">
        <v>1020</v>
      </c>
      <c r="B5156">
        <v>243</v>
      </c>
      <c r="C5156" s="75">
        <v>2.8000000000000001E-2</v>
      </c>
    </row>
    <row r="5157" spans="1:3">
      <c r="A5157" s="86" t="s">
        <v>375</v>
      </c>
      <c r="B5157">
        <v>243</v>
      </c>
      <c r="C5157" s="75">
        <v>2.8000000000000001E-2</v>
      </c>
    </row>
    <row r="5158" spans="1:3">
      <c r="A5158" s="74" t="s">
        <v>1662</v>
      </c>
      <c r="B5158">
        <v>29</v>
      </c>
      <c r="C5158" s="75">
        <v>3.3300000000000003E-2</v>
      </c>
    </row>
    <row r="5159" spans="1:3">
      <c r="A5159" s="81" t="s">
        <v>392</v>
      </c>
      <c r="B5159">
        <v>29</v>
      </c>
      <c r="C5159" s="75">
        <v>3.3300000000000003E-2</v>
      </c>
    </row>
    <row r="5160" spans="1:3">
      <c r="A5160" s="82" t="s">
        <v>351</v>
      </c>
      <c r="B5160">
        <v>29</v>
      </c>
      <c r="C5160" s="75">
        <v>3.3300000000000003E-2</v>
      </c>
    </row>
    <row r="5161" spans="1:3">
      <c r="A5161" s="83" t="s">
        <v>304</v>
      </c>
      <c r="B5161">
        <v>29</v>
      </c>
      <c r="C5161" s="75">
        <v>3.3300000000000003E-2</v>
      </c>
    </row>
    <row r="5162" spans="1:3">
      <c r="A5162" s="85" t="s">
        <v>1663</v>
      </c>
      <c r="B5162">
        <v>29</v>
      </c>
      <c r="C5162" s="75">
        <v>3.3300000000000003E-2</v>
      </c>
    </row>
    <row r="5163" spans="1:3">
      <c r="A5163" s="86" t="s">
        <v>310</v>
      </c>
      <c r="B5163">
        <v>29</v>
      </c>
      <c r="C5163" s="75">
        <v>3.3300000000000003E-2</v>
      </c>
    </row>
    <row r="5164" spans="1:3">
      <c r="A5164" s="74" t="s">
        <v>1664</v>
      </c>
      <c r="B5164">
        <v>490</v>
      </c>
      <c r="C5164" s="75">
        <v>0.02</v>
      </c>
    </row>
    <row r="5165" spans="1:3">
      <c r="A5165" s="81" t="s">
        <v>383</v>
      </c>
      <c r="B5165">
        <v>490</v>
      </c>
      <c r="C5165" s="75">
        <v>0.02</v>
      </c>
    </row>
    <row r="5166" spans="1:3">
      <c r="A5166" s="82" t="s">
        <v>308</v>
      </c>
      <c r="B5166">
        <v>490</v>
      </c>
      <c r="C5166" s="75">
        <v>0.02</v>
      </c>
    </row>
    <row r="5167" spans="1:3">
      <c r="A5167" s="83" t="s">
        <v>304</v>
      </c>
      <c r="B5167">
        <v>490</v>
      </c>
      <c r="C5167" s="75">
        <v>0.02</v>
      </c>
    </row>
    <row r="5168" spans="1:3">
      <c r="A5168" s="85" t="s">
        <v>1665</v>
      </c>
      <c r="B5168">
        <v>490</v>
      </c>
      <c r="C5168" s="75">
        <v>0.02</v>
      </c>
    </row>
    <row r="5169" spans="1:3">
      <c r="A5169" s="86" t="s">
        <v>314</v>
      </c>
      <c r="B5169">
        <v>490</v>
      </c>
      <c r="C5169" s="75">
        <v>0.02</v>
      </c>
    </row>
    <row r="5170" spans="1:3">
      <c r="A5170" s="74" t="s">
        <v>1666</v>
      </c>
      <c r="B5170">
        <v>686</v>
      </c>
      <c r="C5170" s="75">
        <v>0.02</v>
      </c>
    </row>
    <row r="5171" spans="1:3">
      <c r="A5171" s="81" t="s">
        <v>287</v>
      </c>
      <c r="B5171">
        <v>686</v>
      </c>
      <c r="C5171" s="75">
        <v>0.02</v>
      </c>
    </row>
    <row r="5172" spans="1:3">
      <c r="A5172" s="82" t="s">
        <v>288</v>
      </c>
      <c r="B5172">
        <v>686</v>
      </c>
      <c r="C5172" s="75">
        <v>0.02</v>
      </c>
    </row>
    <row r="5173" spans="1:3">
      <c r="A5173" s="83" t="s">
        <v>289</v>
      </c>
      <c r="B5173">
        <v>686</v>
      </c>
      <c r="C5173" s="75">
        <v>0.02</v>
      </c>
    </row>
    <row r="5174" spans="1:3">
      <c r="A5174" s="85" t="s">
        <v>1667</v>
      </c>
      <c r="B5174">
        <v>686</v>
      </c>
      <c r="C5174" s="75">
        <v>0.02</v>
      </c>
    </row>
    <row r="5175" spans="1:3">
      <c r="A5175" s="86" t="s">
        <v>295</v>
      </c>
      <c r="B5175">
        <v>686</v>
      </c>
      <c r="C5175" s="75">
        <v>0.02</v>
      </c>
    </row>
    <row r="5176" spans="1:3">
      <c r="A5176" s="74" t="s">
        <v>1668</v>
      </c>
      <c r="B5176">
        <v>75</v>
      </c>
      <c r="C5176" s="75">
        <v>6.25E-2</v>
      </c>
    </row>
    <row r="5177" spans="1:3">
      <c r="A5177" s="81" t="s">
        <v>362</v>
      </c>
      <c r="B5177">
        <v>75</v>
      </c>
      <c r="C5177" s="75">
        <v>6.25E-2</v>
      </c>
    </row>
    <row r="5178" spans="1:3">
      <c r="A5178" s="82" t="s">
        <v>334</v>
      </c>
      <c r="B5178">
        <v>75</v>
      </c>
      <c r="C5178" s="75">
        <v>6.25E-2</v>
      </c>
    </row>
    <row r="5179" spans="1:3">
      <c r="A5179" s="83" t="s">
        <v>304</v>
      </c>
      <c r="B5179">
        <v>75</v>
      </c>
      <c r="C5179" s="75">
        <v>6.25E-2</v>
      </c>
    </row>
    <row r="5180" spans="1:3">
      <c r="A5180" s="85" t="s">
        <v>1669</v>
      </c>
      <c r="B5180">
        <v>75</v>
      </c>
      <c r="C5180" s="75">
        <v>6.25E-2</v>
      </c>
    </row>
    <row r="5181" spans="1:3">
      <c r="A5181" s="86" t="s">
        <v>285</v>
      </c>
      <c r="B5181">
        <v>75</v>
      </c>
      <c r="C5181" s="75">
        <v>6.25E-2</v>
      </c>
    </row>
    <row r="5182" spans="1:3">
      <c r="A5182" s="74" t="s">
        <v>1670</v>
      </c>
      <c r="B5182">
        <v>223</v>
      </c>
      <c r="C5182" s="75">
        <v>0.108</v>
      </c>
    </row>
    <row r="5183" spans="1:3">
      <c r="A5183" s="81" t="s">
        <v>333</v>
      </c>
      <c r="B5183">
        <v>223</v>
      </c>
      <c r="C5183" s="75">
        <v>0.108</v>
      </c>
    </row>
    <row r="5184" spans="1:3">
      <c r="A5184" s="82" t="s">
        <v>334</v>
      </c>
      <c r="B5184">
        <v>223</v>
      </c>
      <c r="C5184" s="75">
        <v>0.108</v>
      </c>
    </row>
    <row r="5185" spans="1:3">
      <c r="A5185" s="83" t="s">
        <v>304</v>
      </c>
      <c r="B5185">
        <v>223</v>
      </c>
      <c r="C5185" s="75">
        <v>0.108</v>
      </c>
    </row>
    <row r="5186" spans="1:3">
      <c r="A5186" s="84">
        <v>43230</v>
      </c>
      <c r="B5186">
        <v>223</v>
      </c>
      <c r="C5186" s="75">
        <v>0.108</v>
      </c>
    </row>
    <row r="5187" spans="1:3">
      <c r="A5187" s="86" t="s">
        <v>375</v>
      </c>
      <c r="B5187">
        <v>223</v>
      </c>
      <c r="C5187" s="75">
        <v>0.108</v>
      </c>
    </row>
    <row r="5188" spans="1:3">
      <c r="A5188" s="74" t="s">
        <v>1671</v>
      </c>
      <c r="B5188">
        <v>480</v>
      </c>
      <c r="C5188" s="75">
        <v>0.04</v>
      </c>
    </row>
    <row r="5189" spans="1:3">
      <c r="A5189" s="81" t="s">
        <v>373</v>
      </c>
      <c r="B5189">
        <v>480</v>
      </c>
      <c r="C5189" s="75">
        <v>0.04</v>
      </c>
    </row>
    <row r="5190" spans="1:3">
      <c r="A5190" s="82" t="s">
        <v>320</v>
      </c>
      <c r="B5190">
        <v>480</v>
      </c>
      <c r="C5190" s="75">
        <v>0.04</v>
      </c>
    </row>
    <row r="5191" spans="1:3">
      <c r="A5191" s="83" t="s">
        <v>284</v>
      </c>
      <c r="B5191">
        <v>480</v>
      </c>
      <c r="C5191" s="75">
        <v>0.04</v>
      </c>
    </row>
    <row r="5192" spans="1:3">
      <c r="A5192" s="84">
        <v>42466</v>
      </c>
      <c r="B5192">
        <v>480</v>
      </c>
      <c r="C5192" s="75">
        <v>0.04</v>
      </c>
    </row>
    <row r="5193" spans="1:3">
      <c r="A5193" s="86" t="s">
        <v>314</v>
      </c>
      <c r="B5193">
        <v>480</v>
      </c>
      <c r="C5193" s="75">
        <v>0.04</v>
      </c>
    </row>
    <row r="5194" spans="1:3">
      <c r="A5194" s="74" t="s">
        <v>1672</v>
      </c>
      <c r="B5194">
        <v>50</v>
      </c>
      <c r="C5194" s="75">
        <v>0</v>
      </c>
    </row>
    <row r="5195" spans="1:3">
      <c r="A5195" s="81" t="s">
        <v>350</v>
      </c>
      <c r="B5195">
        <v>50</v>
      </c>
      <c r="C5195" s="75">
        <v>0</v>
      </c>
    </row>
    <row r="5196" spans="1:3">
      <c r="A5196" s="82" t="s">
        <v>351</v>
      </c>
      <c r="B5196">
        <v>50</v>
      </c>
      <c r="C5196" s="75">
        <v>0</v>
      </c>
    </row>
    <row r="5197" spans="1:3">
      <c r="A5197" s="83" t="s">
        <v>304</v>
      </c>
      <c r="B5197">
        <v>50</v>
      </c>
      <c r="C5197" s="75">
        <v>0</v>
      </c>
    </row>
    <row r="5198" spans="1:3">
      <c r="A5198" s="84">
        <v>42836</v>
      </c>
      <c r="B5198">
        <v>50</v>
      </c>
      <c r="C5198" s="75">
        <v>0</v>
      </c>
    </row>
    <row r="5199" spans="1:3">
      <c r="A5199" s="86" t="s">
        <v>381</v>
      </c>
      <c r="B5199">
        <v>50</v>
      </c>
      <c r="C5199" s="75">
        <v>0</v>
      </c>
    </row>
    <row r="5200" spans="1:3">
      <c r="A5200" s="74" t="s">
        <v>1673</v>
      </c>
      <c r="B5200">
        <v>42</v>
      </c>
      <c r="C5200" s="75">
        <v>0.16</v>
      </c>
    </row>
    <row r="5201" spans="1:3">
      <c r="A5201" s="81" t="s">
        <v>383</v>
      </c>
      <c r="B5201">
        <v>42</v>
      </c>
      <c r="C5201" s="75">
        <v>0.16</v>
      </c>
    </row>
    <row r="5202" spans="1:3">
      <c r="A5202" s="82" t="s">
        <v>308</v>
      </c>
      <c r="B5202">
        <v>42</v>
      </c>
      <c r="C5202" s="75">
        <v>0.16</v>
      </c>
    </row>
    <row r="5203" spans="1:3">
      <c r="A5203" s="83" t="s">
        <v>304</v>
      </c>
      <c r="B5203">
        <v>42</v>
      </c>
      <c r="C5203" s="75">
        <v>0.16</v>
      </c>
    </row>
    <row r="5204" spans="1:3">
      <c r="A5204" s="85" t="s">
        <v>1102</v>
      </c>
      <c r="B5204">
        <v>42</v>
      </c>
      <c r="C5204" s="75">
        <v>0.16</v>
      </c>
    </row>
    <row r="5205" spans="1:3">
      <c r="A5205" s="86" t="s">
        <v>305</v>
      </c>
      <c r="B5205">
        <v>42</v>
      </c>
      <c r="C5205" s="75">
        <v>0.16</v>
      </c>
    </row>
    <row r="5206" spans="1:3">
      <c r="A5206" s="74" t="s">
        <v>1674</v>
      </c>
      <c r="B5206">
        <v>21</v>
      </c>
      <c r="C5206" s="75">
        <v>0.3</v>
      </c>
    </row>
    <row r="5207" spans="1:3">
      <c r="A5207" s="81" t="s">
        <v>287</v>
      </c>
      <c r="B5207">
        <v>21</v>
      </c>
      <c r="C5207" s="75">
        <v>0.3</v>
      </c>
    </row>
    <row r="5208" spans="1:3">
      <c r="A5208" s="82" t="s">
        <v>288</v>
      </c>
      <c r="B5208">
        <v>21</v>
      </c>
      <c r="C5208" s="75">
        <v>0.3</v>
      </c>
    </row>
    <row r="5209" spans="1:3">
      <c r="A5209" s="83" t="s">
        <v>289</v>
      </c>
      <c r="B5209">
        <v>21</v>
      </c>
      <c r="C5209" s="75">
        <v>0.3</v>
      </c>
    </row>
    <row r="5210" spans="1:3">
      <c r="A5210" s="85" t="s">
        <v>1675</v>
      </c>
      <c r="B5210">
        <v>21</v>
      </c>
      <c r="C5210" s="75">
        <v>0.3</v>
      </c>
    </row>
    <row r="5211" spans="1:3">
      <c r="A5211" s="86" t="s">
        <v>310</v>
      </c>
      <c r="B5211">
        <v>21</v>
      </c>
      <c r="C5211" s="75">
        <v>0.3</v>
      </c>
    </row>
    <row r="5212" spans="1:3">
      <c r="A5212" s="74" t="s">
        <v>1676</v>
      </c>
      <c r="B5212">
        <v>500</v>
      </c>
      <c r="C5212" s="75">
        <v>0</v>
      </c>
    </row>
    <row r="5213" spans="1:3">
      <c r="A5213" s="81" t="s">
        <v>437</v>
      </c>
      <c r="B5213">
        <v>500</v>
      </c>
      <c r="C5213" s="75">
        <v>0</v>
      </c>
    </row>
    <row r="5214" spans="1:3">
      <c r="A5214" s="82" t="s">
        <v>367</v>
      </c>
      <c r="B5214">
        <v>500</v>
      </c>
      <c r="C5214" s="75">
        <v>0</v>
      </c>
    </row>
    <row r="5215" spans="1:3">
      <c r="A5215" s="83" t="s">
        <v>289</v>
      </c>
      <c r="B5215">
        <v>500</v>
      </c>
      <c r="C5215" s="75">
        <v>0</v>
      </c>
    </row>
    <row r="5216" spans="1:3">
      <c r="A5216" s="85" t="s">
        <v>1677</v>
      </c>
      <c r="B5216">
        <v>500</v>
      </c>
      <c r="C5216" s="75">
        <v>0</v>
      </c>
    </row>
    <row r="5217" spans="1:3">
      <c r="A5217" s="86" t="s">
        <v>336</v>
      </c>
      <c r="B5217">
        <v>500</v>
      </c>
      <c r="C5217" s="75">
        <v>0</v>
      </c>
    </row>
    <row r="5218" spans="1:3">
      <c r="A5218" s="74" t="s">
        <v>1678</v>
      </c>
      <c r="B5218">
        <v>632</v>
      </c>
      <c r="C5218" s="75">
        <v>0.21</v>
      </c>
    </row>
    <row r="5219" spans="1:3">
      <c r="A5219" s="81" t="s">
        <v>437</v>
      </c>
      <c r="B5219">
        <v>632</v>
      </c>
      <c r="C5219" s="75">
        <v>0.21</v>
      </c>
    </row>
    <row r="5220" spans="1:3">
      <c r="A5220" s="82" t="s">
        <v>367</v>
      </c>
      <c r="B5220">
        <v>632</v>
      </c>
      <c r="C5220" s="75">
        <v>0.21</v>
      </c>
    </row>
    <row r="5221" spans="1:3">
      <c r="A5221" s="83" t="s">
        <v>289</v>
      </c>
      <c r="B5221">
        <v>632</v>
      </c>
      <c r="C5221" s="75">
        <v>0.21</v>
      </c>
    </row>
    <row r="5222" spans="1:3">
      <c r="A5222" s="85" t="s">
        <v>1679</v>
      </c>
      <c r="B5222">
        <v>632</v>
      </c>
      <c r="C5222" s="75">
        <v>0.21</v>
      </c>
    </row>
    <row r="5223" spans="1:3">
      <c r="A5223" s="86" t="s">
        <v>321</v>
      </c>
      <c r="B5223">
        <v>632</v>
      </c>
      <c r="C5223" s="75">
        <v>0.21</v>
      </c>
    </row>
    <row r="5224" spans="1:3">
      <c r="A5224" s="74" t="s">
        <v>1680</v>
      </c>
      <c r="B5224">
        <v>46</v>
      </c>
      <c r="C5224" s="75">
        <v>0.08</v>
      </c>
    </row>
    <row r="5225" spans="1:3">
      <c r="A5225" s="81" t="s">
        <v>392</v>
      </c>
      <c r="B5225">
        <v>46</v>
      </c>
      <c r="C5225" s="75">
        <v>0.08</v>
      </c>
    </row>
    <row r="5226" spans="1:3">
      <c r="A5226" s="82" t="s">
        <v>351</v>
      </c>
      <c r="B5226">
        <v>46</v>
      </c>
      <c r="C5226" s="75">
        <v>0.08</v>
      </c>
    </row>
    <row r="5227" spans="1:3">
      <c r="A5227" s="83" t="s">
        <v>304</v>
      </c>
      <c r="B5227">
        <v>46</v>
      </c>
      <c r="C5227" s="75">
        <v>0.08</v>
      </c>
    </row>
    <row r="5228" spans="1:3">
      <c r="A5228" s="85" t="s">
        <v>1681</v>
      </c>
      <c r="B5228">
        <v>46</v>
      </c>
      <c r="C5228" s="75">
        <v>0.08</v>
      </c>
    </row>
    <row r="5229" spans="1:3">
      <c r="A5229" s="86" t="s">
        <v>381</v>
      </c>
      <c r="B5229">
        <v>46</v>
      </c>
      <c r="C5229" s="75">
        <v>0.08</v>
      </c>
    </row>
    <row r="5230" spans="1:3">
      <c r="A5230" s="74" t="s">
        <v>1682</v>
      </c>
      <c r="B5230">
        <v>48</v>
      </c>
      <c r="C5230" s="75">
        <v>0.04</v>
      </c>
    </row>
    <row r="5231" spans="1:3">
      <c r="A5231" s="81" t="s">
        <v>383</v>
      </c>
      <c r="B5231">
        <v>48</v>
      </c>
      <c r="C5231" s="75">
        <v>0.04</v>
      </c>
    </row>
    <row r="5232" spans="1:3">
      <c r="A5232" s="82" t="s">
        <v>308</v>
      </c>
      <c r="B5232">
        <v>48</v>
      </c>
      <c r="C5232" s="75">
        <v>0.04</v>
      </c>
    </row>
    <row r="5233" spans="1:3">
      <c r="A5233" s="83" t="s">
        <v>304</v>
      </c>
      <c r="B5233">
        <v>48</v>
      </c>
      <c r="C5233" s="75">
        <v>0.04</v>
      </c>
    </row>
    <row r="5234" spans="1:3">
      <c r="A5234" s="85" t="s">
        <v>559</v>
      </c>
      <c r="B5234">
        <v>48</v>
      </c>
      <c r="C5234" s="75">
        <v>0.04</v>
      </c>
    </row>
    <row r="5235" spans="1:3">
      <c r="A5235" s="86" t="s">
        <v>305</v>
      </c>
      <c r="B5235">
        <v>48</v>
      </c>
      <c r="C5235" s="75">
        <v>0.04</v>
      </c>
    </row>
    <row r="5236" spans="1:3">
      <c r="A5236" s="74" t="s">
        <v>1683</v>
      </c>
      <c r="B5236">
        <v>528</v>
      </c>
      <c r="C5236" s="75">
        <v>0.34</v>
      </c>
    </row>
    <row r="5237" spans="1:3">
      <c r="A5237" s="81" t="s">
        <v>412</v>
      </c>
      <c r="B5237">
        <v>528</v>
      </c>
      <c r="C5237" s="75">
        <v>0.34</v>
      </c>
    </row>
    <row r="5238" spans="1:3">
      <c r="A5238" s="82" t="s">
        <v>367</v>
      </c>
      <c r="B5238">
        <v>528</v>
      </c>
      <c r="C5238" s="75">
        <v>0.34</v>
      </c>
    </row>
    <row r="5239" spans="1:3">
      <c r="A5239" s="83" t="s">
        <v>289</v>
      </c>
      <c r="B5239">
        <v>528</v>
      </c>
      <c r="C5239" s="75">
        <v>0.34</v>
      </c>
    </row>
    <row r="5240" spans="1:3">
      <c r="A5240" s="85" t="s">
        <v>500</v>
      </c>
      <c r="B5240">
        <v>528</v>
      </c>
      <c r="C5240" s="75">
        <v>0.34</v>
      </c>
    </row>
    <row r="5241" spans="1:3">
      <c r="A5241" s="86" t="s">
        <v>321</v>
      </c>
      <c r="B5241">
        <v>528</v>
      </c>
      <c r="C5241" s="75">
        <v>0.34</v>
      </c>
    </row>
    <row r="5242" spans="1:3">
      <c r="A5242" s="74" t="s">
        <v>1684</v>
      </c>
      <c r="B5242">
        <v>47</v>
      </c>
      <c r="C5242" s="75">
        <v>0.06</v>
      </c>
    </row>
    <row r="5243" spans="1:3">
      <c r="A5243" s="81" t="s">
        <v>441</v>
      </c>
      <c r="B5243">
        <v>47</v>
      </c>
      <c r="C5243" s="75">
        <v>0.06</v>
      </c>
    </row>
    <row r="5244" spans="1:3">
      <c r="A5244" s="82" t="s">
        <v>442</v>
      </c>
      <c r="B5244">
        <v>47</v>
      </c>
      <c r="C5244" s="75">
        <v>0.06</v>
      </c>
    </row>
    <row r="5245" spans="1:3">
      <c r="A5245" s="83" t="s">
        <v>284</v>
      </c>
      <c r="B5245">
        <v>47</v>
      </c>
      <c r="C5245" s="75">
        <v>0.06</v>
      </c>
    </row>
    <row r="5246" spans="1:3">
      <c r="A5246" s="84">
        <v>42378</v>
      </c>
      <c r="B5246">
        <v>47</v>
      </c>
      <c r="C5246" s="75">
        <v>0.06</v>
      </c>
    </row>
    <row r="5247" spans="1:3">
      <c r="A5247" s="86" t="s">
        <v>381</v>
      </c>
      <c r="B5247">
        <v>47</v>
      </c>
      <c r="C5247" s="75">
        <v>0.06</v>
      </c>
    </row>
    <row r="5248" spans="1:3">
      <c r="A5248" s="74" t="s">
        <v>1685</v>
      </c>
      <c r="B5248">
        <v>129</v>
      </c>
      <c r="C5248" s="75">
        <v>0.14000000000000001</v>
      </c>
    </row>
    <row r="5249" spans="1:3">
      <c r="A5249" s="81" t="s">
        <v>472</v>
      </c>
      <c r="B5249">
        <v>129</v>
      </c>
      <c r="C5249" s="75">
        <v>0.14000000000000001</v>
      </c>
    </row>
    <row r="5250" spans="1:3">
      <c r="A5250" s="82" t="s">
        <v>308</v>
      </c>
      <c r="B5250">
        <v>129</v>
      </c>
      <c r="C5250" s="75">
        <v>0.14000000000000001</v>
      </c>
    </row>
    <row r="5251" spans="1:3">
      <c r="A5251" s="83" t="s">
        <v>304</v>
      </c>
      <c r="B5251">
        <v>129</v>
      </c>
      <c r="C5251" s="75">
        <v>0.14000000000000001</v>
      </c>
    </row>
    <row r="5252" spans="1:3">
      <c r="A5252" s="85" t="s">
        <v>1686</v>
      </c>
      <c r="B5252">
        <v>129</v>
      </c>
      <c r="C5252" s="75">
        <v>0.14000000000000001</v>
      </c>
    </row>
    <row r="5253" spans="1:3">
      <c r="A5253" s="86" t="s">
        <v>300</v>
      </c>
      <c r="B5253">
        <v>129</v>
      </c>
      <c r="C5253" s="75">
        <v>0.14000000000000001</v>
      </c>
    </row>
    <row r="5254" spans="1:3">
      <c r="A5254" s="74" t="s">
        <v>1687</v>
      </c>
      <c r="B5254">
        <v>581</v>
      </c>
      <c r="C5254" s="75">
        <v>0.17</v>
      </c>
    </row>
    <row r="5255" spans="1:3">
      <c r="A5255" s="81" t="s">
        <v>478</v>
      </c>
      <c r="B5255">
        <v>581</v>
      </c>
      <c r="C5255" s="75">
        <v>0.17</v>
      </c>
    </row>
    <row r="5256" spans="1:3">
      <c r="A5256" s="82" t="s">
        <v>479</v>
      </c>
      <c r="B5256">
        <v>581</v>
      </c>
      <c r="C5256" s="75">
        <v>0.17</v>
      </c>
    </row>
    <row r="5257" spans="1:3">
      <c r="A5257" s="83" t="s">
        <v>294</v>
      </c>
      <c r="B5257">
        <v>581</v>
      </c>
      <c r="C5257" s="75">
        <v>0.17</v>
      </c>
    </row>
    <row r="5258" spans="1:3">
      <c r="A5258" s="85" t="s">
        <v>1688</v>
      </c>
      <c r="B5258">
        <v>581</v>
      </c>
      <c r="C5258" s="75">
        <v>0.17</v>
      </c>
    </row>
    <row r="5259" spans="1:3">
      <c r="A5259" s="86" t="s">
        <v>295</v>
      </c>
      <c r="B5259">
        <v>581</v>
      </c>
      <c r="C5259" s="75">
        <v>0.17</v>
      </c>
    </row>
    <row r="5260" spans="1:3">
      <c r="A5260" s="74" t="s">
        <v>1689</v>
      </c>
      <c r="B5260">
        <v>27</v>
      </c>
      <c r="C5260" s="75">
        <v>0.1</v>
      </c>
    </row>
    <row r="5261" spans="1:3">
      <c r="A5261" s="81" t="s">
        <v>472</v>
      </c>
      <c r="B5261">
        <v>27</v>
      </c>
      <c r="C5261" s="75">
        <v>0.1</v>
      </c>
    </row>
    <row r="5262" spans="1:3">
      <c r="A5262" s="82" t="s">
        <v>308</v>
      </c>
      <c r="B5262">
        <v>27</v>
      </c>
      <c r="C5262" s="75">
        <v>0.1</v>
      </c>
    </row>
    <row r="5263" spans="1:3">
      <c r="A5263" s="83" t="s">
        <v>304</v>
      </c>
      <c r="B5263">
        <v>27</v>
      </c>
      <c r="C5263" s="75">
        <v>0.1</v>
      </c>
    </row>
    <row r="5264" spans="1:3">
      <c r="A5264" s="85" t="s">
        <v>1690</v>
      </c>
      <c r="B5264">
        <v>27</v>
      </c>
      <c r="C5264" s="75">
        <v>0.1</v>
      </c>
    </row>
    <row r="5265" spans="1:3">
      <c r="A5265" s="86" t="s">
        <v>310</v>
      </c>
      <c r="B5265">
        <v>27</v>
      </c>
      <c r="C5265" s="75">
        <v>0.1</v>
      </c>
    </row>
    <row r="5266" spans="1:3">
      <c r="A5266" s="74" t="s">
        <v>1691</v>
      </c>
      <c r="B5266">
        <v>75</v>
      </c>
      <c r="C5266" s="75">
        <v>6.25E-2</v>
      </c>
    </row>
    <row r="5267" spans="1:3">
      <c r="A5267" s="81" t="s">
        <v>392</v>
      </c>
      <c r="B5267">
        <v>75</v>
      </c>
      <c r="C5267" s="75">
        <v>6.25E-2</v>
      </c>
    </row>
    <row r="5268" spans="1:3">
      <c r="A5268" s="82" t="s">
        <v>351</v>
      </c>
      <c r="B5268">
        <v>75</v>
      </c>
      <c r="C5268" s="75">
        <v>6.25E-2</v>
      </c>
    </row>
    <row r="5269" spans="1:3">
      <c r="A5269" s="83" t="s">
        <v>304</v>
      </c>
      <c r="B5269">
        <v>75</v>
      </c>
      <c r="C5269" s="75">
        <v>6.25E-2</v>
      </c>
    </row>
    <row r="5270" spans="1:3">
      <c r="A5270" s="85" t="s">
        <v>1692</v>
      </c>
      <c r="B5270">
        <v>75</v>
      </c>
      <c r="C5270" s="75">
        <v>6.25E-2</v>
      </c>
    </row>
    <row r="5271" spans="1:3">
      <c r="A5271" s="86" t="s">
        <v>285</v>
      </c>
      <c r="B5271">
        <v>75</v>
      </c>
      <c r="C5271" s="75">
        <v>6.25E-2</v>
      </c>
    </row>
    <row r="5272" spans="1:3">
      <c r="A5272" s="74" t="s">
        <v>1693</v>
      </c>
      <c r="B5272">
        <v>736</v>
      </c>
      <c r="C5272" s="75">
        <v>0.08</v>
      </c>
    </row>
    <row r="5273" spans="1:3">
      <c r="A5273" s="81" t="s">
        <v>392</v>
      </c>
      <c r="B5273">
        <v>736</v>
      </c>
      <c r="C5273" s="75">
        <v>0.08</v>
      </c>
    </row>
    <row r="5274" spans="1:3">
      <c r="A5274" s="82" t="s">
        <v>351</v>
      </c>
      <c r="B5274">
        <v>736</v>
      </c>
      <c r="C5274" s="75">
        <v>0.08</v>
      </c>
    </row>
    <row r="5275" spans="1:3">
      <c r="A5275" s="83" t="s">
        <v>304</v>
      </c>
      <c r="B5275">
        <v>736</v>
      </c>
      <c r="C5275" s="75">
        <v>0.08</v>
      </c>
    </row>
    <row r="5276" spans="1:3">
      <c r="A5276" s="85" t="s">
        <v>1694</v>
      </c>
      <c r="B5276">
        <v>736</v>
      </c>
      <c r="C5276" s="75">
        <v>0.08</v>
      </c>
    </row>
    <row r="5277" spans="1:3">
      <c r="A5277" s="86" t="s">
        <v>321</v>
      </c>
      <c r="B5277">
        <v>736</v>
      </c>
      <c r="C5277" s="75">
        <v>0.08</v>
      </c>
    </row>
    <row r="5278" spans="1:3">
      <c r="A5278" s="74" t="s">
        <v>1695</v>
      </c>
      <c r="B5278">
        <v>880</v>
      </c>
      <c r="C5278" s="75">
        <v>0.12</v>
      </c>
    </row>
    <row r="5279" spans="1:3">
      <c r="A5279" s="81" t="s">
        <v>377</v>
      </c>
      <c r="B5279">
        <v>880</v>
      </c>
      <c r="C5279" s="75">
        <v>0.12</v>
      </c>
    </row>
    <row r="5280" spans="1:3">
      <c r="A5280" s="82" t="s">
        <v>378</v>
      </c>
      <c r="B5280">
        <v>880</v>
      </c>
      <c r="C5280" s="75">
        <v>0.12</v>
      </c>
    </row>
    <row r="5281" spans="1:3">
      <c r="A5281" s="83" t="s">
        <v>304</v>
      </c>
      <c r="B5281">
        <v>880</v>
      </c>
      <c r="C5281" s="75">
        <v>0.12</v>
      </c>
    </row>
    <row r="5282" spans="1:3">
      <c r="A5282" s="85" t="s">
        <v>866</v>
      </c>
      <c r="B5282">
        <v>880</v>
      </c>
      <c r="C5282" s="75">
        <v>0.12</v>
      </c>
    </row>
    <row r="5283" spans="1:3">
      <c r="A5283" s="86" t="s">
        <v>326</v>
      </c>
      <c r="B5283">
        <v>880</v>
      </c>
      <c r="C5283" s="75">
        <v>0.12</v>
      </c>
    </row>
    <row r="5284" spans="1:3">
      <c r="A5284" s="74" t="s">
        <v>1696</v>
      </c>
      <c r="B5284">
        <v>48</v>
      </c>
      <c r="C5284" s="75">
        <v>0.04</v>
      </c>
    </row>
    <row r="5285" spans="1:3">
      <c r="A5285" s="81" t="s">
        <v>346</v>
      </c>
      <c r="B5285">
        <v>48</v>
      </c>
      <c r="C5285" s="75">
        <v>0.04</v>
      </c>
    </row>
    <row r="5286" spans="1:3">
      <c r="A5286" s="82" t="s">
        <v>347</v>
      </c>
      <c r="B5286">
        <v>48</v>
      </c>
      <c r="C5286" s="75">
        <v>0.04</v>
      </c>
    </row>
    <row r="5287" spans="1:3">
      <c r="A5287" s="83" t="s">
        <v>284</v>
      </c>
      <c r="B5287">
        <v>48</v>
      </c>
      <c r="C5287" s="75">
        <v>0.04</v>
      </c>
    </row>
    <row r="5288" spans="1:3">
      <c r="A5288" s="85" t="s">
        <v>1697</v>
      </c>
      <c r="B5288">
        <v>48</v>
      </c>
      <c r="C5288" s="75">
        <v>0.04</v>
      </c>
    </row>
    <row r="5289" spans="1:3">
      <c r="A5289" s="86" t="s">
        <v>305</v>
      </c>
      <c r="B5289">
        <v>48</v>
      </c>
      <c r="C5289" s="75">
        <v>0.04</v>
      </c>
    </row>
    <row r="5290" spans="1:3">
      <c r="A5290" s="74" t="s">
        <v>1698</v>
      </c>
      <c r="B5290">
        <v>49</v>
      </c>
      <c r="C5290" s="75">
        <v>0.02</v>
      </c>
    </row>
    <row r="5291" spans="1:3">
      <c r="A5291" s="81" t="s">
        <v>475</v>
      </c>
      <c r="B5291">
        <v>49</v>
      </c>
      <c r="C5291" s="75">
        <v>0.02</v>
      </c>
    </row>
    <row r="5292" spans="1:3">
      <c r="A5292" s="82" t="s">
        <v>317</v>
      </c>
      <c r="B5292">
        <v>49</v>
      </c>
      <c r="C5292" s="75">
        <v>0.02</v>
      </c>
    </row>
    <row r="5293" spans="1:3">
      <c r="A5293" s="83" t="s">
        <v>294</v>
      </c>
      <c r="B5293">
        <v>49</v>
      </c>
      <c r="C5293" s="75">
        <v>0.02</v>
      </c>
    </row>
    <row r="5294" spans="1:3">
      <c r="A5294" s="85" t="s">
        <v>473</v>
      </c>
      <c r="B5294">
        <v>49</v>
      </c>
      <c r="C5294" s="75">
        <v>0.02</v>
      </c>
    </row>
    <row r="5295" spans="1:3">
      <c r="A5295" s="86" t="s">
        <v>381</v>
      </c>
      <c r="B5295">
        <v>49</v>
      </c>
      <c r="C5295" s="75">
        <v>0.02</v>
      </c>
    </row>
    <row r="5296" spans="1:3">
      <c r="A5296" s="74" t="s">
        <v>1699</v>
      </c>
      <c r="B5296">
        <v>27</v>
      </c>
      <c r="C5296" s="75">
        <v>0.1</v>
      </c>
    </row>
    <row r="5297" spans="1:3">
      <c r="A5297" s="81" t="s">
        <v>312</v>
      </c>
      <c r="B5297">
        <v>27</v>
      </c>
      <c r="C5297" s="75">
        <v>0.1</v>
      </c>
    </row>
    <row r="5298" spans="1:3">
      <c r="A5298" s="82" t="s">
        <v>313</v>
      </c>
      <c r="B5298">
        <v>27</v>
      </c>
      <c r="C5298" s="75">
        <v>0.1</v>
      </c>
    </row>
    <row r="5299" spans="1:3">
      <c r="A5299" s="83" t="s">
        <v>294</v>
      </c>
      <c r="B5299">
        <v>27</v>
      </c>
      <c r="C5299" s="75">
        <v>0.1</v>
      </c>
    </row>
    <row r="5300" spans="1:3">
      <c r="A5300" s="84">
        <v>41737</v>
      </c>
      <c r="B5300">
        <v>27</v>
      </c>
      <c r="C5300" s="75">
        <v>0.1</v>
      </c>
    </row>
    <row r="5301" spans="1:3">
      <c r="A5301" s="86" t="s">
        <v>310</v>
      </c>
      <c r="B5301">
        <v>27</v>
      </c>
      <c r="C5301" s="75">
        <v>0.1</v>
      </c>
    </row>
    <row r="5302" spans="1:3">
      <c r="A5302" s="74" t="s">
        <v>1700</v>
      </c>
      <c r="B5302">
        <v>850</v>
      </c>
      <c r="C5302" s="75">
        <v>0.15</v>
      </c>
    </row>
    <row r="5303" spans="1:3">
      <c r="A5303" s="81" t="s">
        <v>343</v>
      </c>
      <c r="B5303">
        <v>850</v>
      </c>
      <c r="C5303" s="75">
        <v>0.15</v>
      </c>
    </row>
    <row r="5304" spans="1:3">
      <c r="A5304" s="82" t="s">
        <v>344</v>
      </c>
      <c r="B5304">
        <v>850</v>
      </c>
      <c r="C5304" s="75">
        <v>0.15</v>
      </c>
    </row>
    <row r="5305" spans="1:3">
      <c r="A5305" s="83" t="s">
        <v>284</v>
      </c>
      <c r="B5305">
        <v>850</v>
      </c>
      <c r="C5305" s="75">
        <v>0.15</v>
      </c>
    </row>
    <row r="5306" spans="1:3">
      <c r="A5306" s="85" t="s">
        <v>1701</v>
      </c>
      <c r="B5306">
        <v>850</v>
      </c>
      <c r="C5306" s="75">
        <v>0.15</v>
      </c>
    </row>
    <row r="5307" spans="1:3">
      <c r="A5307" s="86" t="s">
        <v>326</v>
      </c>
      <c r="B5307">
        <v>850</v>
      </c>
      <c r="C5307" s="75">
        <v>0.15</v>
      </c>
    </row>
    <row r="5308" spans="1:3">
      <c r="A5308" s="74" t="s">
        <v>1702</v>
      </c>
      <c r="B5308">
        <v>560</v>
      </c>
      <c r="C5308" s="75">
        <v>0.44</v>
      </c>
    </row>
    <row r="5309" spans="1:3">
      <c r="A5309" s="81" t="s">
        <v>478</v>
      </c>
      <c r="B5309">
        <v>560</v>
      </c>
      <c r="C5309" s="75">
        <v>0.44</v>
      </c>
    </row>
    <row r="5310" spans="1:3">
      <c r="A5310" s="82" t="s">
        <v>479</v>
      </c>
      <c r="B5310">
        <v>560</v>
      </c>
      <c r="C5310" s="75">
        <v>0.44</v>
      </c>
    </row>
    <row r="5311" spans="1:3">
      <c r="A5311" s="83" t="s">
        <v>294</v>
      </c>
      <c r="B5311">
        <v>560</v>
      </c>
      <c r="C5311" s="75">
        <v>0.44</v>
      </c>
    </row>
    <row r="5312" spans="1:3">
      <c r="A5312" s="85" t="s">
        <v>611</v>
      </c>
      <c r="B5312">
        <v>560</v>
      </c>
      <c r="C5312" s="75">
        <v>0.44</v>
      </c>
    </row>
    <row r="5313" spans="1:3">
      <c r="A5313" s="86" t="s">
        <v>326</v>
      </c>
      <c r="B5313">
        <v>560</v>
      </c>
      <c r="C5313" s="75">
        <v>0.44</v>
      </c>
    </row>
    <row r="5314" spans="1:3">
      <c r="A5314" s="74" t="s">
        <v>1703</v>
      </c>
      <c r="B5314">
        <v>25</v>
      </c>
      <c r="C5314" s="75">
        <v>0.16669999999999999</v>
      </c>
    </row>
    <row r="5315" spans="1:3">
      <c r="A5315" s="81" t="s">
        <v>362</v>
      </c>
      <c r="B5315">
        <v>25</v>
      </c>
      <c r="C5315" s="75">
        <v>0.16669999999999999</v>
      </c>
    </row>
    <row r="5316" spans="1:3">
      <c r="A5316" s="82" t="s">
        <v>334</v>
      </c>
      <c r="B5316">
        <v>25</v>
      </c>
      <c r="C5316" s="75">
        <v>0.16669999999999999</v>
      </c>
    </row>
    <row r="5317" spans="1:3">
      <c r="A5317" s="83" t="s">
        <v>304</v>
      </c>
      <c r="B5317">
        <v>25</v>
      </c>
      <c r="C5317" s="75">
        <v>0.16669999999999999</v>
      </c>
    </row>
    <row r="5318" spans="1:3">
      <c r="A5318" s="85" t="s">
        <v>1047</v>
      </c>
      <c r="B5318">
        <v>25</v>
      </c>
      <c r="C5318" s="75">
        <v>0.16669999999999999</v>
      </c>
    </row>
    <row r="5319" spans="1:3">
      <c r="A5319" s="86" t="s">
        <v>310</v>
      </c>
      <c r="B5319">
        <v>25</v>
      </c>
      <c r="C5319" s="75">
        <v>0.16669999999999999</v>
      </c>
    </row>
    <row r="5320" spans="1:3">
      <c r="A5320" s="74" t="s">
        <v>1704</v>
      </c>
      <c r="B5320">
        <v>46</v>
      </c>
      <c r="C5320" s="75">
        <v>0.08</v>
      </c>
    </row>
    <row r="5321" spans="1:3">
      <c r="A5321" s="81" t="s">
        <v>350</v>
      </c>
      <c r="B5321">
        <v>46</v>
      </c>
      <c r="C5321" s="75">
        <v>0.08</v>
      </c>
    </row>
    <row r="5322" spans="1:3">
      <c r="A5322" s="82" t="s">
        <v>351</v>
      </c>
      <c r="B5322">
        <v>46</v>
      </c>
      <c r="C5322" s="75">
        <v>0.08</v>
      </c>
    </row>
    <row r="5323" spans="1:3">
      <c r="A5323" s="83" t="s">
        <v>304</v>
      </c>
      <c r="B5323">
        <v>46</v>
      </c>
      <c r="C5323" s="75">
        <v>0.08</v>
      </c>
    </row>
    <row r="5324" spans="1:3">
      <c r="A5324" s="85" t="s">
        <v>1330</v>
      </c>
      <c r="B5324">
        <v>46</v>
      </c>
      <c r="C5324" s="75">
        <v>0.08</v>
      </c>
    </row>
    <row r="5325" spans="1:3">
      <c r="A5325" s="86" t="s">
        <v>305</v>
      </c>
      <c r="B5325">
        <v>46</v>
      </c>
      <c r="C5325" s="75">
        <v>0.08</v>
      </c>
    </row>
    <row r="5326" spans="1:3">
      <c r="A5326" s="74" t="s">
        <v>1705</v>
      </c>
      <c r="B5326">
        <v>305</v>
      </c>
      <c r="C5326" s="75">
        <v>0.39</v>
      </c>
    </row>
    <row r="5327" spans="1:3">
      <c r="A5327" s="81" t="s">
        <v>475</v>
      </c>
      <c r="B5327">
        <v>305</v>
      </c>
      <c r="C5327" s="75">
        <v>0.39</v>
      </c>
    </row>
    <row r="5328" spans="1:3">
      <c r="A5328" s="82" t="s">
        <v>317</v>
      </c>
      <c r="B5328">
        <v>305</v>
      </c>
      <c r="C5328" s="75">
        <v>0.39</v>
      </c>
    </row>
    <row r="5329" spans="1:3">
      <c r="A5329" s="83" t="s">
        <v>294</v>
      </c>
      <c r="B5329">
        <v>305</v>
      </c>
      <c r="C5329" s="75">
        <v>0.39</v>
      </c>
    </row>
    <row r="5330" spans="1:3">
      <c r="A5330" s="84">
        <v>42006</v>
      </c>
      <c r="B5330">
        <v>305</v>
      </c>
      <c r="C5330" s="75">
        <v>0.39</v>
      </c>
    </row>
    <row r="5331" spans="1:3">
      <c r="A5331" s="86" t="s">
        <v>314</v>
      </c>
      <c r="B5331">
        <v>305</v>
      </c>
      <c r="C5331" s="75">
        <v>0.39</v>
      </c>
    </row>
    <row r="5332" spans="1:3">
      <c r="A5332" s="74" t="s">
        <v>1706</v>
      </c>
      <c r="B5332">
        <v>48</v>
      </c>
      <c r="C5332" s="75">
        <v>0.04</v>
      </c>
    </row>
    <row r="5333" spans="1:3">
      <c r="A5333" s="81" t="s">
        <v>517</v>
      </c>
      <c r="B5333">
        <v>48</v>
      </c>
      <c r="C5333" s="75">
        <v>0.04</v>
      </c>
    </row>
    <row r="5334" spans="1:3">
      <c r="A5334" s="82" t="s">
        <v>518</v>
      </c>
      <c r="B5334">
        <v>48</v>
      </c>
      <c r="C5334" s="75">
        <v>0.04</v>
      </c>
    </row>
    <row r="5335" spans="1:3">
      <c r="A5335" s="83" t="s">
        <v>304</v>
      </c>
      <c r="B5335">
        <v>48</v>
      </c>
      <c r="C5335" s="75">
        <v>0.04</v>
      </c>
    </row>
    <row r="5336" spans="1:3">
      <c r="A5336" s="84">
        <v>43169</v>
      </c>
      <c r="B5336">
        <v>48</v>
      </c>
      <c r="C5336" s="75">
        <v>0.04</v>
      </c>
    </row>
    <row r="5337" spans="1:3">
      <c r="A5337" s="86" t="s">
        <v>381</v>
      </c>
      <c r="B5337">
        <v>48</v>
      </c>
      <c r="C5337" s="75">
        <v>0.04</v>
      </c>
    </row>
    <row r="5338" spans="1:3">
      <c r="A5338" s="74" t="s">
        <v>1707</v>
      </c>
      <c r="B5338">
        <v>435</v>
      </c>
      <c r="C5338" s="75">
        <v>0.13</v>
      </c>
    </row>
    <row r="5339" spans="1:3">
      <c r="A5339" s="81" t="s">
        <v>354</v>
      </c>
      <c r="B5339">
        <v>435</v>
      </c>
      <c r="C5339" s="75">
        <v>0.13</v>
      </c>
    </row>
    <row r="5340" spans="1:3">
      <c r="A5340" s="82" t="s">
        <v>355</v>
      </c>
      <c r="B5340">
        <v>435</v>
      </c>
      <c r="C5340" s="75">
        <v>0.13</v>
      </c>
    </row>
    <row r="5341" spans="1:3">
      <c r="A5341" s="83" t="s">
        <v>284</v>
      </c>
      <c r="B5341">
        <v>435</v>
      </c>
      <c r="C5341" s="75">
        <v>0.13</v>
      </c>
    </row>
    <row r="5342" spans="1:3">
      <c r="A5342" s="85" t="s">
        <v>1447</v>
      </c>
      <c r="B5342">
        <v>435</v>
      </c>
      <c r="C5342" s="75">
        <v>0.13</v>
      </c>
    </row>
    <row r="5343" spans="1:3">
      <c r="A5343" s="86" t="s">
        <v>314</v>
      </c>
      <c r="B5343">
        <v>435</v>
      </c>
      <c r="C5343" s="75">
        <v>0.13</v>
      </c>
    </row>
    <row r="5344" spans="1:3">
      <c r="A5344" s="74" t="s">
        <v>1708</v>
      </c>
      <c r="B5344">
        <v>500</v>
      </c>
      <c r="C5344" s="75">
        <v>0</v>
      </c>
    </row>
    <row r="5345" spans="1:3">
      <c r="A5345" s="81" t="s">
        <v>297</v>
      </c>
      <c r="B5345">
        <v>500</v>
      </c>
      <c r="C5345" s="75">
        <v>0</v>
      </c>
    </row>
    <row r="5346" spans="1:3">
      <c r="A5346" s="82" t="s">
        <v>298</v>
      </c>
      <c r="B5346">
        <v>500</v>
      </c>
      <c r="C5346" s="75">
        <v>0</v>
      </c>
    </row>
    <row r="5347" spans="1:3">
      <c r="A5347" s="83" t="s">
        <v>284</v>
      </c>
      <c r="B5347">
        <v>500</v>
      </c>
      <c r="C5347" s="75">
        <v>0</v>
      </c>
    </row>
    <row r="5348" spans="1:3">
      <c r="A5348" s="85" t="s">
        <v>1709</v>
      </c>
      <c r="B5348">
        <v>500</v>
      </c>
      <c r="C5348" s="75">
        <v>0</v>
      </c>
    </row>
    <row r="5349" spans="1:3">
      <c r="A5349" s="86" t="s">
        <v>336</v>
      </c>
      <c r="B5349">
        <v>500</v>
      </c>
      <c r="C5349" s="75">
        <v>0</v>
      </c>
    </row>
    <row r="5350" spans="1:3">
      <c r="A5350" s="74" t="s">
        <v>1710</v>
      </c>
      <c r="B5350">
        <v>66</v>
      </c>
      <c r="C5350" s="75">
        <v>5.7099999999999998E-2</v>
      </c>
    </row>
    <row r="5351" spans="1:3">
      <c r="A5351" s="81" t="s">
        <v>412</v>
      </c>
      <c r="B5351">
        <v>66</v>
      </c>
      <c r="C5351" s="75">
        <v>5.7099999999999998E-2</v>
      </c>
    </row>
    <row r="5352" spans="1:3">
      <c r="A5352" s="82" t="s">
        <v>367</v>
      </c>
      <c r="B5352">
        <v>66</v>
      </c>
      <c r="C5352" s="75">
        <v>5.7099999999999998E-2</v>
      </c>
    </row>
    <row r="5353" spans="1:3">
      <c r="A5353" s="83" t="s">
        <v>289</v>
      </c>
      <c r="B5353">
        <v>66</v>
      </c>
      <c r="C5353" s="75">
        <v>5.7099999999999998E-2</v>
      </c>
    </row>
    <row r="5354" spans="1:3">
      <c r="A5354" s="85" t="s">
        <v>800</v>
      </c>
      <c r="B5354">
        <v>66</v>
      </c>
      <c r="C5354" s="75">
        <v>5.7099999999999998E-2</v>
      </c>
    </row>
    <row r="5355" spans="1:3">
      <c r="A5355" s="86" t="s">
        <v>364</v>
      </c>
      <c r="B5355">
        <v>66</v>
      </c>
      <c r="C5355" s="75">
        <v>5.7099999999999998E-2</v>
      </c>
    </row>
    <row r="5356" spans="1:3">
      <c r="A5356" s="74" t="s">
        <v>1711</v>
      </c>
      <c r="B5356">
        <v>70</v>
      </c>
      <c r="C5356" s="75">
        <v>0</v>
      </c>
    </row>
    <row r="5357" spans="1:3">
      <c r="A5357" s="81" t="s">
        <v>302</v>
      </c>
      <c r="B5357">
        <v>70</v>
      </c>
      <c r="C5357" s="75">
        <v>0</v>
      </c>
    </row>
    <row r="5358" spans="1:3">
      <c r="A5358" s="82" t="s">
        <v>303</v>
      </c>
      <c r="B5358">
        <v>70</v>
      </c>
      <c r="C5358" s="75">
        <v>0</v>
      </c>
    </row>
    <row r="5359" spans="1:3">
      <c r="A5359" s="83" t="s">
        <v>304</v>
      </c>
      <c r="B5359">
        <v>70</v>
      </c>
      <c r="C5359" s="75">
        <v>0</v>
      </c>
    </row>
    <row r="5360" spans="1:3">
      <c r="A5360" s="84">
        <v>42834</v>
      </c>
      <c r="B5360">
        <v>70</v>
      </c>
      <c r="C5360" s="75">
        <v>0</v>
      </c>
    </row>
    <row r="5361" spans="1:3">
      <c r="A5361" s="86" t="s">
        <v>364</v>
      </c>
      <c r="B5361">
        <v>70</v>
      </c>
      <c r="C5361" s="75">
        <v>0</v>
      </c>
    </row>
    <row r="5362" spans="1:3">
      <c r="A5362" s="74" t="s">
        <v>1712</v>
      </c>
      <c r="B5362">
        <v>79</v>
      </c>
      <c r="C5362" s="75">
        <v>1.2500000000000001E-2</v>
      </c>
    </row>
    <row r="5363" spans="1:3">
      <c r="A5363" s="81" t="s">
        <v>333</v>
      </c>
      <c r="B5363">
        <v>79</v>
      </c>
      <c r="C5363" s="75">
        <v>1.2500000000000001E-2</v>
      </c>
    </row>
    <row r="5364" spans="1:3">
      <c r="A5364" s="82" t="s">
        <v>334</v>
      </c>
      <c r="B5364">
        <v>79</v>
      </c>
      <c r="C5364" s="75">
        <v>1.2500000000000001E-2</v>
      </c>
    </row>
    <row r="5365" spans="1:3">
      <c r="A5365" s="83" t="s">
        <v>304</v>
      </c>
      <c r="B5365">
        <v>79</v>
      </c>
      <c r="C5365" s="75">
        <v>1.2500000000000001E-2</v>
      </c>
    </row>
    <row r="5366" spans="1:3">
      <c r="A5366" s="85" t="s">
        <v>1713</v>
      </c>
      <c r="B5366">
        <v>79</v>
      </c>
      <c r="C5366" s="75">
        <v>1.2500000000000001E-2</v>
      </c>
    </row>
    <row r="5367" spans="1:3">
      <c r="A5367" s="86" t="s">
        <v>285</v>
      </c>
      <c r="B5367">
        <v>79</v>
      </c>
      <c r="C5367" s="75">
        <v>1.2500000000000001E-2</v>
      </c>
    </row>
    <row r="5368" spans="1:3">
      <c r="A5368" s="74" t="s">
        <v>1714</v>
      </c>
      <c r="B5368">
        <v>28</v>
      </c>
      <c r="C5368" s="75">
        <v>6.6699999999999995E-2</v>
      </c>
    </row>
    <row r="5369" spans="1:3">
      <c r="A5369" s="81" t="s">
        <v>404</v>
      </c>
      <c r="B5369">
        <v>28</v>
      </c>
      <c r="C5369" s="75">
        <v>6.6699999999999995E-2</v>
      </c>
    </row>
    <row r="5370" spans="1:3">
      <c r="A5370" s="82" t="s">
        <v>405</v>
      </c>
      <c r="B5370">
        <v>28</v>
      </c>
      <c r="C5370" s="75">
        <v>6.6699999999999995E-2</v>
      </c>
    </row>
    <row r="5371" spans="1:3">
      <c r="A5371" s="83" t="s">
        <v>284</v>
      </c>
      <c r="B5371">
        <v>28</v>
      </c>
      <c r="C5371" s="75">
        <v>6.6699999999999995E-2</v>
      </c>
    </row>
    <row r="5372" spans="1:3">
      <c r="A5372" s="84">
        <v>42769</v>
      </c>
      <c r="B5372">
        <v>28</v>
      </c>
      <c r="C5372" s="75">
        <v>6.6699999999999995E-2</v>
      </c>
    </row>
    <row r="5373" spans="1:3">
      <c r="A5373" s="86" t="s">
        <v>310</v>
      </c>
      <c r="B5373">
        <v>28</v>
      </c>
      <c r="C5373" s="75">
        <v>6.6699999999999995E-2</v>
      </c>
    </row>
    <row r="5374" spans="1:3">
      <c r="A5374" s="74" t="s">
        <v>1715</v>
      </c>
      <c r="B5374">
        <v>485</v>
      </c>
      <c r="C5374" s="75">
        <v>0.03</v>
      </c>
    </row>
    <row r="5375" spans="1:3">
      <c r="A5375" s="81" t="s">
        <v>404</v>
      </c>
      <c r="B5375">
        <v>485</v>
      </c>
      <c r="C5375" s="75">
        <v>0.03</v>
      </c>
    </row>
    <row r="5376" spans="1:3">
      <c r="A5376" s="82" t="s">
        <v>405</v>
      </c>
      <c r="B5376">
        <v>485</v>
      </c>
      <c r="C5376" s="75">
        <v>0.03</v>
      </c>
    </row>
    <row r="5377" spans="1:3">
      <c r="A5377" s="83" t="s">
        <v>284</v>
      </c>
      <c r="B5377">
        <v>485</v>
      </c>
      <c r="C5377" s="75">
        <v>0.03</v>
      </c>
    </row>
    <row r="5378" spans="1:3">
      <c r="A5378" s="85" t="s">
        <v>1531</v>
      </c>
      <c r="B5378">
        <v>485</v>
      </c>
      <c r="C5378" s="75">
        <v>0.03</v>
      </c>
    </row>
    <row r="5379" spans="1:3">
      <c r="A5379" s="86" t="s">
        <v>314</v>
      </c>
      <c r="B5379">
        <v>485</v>
      </c>
      <c r="C5379" s="75">
        <v>0.03</v>
      </c>
    </row>
    <row r="5380" spans="1:3">
      <c r="A5380" s="74" t="s">
        <v>1716</v>
      </c>
      <c r="B5380">
        <v>67</v>
      </c>
      <c r="C5380" s="75">
        <v>4.2900000000000001E-2</v>
      </c>
    </row>
    <row r="5381" spans="1:3">
      <c r="A5381" s="81" t="s">
        <v>491</v>
      </c>
      <c r="B5381">
        <v>67</v>
      </c>
      <c r="C5381" s="75">
        <v>4.2900000000000001E-2</v>
      </c>
    </row>
    <row r="5382" spans="1:3">
      <c r="A5382" s="82" t="s">
        <v>492</v>
      </c>
      <c r="B5382">
        <v>67</v>
      </c>
      <c r="C5382" s="75">
        <v>4.2900000000000001E-2</v>
      </c>
    </row>
    <row r="5383" spans="1:3">
      <c r="A5383" s="83" t="s">
        <v>284</v>
      </c>
      <c r="B5383">
        <v>67</v>
      </c>
      <c r="C5383" s="75">
        <v>4.2900000000000001E-2</v>
      </c>
    </row>
    <row r="5384" spans="1:3">
      <c r="A5384" s="85" t="s">
        <v>1645</v>
      </c>
      <c r="B5384">
        <v>67</v>
      </c>
      <c r="C5384" s="75">
        <v>4.2900000000000001E-2</v>
      </c>
    </row>
    <row r="5385" spans="1:3">
      <c r="A5385" s="86" t="s">
        <v>364</v>
      </c>
      <c r="B5385">
        <v>67</v>
      </c>
      <c r="C5385" s="75">
        <v>4.2900000000000001E-2</v>
      </c>
    </row>
    <row r="5386" spans="1:3">
      <c r="A5386" s="74" t="s">
        <v>1717</v>
      </c>
      <c r="B5386">
        <v>143</v>
      </c>
      <c r="C5386" s="75">
        <v>4.6699999999999998E-2</v>
      </c>
    </row>
    <row r="5387" spans="1:3">
      <c r="A5387" s="81" t="s">
        <v>441</v>
      </c>
      <c r="B5387">
        <v>143</v>
      </c>
      <c r="C5387" s="75">
        <v>4.6699999999999998E-2</v>
      </c>
    </row>
    <row r="5388" spans="1:3">
      <c r="A5388" s="82" t="s">
        <v>442</v>
      </c>
      <c r="B5388">
        <v>143</v>
      </c>
      <c r="C5388" s="75">
        <v>4.6699999999999998E-2</v>
      </c>
    </row>
    <row r="5389" spans="1:3">
      <c r="A5389" s="83" t="s">
        <v>284</v>
      </c>
      <c r="B5389">
        <v>143</v>
      </c>
      <c r="C5389" s="75">
        <v>4.6699999999999998E-2</v>
      </c>
    </row>
    <row r="5390" spans="1:3">
      <c r="A5390" s="84">
        <v>42864</v>
      </c>
      <c r="B5390">
        <v>143</v>
      </c>
      <c r="C5390" s="75">
        <v>4.6699999999999998E-2</v>
      </c>
    </row>
    <row r="5391" spans="1:3">
      <c r="A5391" s="86" t="s">
        <v>300</v>
      </c>
      <c r="B5391">
        <v>143</v>
      </c>
      <c r="C5391" s="75">
        <v>4.6699999999999998E-2</v>
      </c>
    </row>
    <row r="5392" spans="1:3">
      <c r="A5392" s="74" t="s">
        <v>1718</v>
      </c>
      <c r="B5392">
        <v>570</v>
      </c>
      <c r="C5392" s="75">
        <v>0.43</v>
      </c>
    </row>
    <row r="5393" spans="1:3">
      <c r="A5393" s="81" t="s">
        <v>302</v>
      </c>
      <c r="B5393">
        <v>570</v>
      </c>
      <c r="C5393" s="75">
        <v>0.43</v>
      </c>
    </row>
    <row r="5394" spans="1:3">
      <c r="A5394" s="82" t="s">
        <v>303</v>
      </c>
      <c r="B5394">
        <v>570</v>
      </c>
      <c r="C5394" s="75">
        <v>0.43</v>
      </c>
    </row>
    <row r="5395" spans="1:3">
      <c r="A5395" s="83" t="s">
        <v>304</v>
      </c>
      <c r="B5395">
        <v>570</v>
      </c>
      <c r="C5395" s="75">
        <v>0.43</v>
      </c>
    </row>
    <row r="5396" spans="1:3">
      <c r="A5396" s="84">
        <v>42775</v>
      </c>
      <c r="B5396">
        <v>570</v>
      </c>
      <c r="C5396" s="75">
        <v>0.43</v>
      </c>
    </row>
    <row r="5397" spans="1:3">
      <c r="A5397" s="86" t="s">
        <v>326</v>
      </c>
      <c r="B5397">
        <v>570</v>
      </c>
      <c r="C5397" s="75">
        <v>0.43</v>
      </c>
    </row>
    <row r="5398" spans="1:3">
      <c r="A5398" s="74" t="s">
        <v>1719</v>
      </c>
      <c r="B5398">
        <v>235</v>
      </c>
      <c r="C5398" s="75">
        <v>0.06</v>
      </c>
    </row>
    <row r="5399" spans="1:3">
      <c r="A5399" s="81" t="s">
        <v>428</v>
      </c>
      <c r="B5399">
        <v>235</v>
      </c>
      <c r="C5399" s="75">
        <v>0.06</v>
      </c>
    </row>
    <row r="5400" spans="1:3">
      <c r="A5400" s="82" t="s">
        <v>429</v>
      </c>
      <c r="B5400">
        <v>235</v>
      </c>
      <c r="C5400" s="75">
        <v>0.06</v>
      </c>
    </row>
    <row r="5401" spans="1:3">
      <c r="A5401" s="83" t="s">
        <v>284</v>
      </c>
      <c r="B5401">
        <v>235</v>
      </c>
      <c r="C5401" s="75">
        <v>0.06</v>
      </c>
    </row>
    <row r="5402" spans="1:3">
      <c r="A5402" s="85" t="s">
        <v>746</v>
      </c>
      <c r="B5402">
        <v>235</v>
      </c>
      <c r="C5402" s="75">
        <v>0.06</v>
      </c>
    </row>
    <row r="5403" spans="1:3">
      <c r="A5403" s="86" t="s">
        <v>375</v>
      </c>
      <c r="B5403">
        <v>235</v>
      </c>
      <c r="C5403" s="75">
        <v>0.06</v>
      </c>
    </row>
    <row r="5404" spans="1:3">
      <c r="A5404" s="74" t="s">
        <v>1720</v>
      </c>
      <c r="B5404">
        <v>760</v>
      </c>
      <c r="C5404" s="75">
        <v>0.05</v>
      </c>
    </row>
    <row r="5405" spans="1:3">
      <c r="A5405" s="81" t="s">
        <v>512</v>
      </c>
      <c r="B5405">
        <v>760</v>
      </c>
      <c r="C5405" s="75">
        <v>0.05</v>
      </c>
    </row>
    <row r="5406" spans="1:3">
      <c r="A5406" s="82" t="s">
        <v>513</v>
      </c>
      <c r="B5406">
        <v>760</v>
      </c>
      <c r="C5406" s="75">
        <v>0.05</v>
      </c>
    </row>
    <row r="5407" spans="1:3">
      <c r="A5407" s="83" t="s">
        <v>284</v>
      </c>
      <c r="B5407">
        <v>760</v>
      </c>
      <c r="C5407" s="75">
        <v>0.05</v>
      </c>
    </row>
    <row r="5408" spans="1:3">
      <c r="A5408" s="85" t="s">
        <v>1721</v>
      </c>
      <c r="B5408">
        <v>760</v>
      </c>
      <c r="C5408" s="75">
        <v>0.05</v>
      </c>
    </row>
    <row r="5409" spans="1:3">
      <c r="A5409" s="86" t="s">
        <v>321</v>
      </c>
      <c r="B5409">
        <v>760</v>
      </c>
      <c r="C5409" s="75">
        <v>0.05</v>
      </c>
    </row>
    <row r="5410" spans="1:3">
      <c r="A5410" s="74" t="s">
        <v>1722</v>
      </c>
      <c r="B5410">
        <v>23</v>
      </c>
      <c r="C5410" s="75">
        <v>0.23330000000000001</v>
      </c>
    </row>
    <row r="5411" spans="1:3">
      <c r="A5411" s="81" t="s">
        <v>370</v>
      </c>
      <c r="B5411">
        <v>23</v>
      </c>
      <c r="C5411" s="75">
        <v>0.23330000000000001</v>
      </c>
    </row>
    <row r="5412" spans="1:3">
      <c r="A5412" s="82" t="s">
        <v>344</v>
      </c>
      <c r="B5412">
        <v>23</v>
      </c>
      <c r="C5412" s="75">
        <v>0.23330000000000001</v>
      </c>
    </row>
    <row r="5413" spans="1:3">
      <c r="A5413" s="83" t="s">
        <v>284</v>
      </c>
      <c r="B5413">
        <v>23</v>
      </c>
      <c r="C5413" s="75">
        <v>0.23330000000000001</v>
      </c>
    </row>
    <row r="5414" spans="1:3">
      <c r="A5414" s="84">
        <v>42074</v>
      </c>
      <c r="B5414">
        <v>23</v>
      </c>
      <c r="C5414" s="75">
        <v>0.23330000000000001</v>
      </c>
    </row>
    <row r="5415" spans="1:3">
      <c r="A5415" s="86" t="s">
        <v>310</v>
      </c>
      <c r="B5415">
        <v>23</v>
      </c>
      <c r="C5415" s="75">
        <v>0.23330000000000001</v>
      </c>
    </row>
    <row r="5416" spans="1:3">
      <c r="A5416" s="74" t="s">
        <v>1723</v>
      </c>
      <c r="B5416">
        <v>26</v>
      </c>
      <c r="C5416" s="75">
        <v>0.1333</v>
      </c>
    </row>
    <row r="5417" spans="1:3">
      <c r="A5417" s="81" t="s">
        <v>415</v>
      </c>
      <c r="B5417">
        <v>26</v>
      </c>
      <c r="C5417" s="75">
        <v>0.1333</v>
      </c>
    </row>
    <row r="5418" spans="1:3">
      <c r="A5418" s="82" t="s">
        <v>367</v>
      </c>
      <c r="B5418">
        <v>26</v>
      </c>
      <c r="C5418" s="75">
        <v>0.1333</v>
      </c>
    </row>
    <row r="5419" spans="1:3">
      <c r="A5419" s="83" t="s">
        <v>289</v>
      </c>
      <c r="B5419">
        <v>26</v>
      </c>
      <c r="C5419" s="75">
        <v>0.1333</v>
      </c>
    </row>
    <row r="5420" spans="1:3">
      <c r="A5420" s="84">
        <v>43407</v>
      </c>
      <c r="B5420">
        <v>26</v>
      </c>
      <c r="C5420" s="75">
        <v>0.1333</v>
      </c>
    </row>
    <row r="5421" spans="1:3">
      <c r="A5421" s="86" t="s">
        <v>310</v>
      </c>
      <c r="B5421">
        <v>26</v>
      </c>
      <c r="C5421" s="75">
        <v>0.1333</v>
      </c>
    </row>
    <row r="5422" spans="1:3">
      <c r="A5422" s="74" t="s">
        <v>1724</v>
      </c>
      <c r="B5422">
        <v>57</v>
      </c>
      <c r="C5422" s="75">
        <v>0.1857</v>
      </c>
    </row>
    <row r="5423" spans="1:3">
      <c r="A5423" s="81" t="s">
        <v>307</v>
      </c>
      <c r="B5423">
        <v>57</v>
      </c>
      <c r="C5423" s="75">
        <v>0.1857</v>
      </c>
    </row>
    <row r="5424" spans="1:3">
      <c r="A5424" s="82" t="s">
        <v>308</v>
      </c>
      <c r="B5424">
        <v>57</v>
      </c>
      <c r="C5424" s="75">
        <v>0.1857</v>
      </c>
    </row>
    <row r="5425" spans="1:3">
      <c r="A5425" s="83" t="s">
        <v>304</v>
      </c>
      <c r="B5425">
        <v>57</v>
      </c>
      <c r="C5425" s="75">
        <v>0.1857</v>
      </c>
    </row>
    <row r="5426" spans="1:3">
      <c r="A5426" s="84">
        <v>41739</v>
      </c>
      <c r="B5426">
        <v>57</v>
      </c>
      <c r="C5426" s="75">
        <v>0.1857</v>
      </c>
    </row>
    <row r="5427" spans="1:3">
      <c r="A5427" s="86" t="s">
        <v>364</v>
      </c>
      <c r="B5427">
        <v>57</v>
      </c>
      <c r="C5427" s="75">
        <v>0.1857</v>
      </c>
    </row>
    <row r="5428" spans="1:3">
      <c r="A5428" s="74" t="s">
        <v>1725</v>
      </c>
      <c r="B5428">
        <v>512</v>
      </c>
      <c r="C5428" s="75">
        <v>0.36</v>
      </c>
    </row>
    <row r="5429" spans="1:3">
      <c r="A5429" s="81" t="s">
        <v>297</v>
      </c>
      <c r="B5429">
        <v>512</v>
      </c>
      <c r="C5429" s="75">
        <v>0.36</v>
      </c>
    </row>
    <row r="5430" spans="1:3">
      <c r="A5430" s="82" t="s">
        <v>298</v>
      </c>
      <c r="B5430">
        <v>512</v>
      </c>
      <c r="C5430" s="75">
        <v>0.36</v>
      </c>
    </row>
    <row r="5431" spans="1:3">
      <c r="A5431" s="83" t="s">
        <v>284</v>
      </c>
      <c r="B5431">
        <v>512</v>
      </c>
      <c r="C5431" s="75">
        <v>0.36</v>
      </c>
    </row>
    <row r="5432" spans="1:3">
      <c r="A5432" s="85" t="s">
        <v>888</v>
      </c>
      <c r="B5432">
        <v>512</v>
      </c>
      <c r="C5432" s="75">
        <v>0.36</v>
      </c>
    </row>
    <row r="5433" spans="1:3">
      <c r="A5433" s="86" t="s">
        <v>321</v>
      </c>
      <c r="B5433">
        <v>512</v>
      </c>
      <c r="C5433" s="75">
        <v>0.36</v>
      </c>
    </row>
    <row r="5434" spans="1:3">
      <c r="A5434" s="74" t="s">
        <v>1726</v>
      </c>
      <c r="B5434">
        <v>500</v>
      </c>
      <c r="C5434" s="75">
        <v>0</v>
      </c>
    </row>
    <row r="5435" spans="1:3">
      <c r="A5435" s="81" t="s">
        <v>302</v>
      </c>
      <c r="B5435">
        <v>500</v>
      </c>
      <c r="C5435" s="75">
        <v>0</v>
      </c>
    </row>
    <row r="5436" spans="1:3">
      <c r="A5436" s="82" t="s">
        <v>303</v>
      </c>
      <c r="B5436">
        <v>500</v>
      </c>
      <c r="C5436" s="75">
        <v>0</v>
      </c>
    </row>
    <row r="5437" spans="1:3">
      <c r="A5437" s="83" t="s">
        <v>304</v>
      </c>
      <c r="B5437">
        <v>500</v>
      </c>
      <c r="C5437" s="75">
        <v>0</v>
      </c>
    </row>
    <row r="5438" spans="1:3">
      <c r="A5438" s="85" t="s">
        <v>1727</v>
      </c>
      <c r="B5438">
        <v>500</v>
      </c>
      <c r="C5438" s="75">
        <v>0</v>
      </c>
    </row>
    <row r="5439" spans="1:3">
      <c r="A5439" s="86" t="s">
        <v>336</v>
      </c>
      <c r="B5439">
        <v>500</v>
      </c>
      <c r="C5439" s="75">
        <v>0</v>
      </c>
    </row>
    <row r="5440" spans="1:3">
      <c r="A5440" s="74" t="s">
        <v>1728</v>
      </c>
      <c r="B5440">
        <v>609</v>
      </c>
      <c r="C5440" s="75">
        <v>0.13</v>
      </c>
    </row>
    <row r="5441" spans="1:3">
      <c r="A5441" s="81" t="s">
        <v>437</v>
      </c>
      <c r="B5441">
        <v>609</v>
      </c>
      <c r="C5441" s="75">
        <v>0.13</v>
      </c>
    </row>
    <row r="5442" spans="1:3">
      <c r="A5442" s="82" t="s">
        <v>367</v>
      </c>
      <c r="B5442">
        <v>609</v>
      </c>
      <c r="C5442" s="75">
        <v>0.13</v>
      </c>
    </row>
    <row r="5443" spans="1:3">
      <c r="A5443" s="83" t="s">
        <v>289</v>
      </c>
      <c r="B5443">
        <v>609</v>
      </c>
      <c r="C5443" s="75">
        <v>0.13</v>
      </c>
    </row>
    <row r="5444" spans="1:3">
      <c r="A5444" s="85" t="s">
        <v>1729</v>
      </c>
      <c r="B5444">
        <v>609</v>
      </c>
      <c r="C5444" s="75">
        <v>0.13</v>
      </c>
    </row>
    <row r="5445" spans="1:3">
      <c r="A5445" s="86" t="s">
        <v>295</v>
      </c>
      <c r="B5445">
        <v>609</v>
      </c>
      <c r="C5445" s="75">
        <v>0.13</v>
      </c>
    </row>
    <row r="5446" spans="1:3">
      <c r="A5446" s="74" t="s">
        <v>1730</v>
      </c>
      <c r="B5446">
        <v>48</v>
      </c>
      <c r="C5446" s="75">
        <v>0.04</v>
      </c>
    </row>
    <row r="5447" spans="1:3">
      <c r="A5447" s="81" t="s">
        <v>503</v>
      </c>
      <c r="B5447">
        <v>48</v>
      </c>
      <c r="C5447" s="75">
        <v>0.04</v>
      </c>
    </row>
    <row r="5448" spans="1:3">
      <c r="A5448" s="82" t="s">
        <v>504</v>
      </c>
      <c r="B5448">
        <v>48</v>
      </c>
      <c r="C5448" s="75">
        <v>0.04</v>
      </c>
    </row>
    <row r="5449" spans="1:3">
      <c r="A5449" s="83" t="s">
        <v>284</v>
      </c>
      <c r="B5449">
        <v>48</v>
      </c>
      <c r="C5449" s="75">
        <v>0.04</v>
      </c>
    </row>
    <row r="5450" spans="1:3">
      <c r="A5450" s="84">
        <v>43438</v>
      </c>
      <c r="B5450">
        <v>48</v>
      </c>
      <c r="C5450" s="75">
        <v>0.04</v>
      </c>
    </row>
    <row r="5451" spans="1:3">
      <c r="A5451" s="86" t="s">
        <v>305</v>
      </c>
      <c r="B5451">
        <v>48</v>
      </c>
      <c r="C5451" s="75">
        <v>0.04</v>
      </c>
    </row>
    <row r="5452" spans="1:3">
      <c r="A5452" s="74" t="s">
        <v>1731</v>
      </c>
      <c r="B5452">
        <v>26</v>
      </c>
      <c r="C5452" s="75">
        <v>0.1333</v>
      </c>
    </row>
    <row r="5453" spans="1:3">
      <c r="A5453" s="81" t="s">
        <v>437</v>
      </c>
      <c r="B5453">
        <v>26</v>
      </c>
      <c r="C5453" s="75">
        <v>0.1333</v>
      </c>
    </row>
    <row r="5454" spans="1:3">
      <c r="A5454" s="82" t="s">
        <v>367</v>
      </c>
      <c r="B5454">
        <v>26</v>
      </c>
      <c r="C5454" s="75">
        <v>0.1333</v>
      </c>
    </row>
    <row r="5455" spans="1:3">
      <c r="A5455" s="83" t="s">
        <v>289</v>
      </c>
      <c r="B5455">
        <v>26</v>
      </c>
      <c r="C5455" s="75">
        <v>0.1333</v>
      </c>
    </row>
    <row r="5456" spans="1:3">
      <c r="A5456" s="84">
        <v>43105</v>
      </c>
      <c r="B5456">
        <v>26</v>
      </c>
      <c r="C5456" s="75">
        <v>0.1333</v>
      </c>
    </row>
    <row r="5457" spans="1:3">
      <c r="A5457" s="86" t="s">
        <v>310</v>
      </c>
      <c r="B5457">
        <v>26</v>
      </c>
      <c r="C5457" s="75">
        <v>0.1333</v>
      </c>
    </row>
    <row r="5458" spans="1:3">
      <c r="A5458" s="74" t="s">
        <v>1732</v>
      </c>
      <c r="B5458">
        <v>500</v>
      </c>
      <c r="C5458" s="75">
        <v>0</v>
      </c>
    </row>
    <row r="5459" spans="1:3">
      <c r="A5459" s="81" t="s">
        <v>475</v>
      </c>
      <c r="B5459">
        <v>500</v>
      </c>
      <c r="C5459" s="75">
        <v>0</v>
      </c>
    </row>
    <row r="5460" spans="1:3">
      <c r="A5460" s="82" t="s">
        <v>317</v>
      </c>
      <c r="B5460">
        <v>500</v>
      </c>
      <c r="C5460" s="75">
        <v>0</v>
      </c>
    </row>
    <row r="5461" spans="1:3">
      <c r="A5461" s="83" t="s">
        <v>294</v>
      </c>
      <c r="B5461">
        <v>500</v>
      </c>
      <c r="C5461" s="75">
        <v>0</v>
      </c>
    </row>
    <row r="5462" spans="1:3">
      <c r="A5462" s="85" t="s">
        <v>1733</v>
      </c>
      <c r="B5462">
        <v>500</v>
      </c>
      <c r="C5462" s="75">
        <v>0</v>
      </c>
    </row>
    <row r="5463" spans="1:3">
      <c r="A5463" s="86" t="s">
        <v>336</v>
      </c>
      <c r="B5463">
        <v>500</v>
      </c>
      <c r="C5463" s="75">
        <v>0</v>
      </c>
    </row>
    <row r="5464" spans="1:3">
      <c r="A5464" s="74" t="s">
        <v>1734</v>
      </c>
      <c r="B5464">
        <v>664</v>
      </c>
      <c r="C5464" s="75">
        <v>0.17</v>
      </c>
    </row>
    <row r="5465" spans="1:3">
      <c r="A5465" s="81" t="s">
        <v>328</v>
      </c>
      <c r="B5465">
        <v>664</v>
      </c>
      <c r="C5465" s="75">
        <v>0.17</v>
      </c>
    </row>
    <row r="5466" spans="1:3">
      <c r="A5466" s="82" t="s">
        <v>329</v>
      </c>
      <c r="B5466">
        <v>664</v>
      </c>
      <c r="C5466" s="75">
        <v>0.17</v>
      </c>
    </row>
    <row r="5467" spans="1:3">
      <c r="A5467" s="83" t="s">
        <v>304</v>
      </c>
      <c r="B5467">
        <v>664</v>
      </c>
      <c r="C5467" s="75">
        <v>0.17</v>
      </c>
    </row>
    <row r="5468" spans="1:3">
      <c r="A5468" s="85" t="s">
        <v>1735</v>
      </c>
      <c r="B5468">
        <v>664</v>
      </c>
      <c r="C5468" s="75">
        <v>0.17</v>
      </c>
    </row>
    <row r="5469" spans="1:3">
      <c r="A5469" s="86" t="s">
        <v>321</v>
      </c>
      <c r="B5469">
        <v>664</v>
      </c>
      <c r="C5469" s="75">
        <v>0.17</v>
      </c>
    </row>
    <row r="5470" spans="1:3">
      <c r="A5470" s="74" t="s">
        <v>1736</v>
      </c>
      <c r="B5470">
        <v>679</v>
      </c>
      <c r="C5470" s="75">
        <v>0.03</v>
      </c>
    </row>
    <row r="5471" spans="1:3">
      <c r="A5471" s="81" t="s">
        <v>567</v>
      </c>
      <c r="B5471">
        <v>679</v>
      </c>
      <c r="C5471" s="75">
        <v>0.03</v>
      </c>
    </row>
    <row r="5472" spans="1:3">
      <c r="A5472" s="82" t="s">
        <v>568</v>
      </c>
      <c r="B5472">
        <v>679</v>
      </c>
      <c r="C5472" s="75">
        <v>0.03</v>
      </c>
    </row>
    <row r="5473" spans="1:3">
      <c r="A5473" s="83" t="s">
        <v>284</v>
      </c>
      <c r="B5473">
        <v>679</v>
      </c>
      <c r="C5473" s="75">
        <v>0.03</v>
      </c>
    </row>
    <row r="5474" spans="1:3">
      <c r="A5474" s="84">
        <v>43142</v>
      </c>
      <c r="B5474">
        <v>679</v>
      </c>
      <c r="C5474" s="75">
        <v>0.03</v>
      </c>
    </row>
    <row r="5475" spans="1:3">
      <c r="A5475" s="86" t="s">
        <v>295</v>
      </c>
      <c r="B5475">
        <v>679</v>
      </c>
      <c r="C5475" s="75">
        <v>0.03</v>
      </c>
    </row>
    <row r="5476" spans="1:3">
      <c r="A5476" s="74" t="s">
        <v>1737</v>
      </c>
      <c r="B5476">
        <v>198</v>
      </c>
      <c r="C5476" s="75">
        <v>0.20799999999999999</v>
      </c>
    </row>
    <row r="5477" spans="1:3">
      <c r="A5477" s="81" t="s">
        <v>366</v>
      </c>
      <c r="B5477">
        <v>198</v>
      </c>
      <c r="C5477" s="75">
        <v>0.20799999999999999</v>
      </c>
    </row>
    <row r="5478" spans="1:3">
      <c r="A5478" s="82" t="s">
        <v>367</v>
      </c>
      <c r="B5478">
        <v>198</v>
      </c>
      <c r="C5478" s="75">
        <v>0.20799999999999999</v>
      </c>
    </row>
    <row r="5479" spans="1:3">
      <c r="A5479" s="83" t="s">
        <v>289</v>
      </c>
      <c r="B5479">
        <v>198</v>
      </c>
      <c r="C5479" s="75">
        <v>0.20799999999999999</v>
      </c>
    </row>
    <row r="5480" spans="1:3">
      <c r="A5480" s="85" t="s">
        <v>1458</v>
      </c>
      <c r="B5480">
        <v>198</v>
      </c>
      <c r="C5480" s="75">
        <v>0.20799999999999999</v>
      </c>
    </row>
    <row r="5481" spans="1:3">
      <c r="A5481" s="86" t="s">
        <v>375</v>
      </c>
      <c r="B5481">
        <v>198</v>
      </c>
      <c r="C5481" s="75">
        <v>0.20799999999999999</v>
      </c>
    </row>
    <row r="5482" spans="1:3">
      <c r="A5482" s="74" t="s">
        <v>1738</v>
      </c>
      <c r="B5482">
        <v>500</v>
      </c>
      <c r="C5482" s="75">
        <v>0</v>
      </c>
    </row>
    <row r="5483" spans="1:3">
      <c r="A5483" s="81" t="s">
        <v>478</v>
      </c>
      <c r="B5483">
        <v>500</v>
      </c>
      <c r="C5483" s="75">
        <v>0</v>
      </c>
    </row>
    <row r="5484" spans="1:3">
      <c r="A5484" s="82" t="s">
        <v>479</v>
      </c>
      <c r="B5484">
        <v>500</v>
      </c>
      <c r="C5484" s="75">
        <v>0</v>
      </c>
    </row>
    <row r="5485" spans="1:3">
      <c r="A5485" s="83" t="s">
        <v>294</v>
      </c>
      <c r="B5485">
        <v>500</v>
      </c>
      <c r="C5485" s="75">
        <v>0</v>
      </c>
    </row>
    <row r="5486" spans="1:3">
      <c r="A5486" s="85" t="s">
        <v>1739</v>
      </c>
      <c r="B5486">
        <v>500</v>
      </c>
      <c r="C5486" s="75">
        <v>0</v>
      </c>
    </row>
    <row r="5487" spans="1:3">
      <c r="A5487" s="86" t="s">
        <v>336</v>
      </c>
      <c r="B5487">
        <v>500</v>
      </c>
      <c r="C5487" s="75">
        <v>0</v>
      </c>
    </row>
    <row r="5488" spans="1:3">
      <c r="A5488" s="74" t="s">
        <v>1740</v>
      </c>
      <c r="B5488">
        <v>500</v>
      </c>
      <c r="C5488" s="75">
        <v>0</v>
      </c>
    </row>
    <row r="5489" spans="1:3">
      <c r="A5489" s="81" t="s">
        <v>319</v>
      </c>
      <c r="B5489">
        <v>500</v>
      </c>
      <c r="C5489" s="75">
        <v>0</v>
      </c>
    </row>
    <row r="5490" spans="1:3">
      <c r="A5490" s="82" t="s">
        <v>320</v>
      </c>
      <c r="B5490">
        <v>500</v>
      </c>
      <c r="C5490" s="75">
        <v>0</v>
      </c>
    </row>
    <row r="5491" spans="1:3">
      <c r="A5491" s="83" t="s">
        <v>284</v>
      </c>
      <c r="B5491">
        <v>500</v>
      </c>
      <c r="C5491" s="75">
        <v>0</v>
      </c>
    </row>
    <row r="5492" spans="1:3">
      <c r="A5492" s="84">
        <v>41979</v>
      </c>
      <c r="B5492">
        <v>500</v>
      </c>
      <c r="C5492" s="75">
        <v>0</v>
      </c>
    </row>
    <row r="5493" spans="1:3">
      <c r="A5493" s="86" t="s">
        <v>336</v>
      </c>
      <c r="B5493">
        <v>500</v>
      </c>
      <c r="C5493" s="75">
        <v>0</v>
      </c>
    </row>
    <row r="5494" spans="1:3">
      <c r="A5494" s="74" t="s">
        <v>1741</v>
      </c>
      <c r="B5494">
        <v>450</v>
      </c>
      <c r="C5494" s="75">
        <v>0.1</v>
      </c>
    </row>
    <row r="5495" spans="1:3">
      <c r="A5495" s="81" t="s">
        <v>475</v>
      </c>
      <c r="B5495">
        <v>450</v>
      </c>
      <c r="C5495" s="75">
        <v>0.1</v>
      </c>
    </row>
    <row r="5496" spans="1:3">
      <c r="A5496" s="82" t="s">
        <v>317</v>
      </c>
      <c r="B5496">
        <v>450</v>
      </c>
      <c r="C5496" s="75">
        <v>0.1</v>
      </c>
    </row>
    <row r="5497" spans="1:3">
      <c r="A5497" s="83" t="s">
        <v>294</v>
      </c>
      <c r="B5497">
        <v>450</v>
      </c>
      <c r="C5497" s="75">
        <v>0.1</v>
      </c>
    </row>
    <row r="5498" spans="1:3">
      <c r="A5498" s="85" t="s">
        <v>1183</v>
      </c>
      <c r="B5498">
        <v>450</v>
      </c>
      <c r="C5498" s="75">
        <v>0.1</v>
      </c>
    </row>
    <row r="5499" spans="1:3">
      <c r="A5499" s="86" t="s">
        <v>314</v>
      </c>
      <c r="B5499">
        <v>450</v>
      </c>
      <c r="C5499" s="75">
        <v>0.1</v>
      </c>
    </row>
    <row r="5500" spans="1:3">
      <c r="A5500" s="74" t="s">
        <v>1742</v>
      </c>
      <c r="B5500">
        <v>29</v>
      </c>
      <c r="C5500" s="75">
        <v>3.3300000000000003E-2</v>
      </c>
    </row>
    <row r="5501" spans="1:3">
      <c r="A5501" s="81" t="s">
        <v>404</v>
      </c>
      <c r="B5501">
        <v>29</v>
      </c>
      <c r="C5501" s="75">
        <v>3.3300000000000003E-2</v>
      </c>
    </row>
    <row r="5502" spans="1:3">
      <c r="A5502" s="82" t="s">
        <v>405</v>
      </c>
      <c r="B5502">
        <v>29</v>
      </c>
      <c r="C5502" s="75">
        <v>3.3300000000000003E-2</v>
      </c>
    </row>
    <row r="5503" spans="1:3">
      <c r="A5503" s="83" t="s">
        <v>284</v>
      </c>
      <c r="B5503">
        <v>29</v>
      </c>
      <c r="C5503" s="75">
        <v>3.3300000000000003E-2</v>
      </c>
    </row>
    <row r="5504" spans="1:3">
      <c r="A5504" s="84">
        <v>42828</v>
      </c>
      <c r="B5504">
        <v>29</v>
      </c>
      <c r="C5504" s="75">
        <v>3.3300000000000003E-2</v>
      </c>
    </row>
    <row r="5505" spans="1:3">
      <c r="A5505" s="86" t="s">
        <v>310</v>
      </c>
      <c r="B5505">
        <v>29</v>
      </c>
      <c r="C5505" s="75">
        <v>3.3300000000000003E-2</v>
      </c>
    </row>
    <row r="5506" spans="1:3">
      <c r="A5506" s="74" t="s">
        <v>1743</v>
      </c>
      <c r="B5506">
        <v>500</v>
      </c>
      <c r="C5506" s="75">
        <v>0</v>
      </c>
    </row>
    <row r="5507" spans="1:3">
      <c r="A5507" s="81" t="s">
        <v>412</v>
      </c>
      <c r="B5507">
        <v>500</v>
      </c>
      <c r="C5507" s="75">
        <v>0</v>
      </c>
    </row>
    <row r="5508" spans="1:3">
      <c r="A5508" s="82" t="s">
        <v>367</v>
      </c>
      <c r="B5508">
        <v>500</v>
      </c>
      <c r="C5508" s="75">
        <v>0</v>
      </c>
    </row>
    <row r="5509" spans="1:3">
      <c r="A5509" s="83" t="s">
        <v>289</v>
      </c>
      <c r="B5509">
        <v>500</v>
      </c>
      <c r="C5509" s="75">
        <v>0</v>
      </c>
    </row>
    <row r="5510" spans="1:3">
      <c r="A5510" s="85" t="s">
        <v>1744</v>
      </c>
      <c r="B5510">
        <v>500</v>
      </c>
      <c r="C5510" s="75">
        <v>0</v>
      </c>
    </row>
    <row r="5511" spans="1:3">
      <c r="A5511" s="86" t="s">
        <v>336</v>
      </c>
      <c r="B5511">
        <v>500</v>
      </c>
      <c r="C5511" s="75">
        <v>0</v>
      </c>
    </row>
    <row r="5512" spans="1:3">
      <c r="A5512" s="74" t="s">
        <v>1745</v>
      </c>
      <c r="B5512">
        <v>225</v>
      </c>
      <c r="C5512" s="75">
        <v>0.1</v>
      </c>
    </row>
    <row r="5513" spans="1:3">
      <c r="A5513" s="81" t="s">
        <v>324</v>
      </c>
      <c r="B5513">
        <v>225</v>
      </c>
      <c r="C5513" s="75">
        <v>0.1</v>
      </c>
    </row>
    <row r="5514" spans="1:3">
      <c r="A5514" s="82" t="s">
        <v>325</v>
      </c>
      <c r="B5514">
        <v>225</v>
      </c>
      <c r="C5514" s="75">
        <v>0.1</v>
      </c>
    </row>
    <row r="5515" spans="1:3">
      <c r="A5515" s="83" t="s">
        <v>284</v>
      </c>
      <c r="B5515">
        <v>225</v>
      </c>
      <c r="C5515" s="75">
        <v>0.1</v>
      </c>
    </row>
    <row r="5516" spans="1:3">
      <c r="A5516" s="85" t="s">
        <v>1746</v>
      </c>
      <c r="B5516">
        <v>225</v>
      </c>
      <c r="C5516" s="75">
        <v>0.1</v>
      </c>
    </row>
    <row r="5517" spans="1:3">
      <c r="A5517" s="86" t="s">
        <v>375</v>
      </c>
      <c r="B5517">
        <v>225</v>
      </c>
      <c r="C5517" s="75">
        <v>0.1</v>
      </c>
    </row>
    <row r="5518" spans="1:3">
      <c r="A5518" s="74" t="s">
        <v>1747</v>
      </c>
      <c r="B5518">
        <v>78</v>
      </c>
      <c r="C5518" s="75">
        <v>2.5000000000000001E-2</v>
      </c>
    </row>
    <row r="5519" spans="1:3">
      <c r="A5519" s="81" t="s">
        <v>282</v>
      </c>
      <c r="B5519">
        <v>78</v>
      </c>
      <c r="C5519" s="75">
        <v>2.5000000000000001E-2</v>
      </c>
    </row>
    <row r="5520" spans="1:3">
      <c r="A5520" s="82" t="s">
        <v>283</v>
      </c>
      <c r="B5520">
        <v>78</v>
      </c>
      <c r="C5520" s="75">
        <v>2.5000000000000001E-2</v>
      </c>
    </row>
    <row r="5521" spans="1:3">
      <c r="A5521" s="83" t="s">
        <v>284</v>
      </c>
      <c r="B5521">
        <v>78</v>
      </c>
      <c r="C5521" s="75">
        <v>2.5000000000000001E-2</v>
      </c>
    </row>
    <row r="5522" spans="1:3">
      <c r="A5522" s="85" t="s">
        <v>1748</v>
      </c>
      <c r="B5522">
        <v>78</v>
      </c>
      <c r="C5522" s="75">
        <v>2.5000000000000001E-2</v>
      </c>
    </row>
    <row r="5523" spans="1:3">
      <c r="A5523" s="86" t="s">
        <v>285</v>
      </c>
      <c r="B5523">
        <v>78</v>
      </c>
      <c r="C5523" s="75">
        <v>2.5000000000000001E-2</v>
      </c>
    </row>
    <row r="5524" spans="1:3">
      <c r="A5524" s="74" t="s">
        <v>1749</v>
      </c>
      <c r="B5524">
        <v>32</v>
      </c>
      <c r="C5524" s="75">
        <v>0.36</v>
      </c>
    </row>
    <row r="5525" spans="1:3">
      <c r="A5525" s="81" t="s">
        <v>297</v>
      </c>
      <c r="B5525">
        <v>32</v>
      </c>
      <c r="C5525" s="75">
        <v>0.36</v>
      </c>
    </row>
    <row r="5526" spans="1:3">
      <c r="A5526" s="82" t="s">
        <v>298</v>
      </c>
      <c r="B5526">
        <v>32</v>
      </c>
      <c r="C5526" s="75">
        <v>0.36</v>
      </c>
    </row>
    <row r="5527" spans="1:3">
      <c r="A5527" s="83" t="s">
        <v>284</v>
      </c>
      <c r="B5527">
        <v>32</v>
      </c>
      <c r="C5527" s="75">
        <v>0.36</v>
      </c>
    </row>
    <row r="5528" spans="1:3">
      <c r="A5528" s="85" t="s">
        <v>570</v>
      </c>
      <c r="B5528">
        <v>32</v>
      </c>
      <c r="C5528" s="75">
        <v>0.36</v>
      </c>
    </row>
    <row r="5529" spans="1:3">
      <c r="A5529" s="86" t="s">
        <v>381</v>
      </c>
      <c r="B5529">
        <v>32</v>
      </c>
      <c r="C5529" s="75">
        <v>0.36</v>
      </c>
    </row>
    <row r="5530" spans="1:3">
      <c r="A5530" s="74" t="s">
        <v>1750</v>
      </c>
      <c r="B5530">
        <v>41</v>
      </c>
      <c r="C5530" s="75">
        <v>0.18</v>
      </c>
    </row>
    <row r="5531" spans="1:3">
      <c r="A5531" s="81" t="s">
        <v>634</v>
      </c>
      <c r="B5531">
        <v>41</v>
      </c>
      <c r="C5531" s="75">
        <v>0.18</v>
      </c>
    </row>
    <row r="5532" spans="1:3">
      <c r="A5532" s="82" t="s">
        <v>635</v>
      </c>
      <c r="B5532">
        <v>41</v>
      </c>
      <c r="C5532" s="75">
        <v>0.18</v>
      </c>
    </row>
    <row r="5533" spans="1:3">
      <c r="A5533" s="83" t="s">
        <v>284</v>
      </c>
      <c r="B5533">
        <v>41</v>
      </c>
      <c r="C5533" s="75">
        <v>0.18</v>
      </c>
    </row>
    <row r="5534" spans="1:3">
      <c r="A5534" s="84">
        <v>41975</v>
      </c>
      <c r="B5534">
        <v>41</v>
      </c>
      <c r="C5534" s="75">
        <v>0.18</v>
      </c>
    </row>
    <row r="5535" spans="1:3">
      <c r="A5535" s="86" t="s">
        <v>381</v>
      </c>
      <c r="B5535">
        <v>41</v>
      </c>
      <c r="C5535" s="75">
        <v>0.18</v>
      </c>
    </row>
    <row r="5536" spans="1:3">
      <c r="A5536" s="74" t="s">
        <v>1751</v>
      </c>
      <c r="B5536">
        <v>60</v>
      </c>
      <c r="C5536" s="75">
        <v>0.1429</v>
      </c>
    </row>
    <row r="5537" spans="1:3">
      <c r="A5537" s="81" t="s">
        <v>292</v>
      </c>
      <c r="B5537">
        <v>60</v>
      </c>
      <c r="C5537" s="75">
        <v>0.1429</v>
      </c>
    </row>
    <row r="5538" spans="1:3">
      <c r="A5538" s="82" t="s">
        <v>293</v>
      </c>
      <c r="B5538">
        <v>60</v>
      </c>
      <c r="C5538" s="75">
        <v>0.1429</v>
      </c>
    </row>
    <row r="5539" spans="1:3">
      <c r="A5539" s="83" t="s">
        <v>294</v>
      </c>
      <c r="B5539">
        <v>60</v>
      </c>
      <c r="C5539" s="75">
        <v>0.1429</v>
      </c>
    </row>
    <row r="5540" spans="1:3">
      <c r="A5540" s="85" t="s">
        <v>1752</v>
      </c>
      <c r="B5540">
        <v>60</v>
      </c>
      <c r="C5540" s="75">
        <v>0.1429</v>
      </c>
    </row>
    <row r="5541" spans="1:3">
      <c r="A5541" s="86" t="s">
        <v>364</v>
      </c>
      <c r="B5541">
        <v>60</v>
      </c>
      <c r="C5541" s="75">
        <v>0.1429</v>
      </c>
    </row>
    <row r="5542" spans="1:3">
      <c r="A5542" s="74" t="s">
        <v>1753</v>
      </c>
      <c r="B5542">
        <v>69</v>
      </c>
      <c r="C5542" s="75">
        <v>1.43E-2</v>
      </c>
    </row>
    <row r="5543" spans="1:3">
      <c r="A5543" s="81" t="s">
        <v>350</v>
      </c>
      <c r="B5543">
        <v>69</v>
      </c>
      <c r="C5543" s="75">
        <v>1.43E-2</v>
      </c>
    </row>
    <row r="5544" spans="1:3">
      <c r="A5544" s="82" t="s">
        <v>351</v>
      </c>
      <c r="B5544">
        <v>69</v>
      </c>
      <c r="C5544" s="75">
        <v>1.43E-2</v>
      </c>
    </row>
    <row r="5545" spans="1:3">
      <c r="A5545" s="83" t="s">
        <v>304</v>
      </c>
      <c r="B5545">
        <v>69</v>
      </c>
      <c r="C5545" s="75">
        <v>1.43E-2</v>
      </c>
    </row>
    <row r="5546" spans="1:3">
      <c r="A5546" s="84">
        <v>41741</v>
      </c>
      <c r="B5546">
        <v>69</v>
      </c>
      <c r="C5546" s="75">
        <v>1.43E-2</v>
      </c>
    </row>
    <row r="5547" spans="1:3">
      <c r="A5547" s="86" t="s">
        <v>364</v>
      </c>
      <c r="B5547">
        <v>69</v>
      </c>
      <c r="C5547" s="75">
        <v>1.43E-2</v>
      </c>
    </row>
    <row r="5548" spans="1:3">
      <c r="A5548" s="74" t="s">
        <v>1754</v>
      </c>
      <c r="B5548">
        <v>490</v>
      </c>
      <c r="C5548" s="75">
        <v>0.02</v>
      </c>
    </row>
    <row r="5549" spans="1:3">
      <c r="A5549" s="81" t="s">
        <v>319</v>
      </c>
      <c r="B5549">
        <v>490</v>
      </c>
      <c r="C5549" s="75">
        <v>0.02</v>
      </c>
    </row>
    <row r="5550" spans="1:3">
      <c r="A5550" s="82" t="s">
        <v>320</v>
      </c>
      <c r="B5550">
        <v>490</v>
      </c>
      <c r="C5550" s="75">
        <v>0.02</v>
      </c>
    </row>
    <row r="5551" spans="1:3">
      <c r="A5551" s="83" t="s">
        <v>284</v>
      </c>
      <c r="B5551">
        <v>490</v>
      </c>
      <c r="C5551" s="75">
        <v>0.02</v>
      </c>
    </row>
    <row r="5552" spans="1:3">
      <c r="A5552" s="84">
        <v>43289</v>
      </c>
      <c r="B5552">
        <v>490</v>
      </c>
      <c r="C5552" s="75">
        <v>0.02</v>
      </c>
    </row>
    <row r="5553" spans="1:3">
      <c r="A5553" s="86" t="s">
        <v>314</v>
      </c>
      <c r="B5553">
        <v>490</v>
      </c>
      <c r="C5553" s="75">
        <v>0.02</v>
      </c>
    </row>
    <row r="5554" spans="1:3">
      <c r="A5554" s="74" t="s">
        <v>1755</v>
      </c>
      <c r="B5554">
        <v>69</v>
      </c>
      <c r="C5554" s="75">
        <v>1.43E-2</v>
      </c>
    </row>
    <row r="5555" spans="1:3">
      <c r="A5555" s="81" t="s">
        <v>350</v>
      </c>
      <c r="B5555">
        <v>69</v>
      </c>
      <c r="C5555" s="75">
        <v>1.43E-2</v>
      </c>
    </row>
    <row r="5556" spans="1:3">
      <c r="A5556" s="82" t="s">
        <v>351</v>
      </c>
      <c r="B5556">
        <v>69</v>
      </c>
      <c r="C5556" s="75">
        <v>1.43E-2</v>
      </c>
    </row>
    <row r="5557" spans="1:3">
      <c r="A5557" s="83" t="s">
        <v>304</v>
      </c>
      <c r="B5557">
        <v>69</v>
      </c>
      <c r="C5557" s="75">
        <v>1.43E-2</v>
      </c>
    </row>
    <row r="5558" spans="1:3">
      <c r="A5558" s="84">
        <v>43133</v>
      </c>
      <c r="B5558">
        <v>69</v>
      </c>
      <c r="C5558" s="75">
        <v>1.43E-2</v>
      </c>
    </row>
    <row r="5559" spans="1:3">
      <c r="A5559" s="86" t="s">
        <v>364</v>
      </c>
      <c r="B5559">
        <v>69</v>
      </c>
      <c r="C5559" s="75">
        <v>1.43E-2</v>
      </c>
    </row>
    <row r="5560" spans="1:3">
      <c r="A5560" s="74" t="s">
        <v>1756</v>
      </c>
      <c r="B5560">
        <v>640</v>
      </c>
      <c r="C5560" s="75">
        <v>0.36</v>
      </c>
    </row>
    <row r="5561" spans="1:3">
      <c r="A5561" s="81" t="s">
        <v>358</v>
      </c>
      <c r="B5561">
        <v>640</v>
      </c>
      <c r="C5561" s="75">
        <v>0.36</v>
      </c>
    </row>
    <row r="5562" spans="1:3">
      <c r="A5562" s="82" t="s">
        <v>359</v>
      </c>
      <c r="B5562">
        <v>640</v>
      </c>
      <c r="C5562" s="75">
        <v>0.36</v>
      </c>
    </row>
    <row r="5563" spans="1:3">
      <c r="A5563" s="83" t="s">
        <v>284</v>
      </c>
      <c r="B5563">
        <v>640</v>
      </c>
      <c r="C5563" s="75">
        <v>0.36</v>
      </c>
    </row>
    <row r="5564" spans="1:3">
      <c r="A5564" s="84">
        <v>43290</v>
      </c>
      <c r="B5564">
        <v>640</v>
      </c>
      <c r="C5564" s="75">
        <v>0.36</v>
      </c>
    </row>
    <row r="5565" spans="1:3">
      <c r="A5565" s="86" t="s">
        <v>326</v>
      </c>
      <c r="B5565">
        <v>640</v>
      </c>
      <c r="C5565" s="75">
        <v>0.36</v>
      </c>
    </row>
    <row r="5566" spans="1:3">
      <c r="A5566" s="74" t="s">
        <v>1757</v>
      </c>
      <c r="B5566">
        <v>1000</v>
      </c>
      <c r="C5566" s="75">
        <v>0</v>
      </c>
    </row>
    <row r="5567" spans="1:3">
      <c r="A5567" s="81" t="s">
        <v>328</v>
      </c>
      <c r="B5567">
        <v>1000</v>
      </c>
      <c r="C5567" s="75">
        <v>0</v>
      </c>
    </row>
    <row r="5568" spans="1:3">
      <c r="A5568" s="82" t="s">
        <v>329</v>
      </c>
      <c r="B5568">
        <v>1000</v>
      </c>
      <c r="C5568" s="75">
        <v>0</v>
      </c>
    </row>
    <row r="5569" spans="1:3">
      <c r="A5569" s="83" t="s">
        <v>304</v>
      </c>
      <c r="B5569">
        <v>1000</v>
      </c>
      <c r="C5569" s="75">
        <v>0</v>
      </c>
    </row>
    <row r="5570" spans="1:3">
      <c r="A5570" s="85" t="s">
        <v>535</v>
      </c>
      <c r="B5570">
        <v>1000</v>
      </c>
      <c r="C5570" s="75">
        <v>0</v>
      </c>
    </row>
    <row r="5571" spans="1:3">
      <c r="A5571" s="86" t="s">
        <v>326</v>
      </c>
      <c r="B5571">
        <v>1000</v>
      </c>
      <c r="C5571" s="75">
        <v>0</v>
      </c>
    </row>
    <row r="5572" spans="1:3">
      <c r="A5572" s="74" t="s">
        <v>1758</v>
      </c>
      <c r="B5572">
        <v>70</v>
      </c>
      <c r="C5572" s="75">
        <v>0.125</v>
      </c>
    </row>
    <row r="5573" spans="1:3">
      <c r="A5573" s="81" t="s">
        <v>491</v>
      </c>
      <c r="B5573">
        <v>70</v>
      </c>
      <c r="C5573" s="75">
        <v>0.125</v>
      </c>
    </row>
    <row r="5574" spans="1:3">
      <c r="A5574" s="82" t="s">
        <v>492</v>
      </c>
      <c r="B5574">
        <v>70</v>
      </c>
      <c r="C5574" s="75">
        <v>0.125</v>
      </c>
    </row>
    <row r="5575" spans="1:3">
      <c r="A5575" s="83" t="s">
        <v>284</v>
      </c>
      <c r="B5575">
        <v>70</v>
      </c>
      <c r="C5575" s="75">
        <v>0.125</v>
      </c>
    </row>
    <row r="5576" spans="1:3">
      <c r="A5576" s="84">
        <v>43314</v>
      </c>
      <c r="B5576">
        <v>70</v>
      </c>
      <c r="C5576" s="75">
        <v>0.125</v>
      </c>
    </row>
    <row r="5577" spans="1:3">
      <c r="A5577" s="86" t="s">
        <v>285</v>
      </c>
      <c r="B5577">
        <v>70</v>
      </c>
      <c r="C5577" s="75">
        <v>0.125</v>
      </c>
    </row>
    <row r="5578" spans="1:3">
      <c r="A5578" s="74" t="s">
        <v>1759</v>
      </c>
      <c r="B5578">
        <v>135</v>
      </c>
      <c r="C5578" s="75">
        <v>0.1</v>
      </c>
    </row>
    <row r="5579" spans="1:3">
      <c r="A5579" s="81" t="s">
        <v>312</v>
      </c>
      <c r="B5579">
        <v>135</v>
      </c>
      <c r="C5579" s="75">
        <v>0.1</v>
      </c>
    </row>
    <row r="5580" spans="1:3">
      <c r="A5580" s="82" t="s">
        <v>313</v>
      </c>
      <c r="B5580">
        <v>135</v>
      </c>
      <c r="C5580" s="75">
        <v>0.1</v>
      </c>
    </row>
    <row r="5581" spans="1:3">
      <c r="A5581" s="83" t="s">
        <v>294</v>
      </c>
      <c r="B5581">
        <v>135</v>
      </c>
      <c r="C5581" s="75">
        <v>0.1</v>
      </c>
    </row>
    <row r="5582" spans="1:3">
      <c r="A5582" s="85" t="s">
        <v>1760</v>
      </c>
      <c r="B5582">
        <v>135</v>
      </c>
      <c r="C5582" s="75">
        <v>0.1</v>
      </c>
    </row>
    <row r="5583" spans="1:3">
      <c r="A5583" s="86" t="s">
        <v>300</v>
      </c>
      <c r="B5583">
        <v>135</v>
      </c>
      <c r="C5583" s="75">
        <v>0.1</v>
      </c>
    </row>
    <row r="5584" spans="1:3">
      <c r="A5584" s="74" t="s">
        <v>1761</v>
      </c>
      <c r="B5584">
        <v>623</v>
      </c>
      <c r="C5584" s="75">
        <v>0.11</v>
      </c>
    </row>
    <row r="5585" spans="1:3">
      <c r="A5585" s="81" t="s">
        <v>431</v>
      </c>
      <c r="B5585">
        <v>623</v>
      </c>
      <c r="C5585" s="75">
        <v>0.11</v>
      </c>
    </row>
    <row r="5586" spans="1:3">
      <c r="A5586" s="82" t="s">
        <v>432</v>
      </c>
      <c r="B5586">
        <v>623</v>
      </c>
      <c r="C5586" s="75">
        <v>0.11</v>
      </c>
    </row>
    <row r="5587" spans="1:3">
      <c r="A5587" s="83" t="s">
        <v>284</v>
      </c>
      <c r="B5587">
        <v>623</v>
      </c>
      <c r="C5587" s="75">
        <v>0.11</v>
      </c>
    </row>
    <row r="5588" spans="1:3">
      <c r="A5588" s="84">
        <v>43313</v>
      </c>
      <c r="B5588">
        <v>623</v>
      </c>
      <c r="C5588" s="75">
        <v>0.11</v>
      </c>
    </row>
    <row r="5589" spans="1:3">
      <c r="A5589" s="86" t="s">
        <v>295</v>
      </c>
      <c r="B5589">
        <v>623</v>
      </c>
      <c r="C5589" s="75">
        <v>0.11</v>
      </c>
    </row>
    <row r="5590" spans="1:3">
      <c r="A5590" s="74" t="s">
        <v>1762</v>
      </c>
      <c r="B5590">
        <v>245</v>
      </c>
      <c r="C5590" s="75">
        <v>0.02</v>
      </c>
    </row>
    <row r="5591" spans="1:3">
      <c r="A5591" s="81" t="s">
        <v>346</v>
      </c>
      <c r="B5591">
        <v>245</v>
      </c>
      <c r="C5591" s="75">
        <v>0.02</v>
      </c>
    </row>
    <row r="5592" spans="1:3">
      <c r="A5592" s="82" t="s">
        <v>347</v>
      </c>
      <c r="B5592">
        <v>245</v>
      </c>
      <c r="C5592" s="75">
        <v>0.02</v>
      </c>
    </row>
    <row r="5593" spans="1:3">
      <c r="A5593" s="83" t="s">
        <v>284</v>
      </c>
      <c r="B5593">
        <v>245</v>
      </c>
      <c r="C5593" s="75">
        <v>0.02</v>
      </c>
    </row>
    <row r="5594" spans="1:3">
      <c r="A5594" s="85" t="s">
        <v>1763</v>
      </c>
      <c r="B5594">
        <v>245</v>
      </c>
      <c r="C5594" s="75">
        <v>0.02</v>
      </c>
    </row>
    <row r="5595" spans="1:3">
      <c r="A5595" s="86" t="s">
        <v>375</v>
      </c>
      <c r="B5595">
        <v>245</v>
      </c>
      <c r="C5595" s="75">
        <v>0.02</v>
      </c>
    </row>
    <row r="5596" spans="1:3">
      <c r="A5596" s="74" t="s">
        <v>1764</v>
      </c>
      <c r="B5596">
        <v>500</v>
      </c>
      <c r="C5596" s="75">
        <v>0</v>
      </c>
    </row>
    <row r="5597" spans="1:3">
      <c r="A5597" s="81" t="s">
        <v>512</v>
      </c>
      <c r="B5597">
        <v>500</v>
      </c>
      <c r="C5597" s="75">
        <v>0</v>
      </c>
    </row>
    <row r="5598" spans="1:3">
      <c r="A5598" s="82" t="s">
        <v>513</v>
      </c>
      <c r="B5598">
        <v>500</v>
      </c>
      <c r="C5598" s="75">
        <v>0</v>
      </c>
    </row>
    <row r="5599" spans="1:3">
      <c r="A5599" s="83" t="s">
        <v>284</v>
      </c>
      <c r="B5599">
        <v>500</v>
      </c>
      <c r="C5599" s="75">
        <v>0</v>
      </c>
    </row>
    <row r="5600" spans="1:3">
      <c r="A5600" s="85" t="s">
        <v>1297</v>
      </c>
      <c r="B5600">
        <v>500</v>
      </c>
      <c r="C5600" s="75">
        <v>0</v>
      </c>
    </row>
    <row r="5601" spans="1:3">
      <c r="A5601" s="86" t="s">
        <v>314</v>
      </c>
      <c r="B5601">
        <v>500</v>
      </c>
      <c r="C5601" s="75">
        <v>0</v>
      </c>
    </row>
    <row r="5602" spans="1:3">
      <c r="A5602" s="74" t="s">
        <v>1765</v>
      </c>
      <c r="B5602">
        <v>700</v>
      </c>
      <c r="C5602" s="75">
        <v>0</v>
      </c>
    </row>
    <row r="5603" spans="1:3">
      <c r="A5603" s="81" t="s">
        <v>404</v>
      </c>
      <c r="B5603">
        <v>700</v>
      </c>
      <c r="C5603" s="75">
        <v>0</v>
      </c>
    </row>
    <row r="5604" spans="1:3">
      <c r="A5604" s="82" t="s">
        <v>405</v>
      </c>
      <c r="B5604">
        <v>700</v>
      </c>
      <c r="C5604" s="75">
        <v>0</v>
      </c>
    </row>
    <row r="5605" spans="1:3">
      <c r="A5605" s="83" t="s">
        <v>284</v>
      </c>
      <c r="B5605">
        <v>700</v>
      </c>
      <c r="C5605" s="75">
        <v>0</v>
      </c>
    </row>
    <row r="5606" spans="1:3">
      <c r="A5606" s="85" t="s">
        <v>1669</v>
      </c>
      <c r="B5606">
        <v>700</v>
      </c>
      <c r="C5606" s="75">
        <v>0</v>
      </c>
    </row>
    <row r="5607" spans="1:3">
      <c r="A5607" s="86" t="s">
        <v>295</v>
      </c>
      <c r="B5607">
        <v>700</v>
      </c>
      <c r="C5607" s="75">
        <v>0</v>
      </c>
    </row>
    <row r="5608" spans="1:3">
      <c r="A5608" s="74" t="s">
        <v>1766</v>
      </c>
      <c r="B5608">
        <v>480</v>
      </c>
      <c r="C5608" s="75">
        <v>0.04</v>
      </c>
    </row>
    <row r="5609" spans="1:3">
      <c r="A5609" s="81" t="s">
        <v>358</v>
      </c>
      <c r="B5609">
        <v>480</v>
      </c>
      <c r="C5609" s="75">
        <v>0.04</v>
      </c>
    </row>
    <row r="5610" spans="1:3">
      <c r="A5610" s="82" t="s">
        <v>359</v>
      </c>
      <c r="B5610">
        <v>480</v>
      </c>
      <c r="C5610" s="75">
        <v>0.04</v>
      </c>
    </row>
    <row r="5611" spans="1:3">
      <c r="A5611" s="83" t="s">
        <v>284</v>
      </c>
      <c r="B5611">
        <v>480</v>
      </c>
      <c r="C5611" s="75">
        <v>0.04</v>
      </c>
    </row>
    <row r="5612" spans="1:3">
      <c r="A5612" s="85" t="s">
        <v>1767</v>
      </c>
      <c r="B5612">
        <v>480</v>
      </c>
      <c r="C5612" s="75">
        <v>0.04</v>
      </c>
    </row>
    <row r="5613" spans="1:3">
      <c r="A5613" s="86" t="s">
        <v>314</v>
      </c>
      <c r="B5613">
        <v>480</v>
      </c>
      <c r="C5613" s="75">
        <v>0.04</v>
      </c>
    </row>
    <row r="5614" spans="1:3">
      <c r="A5614" s="74" t="s">
        <v>1768</v>
      </c>
      <c r="B5614">
        <v>243</v>
      </c>
      <c r="C5614" s="75">
        <v>2.8000000000000001E-2</v>
      </c>
    </row>
    <row r="5615" spans="1:3">
      <c r="A5615" s="81" t="s">
        <v>358</v>
      </c>
      <c r="B5615">
        <v>243</v>
      </c>
      <c r="C5615" s="75">
        <v>2.8000000000000001E-2</v>
      </c>
    </row>
    <row r="5616" spans="1:3">
      <c r="A5616" s="82" t="s">
        <v>359</v>
      </c>
      <c r="B5616">
        <v>243</v>
      </c>
      <c r="C5616" s="75">
        <v>2.8000000000000001E-2</v>
      </c>
    </row>
    <row r="5617" spans="1:3">
      <c r="A5617" s="83" t="s">
        <v>284</v>
      </c>
      <c r="B5617">
        <v>243</v>
      </c>
      <c r="C5617" s="75">
        <v>2.8000000000000001E-2</v>
      </c>
    </row>
    <row r="5618" spans="1:3">
      <c r="A5618" s="84">
        <v>43140</v>
      </c>
      <c r="B5618">
        <v>243</v>
      </c>
      <c r="C5618" s="75">
        <v>2.8000000000000001E-2</v>
      </c>
    </row>
    <row r="5619" spans="1:3">
      <c r="A5619" s="86" t="s">
        <v>375</v>
      </c>
      <c r="B5619">
        <v>243</v>
      </c>
      <c r="C5619" s="75">
        <v>2.8000000000000001E-2</v>
      </c>
    </row>
    <row r="5620" spans="1:3">
      <c r="A5620" s="74" t="s">
        <v>1769</v>
      </c>
      <c r="B5620">
        <v>950</v>
      </c>
      <c r="C5620" s="75">
        <v>0.05</v>
      </c>
    </row>
    <row r="5621" spans="1:3">
      <c r="A5621" s="81" t="s">
        <v>316</v>
      </c>
      <c r="B5621">
        <v>950</v>
      </c>
      <c r="C5621" s="75">
        <v>0.05</v>
      </c>
    </row>
    <row r="5622" spans="1:3">
      <c r="A5622" s="82" t="s">
        <v>317</v>
      </c>
      <c r="B5622">
        <v>950</v>
      </c>
      <c r="C5622" s="75">
        <v>0.05</v>
      </c>
    </row>
    <row r="5623" spans="1:3">
      <c r="A5623" s="83" t="s">
        <v>294</v>
      </c>
      <c r="B5623">
        <v>950</v>
      </c>
      <c r="C5623" s="75">
        <v>0.05</v>
      </c>
    </row>
    <row r="5624" spans="1:3">
      <c r="A5624" s="85" t="s">
        <v>464</v>
      </c>
      <c r="B5624">
        <v>950</v>
      </c>
      <c r="C5624" s="75">
        <v>0.05</v>
      </c>
    </row>
    <row r="5625" spans="1:3">
      <c r="A5625" s="86" t="s">
        <v>326</v>
      </c>
      <c r="B5625">
        <v>950</v>
      </c>
      <c r="C5625" s="75">
        <v>0.05</v>
      </c>
    </row>
    <row r="5626" spans="1:3">
      <c r="A5626" s="74" t="s">
        <v>1770</v>
      </c>
      <c r="B5626">
        <v>47</v>
      </c>
      <c r="C5626" s="75">
        <v>0.06</v>
      </c>
    </row>
    <row r="5627" spans="1:3">
      <c r="A5627" s="81" t="s">
        <v>370</v>
      </c>
      <c r="B5627">
        <v>47</v>
      </c>
      <c r="C5627" s="75">
        <v>0.06</v>
      </c>
    </row>
    <row r="5628" spans="1:3">
      <c r="A5628" s="82" t="s">
        <v>344</v>
      </c>
      <c r="B5628">
        <v>47</v>
      </c>
      <c r="C5628" s="75">
        <v>0.06</v>
      </c>
    </row>
    <row r="5629" spans="1:3">
      <c r="A5629" s="83" t="s">
        <v>284</v>
      </c>
      <c r="B5629">
        <v>47</v>
      </c>
      <c r="C5629" s="75">
        <v>0.06</v>
      </c>
    </row>
    <row r="5630" spans="1:3">
      <c r="A5630" s="84">
        <v>42799</v>
      </c>
      <c r="B5630">
        <v>47</v>
      </c>
      <c r="C5630" s="75">
        <v>0.06</v>
      </c>
    </row>
    <row r="5631" spans="1:3">
      <c r="A5631" s="86" t="s">
        <v>381</v>
      </c>
      <c r="B5631">
        <v>47</v>
      </c>
      <c r="C5631" s="75">
        <v>0.06</v>
      </c>
    </row>
    <row r="5632" spans="1:3">
      <c r="A5632" s="74" t="s">
        <v>1771</v>
      </c>
      <c r="B5632">
        <v>27</v>
      </c>
      <c r="C5632" s="75">
        <v>0.1</v>
      </c>
    </row>
    <row r="5633" spans="1:3">
      <c r="A5633" s="81" t="s">
        <v>412</v>
      </c>
      <c r="B5633">
        <v>27</v>
      </c>
      <c r="C5633" s="75">
        <v>0.1</v>
      </c>
    </row>
    <row r="5634" spans="1:3">
      <c r="A5634" s="82" t="s">
        <v>367</v>
      </c>
      <c r="B5634">
        <v>27</v>
      </c>
      <c r="C5634" s="75">
        <v>0.1</v>
      </c>
    </row>
    <row r="5635" spans="1:3">
      <c r="A5635" s="83" t="s">
        <v>289</v>
      </c>
      <c r="B5635">
        <v>27</v>
      </c>
      <c r="C5635" s="75">
        <v>0.1</v>
      </c>
    </row>
    <row r="5636" spans="1:3">
      <c r="A5636" s="85" t="s">
        <v>1772</v>
      </c>
      <c r="B5636">
        <v>27</v>
      </c>
      <c r="C5636" s="75">
        <v>0.1</v>
      </c>
    </row>
    <row r="5637" spans="1:3">
      <c r="A5637" s="86" t="s">
        <v>310</v>
      </c>
      <c r="B5637">
        <v>27</v>
      </c>
      <c r="C5637" s="75">
        <v>0.1</v>
      </c>
    </row>
    <row r="5638" spans="1:3">
      <c r="A5638" s="74" t="s">
        <v>1773</v>
      </c>
      <c r="B5638">
        <v>29</v>
      </c>
      <c r="C5638" s="75">
        <v>3.3300000000000003E-2</v>
      </c>
    </row>
    <row r="5639" spans="1:3">
      <c r="A5639" s="81" t="s">
        <v>491</v>
      </c>
      <c r="B5639">
        <v>29</v>
      </c>
      <c r="C5639" s="75">
        <v>3.3300000000000003E-2</v>
      </c>
    </row>
    <row r="5640" spans="1:3">
      <c r="A5640" s="82" t="s">
        <v>492</v>
      </c>
      <c r="B5640">
        <v>29</v>
      </c>
      <c r="C5640" s="75">
        <v>3.3300000000000003E-2</v>
      </c>
    </row>
    <row r="5641" spans="1:3">
      <c r="A5641" s="83" t="s">
        <v>284</v>
      </c>
      <c r="B5641">
        <v>29</v>
      </c>
      <c r="C5641" s="75">
        <v>3.3300000000000003E-2</v>
      </c>
    </row>
    <row r="5642" spans="1:3">
      <c r="A5642" s="85" t="s">
        <v>913</v>
      </c>
      <c r="B5642">
        <v>29</v>
      </c>
      <c r="C5642" s="75">
        <v>3.3300000000000003E-2</v>
      </c>
    </row>
    <row r="5643" spans="1:3">
      <c r="A5643" s="86" t="s">
        <v>310</v>
      </c>
      <c r="B5643">
        <v>29</v>
      </c>
      <c r="C5643" s="75">
        <v>3.3300000000000003E-2</v>
      </c>
    </row>
    <row r="5644" spans="1:3">
      <c r="A5644" s="74" t="s">
        <v>1774</v>
      </c>
      <c r="B5644">
        <v>76</v>
      </c>
      <c r="C5644" s="75">
        <v>0.05</v>
      </c>
    </row>
    <row r="5645" spans="1:3">
      <c r="A5645" s="81" t="s">
        <v>567</v>
      </c>
      <c r="B5645">
        <v>76</v>
      </c>
      <c r="C5645" s="75">
        <v>0.05</v>
      </c>
    </row>
    <row r="5646" spans="1:3">
      <c r="A5646" s="82" t="s">
        <v>568</v>
      </c>
      <c r="B5646">
        <v>76</v>
      </c>
      <c r="C5646" s="75">
        <v>0.05</v>
      </c>
    </row>
    <row r="5647" spans="1:3">
      <c r="A5647" s="83" t="s">
        <v>284</v>
      </c>
      <c r="B5647">
        <v>76</v>
      </c>
      <c r="C5647" s="75">
        <v>0.05</v>
      </c>
    </row>
    <row r="5648" spans="1:3">
      <c r="A5648" s="85" t="s">
        <v>1775</v>
      </c>
      <c r="B5648">
        <v>76</v>
      </c>
      <c r="C5648" s="75">
        <v>0.05</v>
      </c>
    </row>
    <row r="5649" spans="1:3">
      <c r="A5649" s="86" t="s">
        <v>285</v>
      </c>
      <c r="B5649">
        <v>76</v>
      </c>
      <c r="C5649" s="75">
        <v>0.05</v>
      </c>
    </row>
    <row r="5650" spans="1:3">
      <c r="A5650" s="74" t="s">
        <v>1776</v>
      </c>
      <c r="B5650">
        <v>69</v>
      </c>
      <c r="C5650" s="75">
        <v>1.43E-2</v>
      </c>
    </row>
    <row r="5651" spans="1:3">
      <c r="A5651" s="81" t="s">
        <v>567</v>
      </c>
      <c r="B5651">
        <v>69</v>
      </c>
      <c r="C5651" s="75">
        <v>1.43E-2</v>
      </c>
    </row>
    <row r="5652" spans="1:3">
      <c r="A5652" s="82" t="s">
        <v>568</v>
      </c>
      <c r="B5652">
        <v>69</v>
      </c>
      <c r="C5652" s="75">
        <v>1.43E-2</v>
      </c>
    </row>
    <row r="5653" spans="1:3">
      <c r="A5653" s="83" t="s">
        <v>284</v>
      </c>
      <c r="B5653">
        <v>69</v>
      </c>
      <c r="C5653" s="75">
        <v>1.43E-2</v>
      </c>
    </row>
    <row r="5654" spans="1:3">
      <c r="A5654" s="84">
        <v>43105</v>
      </c>
      <c r="B5654">
        <v>69</v>
      </c>
      <c r="C5654" s="75">
        <v>1.43E-2</v>
      </c>
    </row>
    <row r="5655" spans="1:3">
      <c r="A5655" s="86" t="s">
        <v>364</v>
      </c>
      <c r="B5655">
        <v>69</v>
      </c>
      <c r="C5655" s="75">
        <v>1.43E-2</v>
      </c>
    </row>
    <row r="5656" spans="1:3">
      <c r="A5656" s="74" t="s">
        <v>1777</v>
      </c>
      <c r="B5656">
        <v>76</v>
      </c>
      <c r="C5656" s="75">
        <v>0.05</v>
      </c>
    </row>
    <row r="5657" spans="1:3">
      <c r="A5657" s="81" t="s">
        <v>366</v>
      </c>
      <c r="B5657">
        <v>76</v>
      </c>
      <c r="C5657" s="75">
        <v>0.05</v>
      </c>
    </row>
    <row r="5658" spans="1:3">
      <c r="A5658" s="82" t="s">
        <v>367</v>
      </c>
      <c r="B5658">
        <v>76</v>
      </c>
      <c r="C5658" s="75">
        <v>0.05</v>
      </c>
    </row>
    <row r="5659" spans="1:3">
      <c r="A5659" s="83" t="s">
        <v>289</v>
      </c>
      <c r="B5659">
        <v>76</v>
      </c>
      <c r="C5659" s="75">
        <v>0.05</v>
      </c>
    </row>
    <row r="5660" spans="1:3">
      <c r="A5660" s="85" t="s">
        <v>1309</v>
      </c>
      <c r="B5660">
        <v>76</v>
      </c>
      <c r="C5660" s="75">
        <v>0.05</v>
      </c>
    </row>
    <row r="5661" spans="1:3">
      <c r="A5661" s="86" t="s">
        <v>285</v>
      </c>
      <c r="B5661">
        <v>76</v>
      </c>
      <c r="C5661" s="75">
        <v>0.05</v>
      </c>
    </row>
    <row r="5662" spans="1:3">
      <c r="A5662" s="74" t="s">
        <v>1778</v>
      </c>
      <c r="B5662">
        <v>430</v>
      </c>
      <c r="C5662" s="75">
        <v>0.14000000000000001</v>
      </c>
    </row>
    <row r="5663" spans="1:3">
      <c r="A5663" s="81" t="s">
        <v>343</v>
      </c>
      <c r="B5663">
        <v>430</v>
      </c>
      <c r="C5663" s="75">
        <v>0.14000000000000001</v>
      </c>
    </row>
    <row r="5664" spans="1:3">
      <c r="A5664" s="82" t="s">
        <v>344</v>
      </c>
      <c r="B5664">
        <v>430</v>
      </c>
      <c r="C5664" s="75">
        <v>0.14000000000000001</v>
      </c>
    </row>
    <row r="5665" spans="1:3">
      <c r="A5665" s="83" t="s">
        <v>284</v>
      </c>
      <c r="B5665">
        <v>430</v>
      </c>
      <c r="C5665" s="75">
        <v>0.14000000000000001</v>
      </c>
    </row>
    <row r="5666" spans="1:3">
      <c r="A5666" s="85" t="s">
        <v>1472</v>
      </c>
      <c r="B5666">
        <v>430</v>
      </c>
      <c r="C5666" s="75">
        <v>0.14000000000000001</v>
      </c>
    </row>
    <row r="5667" spans="1:3">
      <c r="A5667" s="86" t="s">
        <v>314</v>
      </c>
      <c r="B5667">
        <v>430</v>
      </c>
      <c r="C5667" s="75">
        <v>0.14000000000000001</v>
      </c>
    </row>
    <row r="5668" spans="1:3">
      <c r="A5668" s="74" t="s">
        <v>1779</v>
      </c>
      <c r="B5668">
        <v>28</v>
      </c>
      <c r="C5668" s="75">
        <v>6.6699999999999995E-2</v>
      </c>
    </row>
    <row r="5669" spans="1:3">
      <c r="A5669" s="81" t="s">
        <v>358</v>
      </c>
      <c r="B5669">
        <v>28</v>
      </c>
      <c r="C5669" s="75">
        <v>6.6699999999999995E-2</v>
      </c>
    </row>
    <row r="5670" spans="1:3">
      <c r="A5670" s="82" t="s">
        <v>359</v>
      </c>
      <c r="B5670">
        <v>28</v>
      </c>
      <c r="C5670" s="75">
        <v>6.6699999999999995E-2</v>
      </c>
    </row>
    <row r="5671" spans="1:3">
      <c r="A5671" s="83" t="s">
        <v>284</v>
      </c>
      <c r="B5671">
        <v>28</v>
      </c>
      <c r="C5671" s="75">
        <v>6.6699999999999995E-2</v>
      </c>
    </row>
    <row r="5672" spans="1:3">
      <c r="A5672" s="85" t="s">
        <v>1780</v>
      </c>
      <c r="B5672">
        <v>28</v>
      </c>
      <c r="C5672" s="75">
        <v>6.6699999999999995E-2</v>
      </c>
    </row>
    <row r="5673" spans="1:3">
      <c r="A5673" s="86" t="s">
        <v>310</v>
      </c>
      <c r="B5673">
        <v>28</v>
      </c>
      <c r="C5673" s="75">
        <v>6.6699999999999995E-2</v>
      </c>
    </row>
    <row r="5674" spans="1:3">
      <c r="A5674" s="74" t="s">
        <v>1781</v>
      </c>
      <c r="B5674">
        <v>45</v>
      </c>
      <c r="C5674" s="75">
        <v>0.1</v>
      </c>
    </row>
    <row r="5675" spans="1:3">
      <c r="A5675" s="81" t="s">
        <v>392</v>
      </c>
      <c r="B5675">
        <v>45</v>
      </c>
      <c r="C5675" s="75">
        <v>0.1</v>
      </c>
    </row>
    <row r="5676" spans="1:3">
      <c r="A5676" s="82" t="s">
        <v>351</v>
      </c>
      <c r="B5676">
        <v>45</v>
      </c>
      <c r="C5676" s="75">
        <v>0.1</v>
      </c>
    </row>
    <row r="5677" spans="1:3">
      <c r="A5677" s="83" t="s">
        <v>304</v>
      </c>
      <c r="B5677">
        <v>45</v>
      </c>
      <c r="C5677" s="75">
        <v>0.1</v>
      </c>
    </row>
    <row r="5678" spans="1:3">
      <c r="A5678" s="85" t="s">
        <v>1782</v>
      </c>
      <c r="B5678">
        <v>45</v>
      </c>
      <c r="C5678" s="75">
        <v>0.1</v>
      </c>
    </row>
    <row r="5679" spans="1:3">
      <c r="A5679" s="86" t="s">
        <v>305</v>
      </c>
      <c r="B5679">
        <v>45</v>
      </c>
      <c r="C5679" s="75">
        <v>0.1</v>
      </c>
    </row>
    <row r="5680" spans="1:3">
      <c r="A5680" s="74" t="s">
        <v>1783</v>
      </c>
      <c r="B5680">
        <v>57</v>
      </c>
      <c r="C5680" s="75">
        <v>0.1857</v>
      </c>
    </row>
    <row r="5681" spans="1:3">
      <c r="A5681" s="81" t="s">
        <v>392</v>
      </c>
      <c r="B5681">
        <v>57</v>
      </c>
      <c r="C5681" s="75">
        <v>0.1857</v>
      </c>
    </row>
    <row r="5682" spans="1:3">
      <c r="A5682" s="82" t="s">
        <v>351</v>
      </c>
      <c r="B5682">
        <v>57</v>
      </c>
      <c r="C5682" s="75">
        <v>0.1857</v>
      </c>
    </row>
    <row r="5683" spans="1:3">
      <c r="A5683" s="83" t="s">
        <v>304</v>
      </c>
      <c r="B5683">
        <v>57</v>
      </c>
      <c r="C5683" s="75">
        <v>0.1857</v>
      </c>
    </row>
    <row r="5684" spans="1:3">
      <c r="A5684" s="85" t="s">
        <v>1784</v>
      </c>
      <c r="B5684">
        <v>57</v>
      </c>
      <c r="C5684" s="75">
        <v>0.1857</v>
      </c>
    </row>
    <row r="5685" spans="1:3">
      <c r="A5685" s="86" t="s">
        <v>364</v>
      </c>
      <c r="B5685">
        <v>57</v>
      </c>
      <c r="C5685" s="75">
        <v>0.1857</v>
      </c>
    </row>
    <row r="5686" spans="1:3">
      <c r="A5686" s="74" t="s">
        <v>1785</v>
      </c>
      <c r="B5686">
        <v>730</v>
      </c>
      <c r="C5686" s="75">
        <v>0.27</v>
      </c>
    </row>
    <row r="5687" spans="1:3">
      <c r="A5687" s="81" t="s">
        <v>478</v>
      </c>
      <c r="B5687">
        <v>730</v>
      </c>
      <c r="C5687" s="75">
        <v>0.27</v>
      </c>
    </row>
    <row r="5688" spans="1:3">
      <c r="A5688" s="82" t="s">
        <v>479</v>
      </c>
      <c r="B5688">
        <v>730</v>
      </c>
      <c r="C5688" s="75">
        <v>0.27</v>
      </c>
    </row>
    <row r="5689" spans="1:3">
      <c r="A5689" s="83" t="s">
        <v>294</v>
      </c>
      <c r="B5689">
        <v>730</v>
      </c>
      <c r="C5689" s="75">
        <v>0.27</v>
      </c>
    </row>
    <row r="5690" spans="1:3">
      <c r="A5690" s="85" t="s">
        <v>1233</v>
      </c>
      <c r="B5690">
        <v>730</v>
      </c>
      <c r="C5690" s="75">
        <v>0.27</v>
      </c>
    </row>
    <row r="5691" spans="1:3">
      <c r="A5691" s="86" t="s">
        <v>326</v>
      </c>
      <c r="B5691">
        <v>730</v>
      </c>
      <c r="C5691" s="75">
        <v>0.27</v>
      </c>
    </row>
    <row r="5692" spans="1:3">
      <c r="A5692" s="74" t="s">
        <v>1786</v>
      </c>
      <c r="B5692">
        <v>710</v>
      </c>
      <c r="C5692" s="75">
        <v>0.28999999999999998</v>
      </c>
    </row>
    <row r="5693" spans="1:3">
      <c r="A5693" s="81" t="s">
        <v>458</v>
      </c>
      <c r="B5693">
        <v>710</v>
      </c>
      <c r="C5693" s="75">
        <v>0.28999999999999998</v>
      </c>
    </row>
    <row r="5694" spans="1:3">
      <c r="A5694" s="82" t="s">
        <v>459</v>
      </c>
      <c r="B5694">
        <v>710</v>
      </c>
      <c r="C5694" s="75">
        <v>0.28999999999999998</v>
      </c>
    </row>
    <row r="5695" spans="1:3">
      <c r="A5695" s="83" t="s">
        <v>294</v>
      </c>
      <c r="B5695">
        <v>710</v>
      </c>
      <c r="C5695" s="75">
        <v>0.28999999999999998</v>
      </c>
    </row>
    <row r="5696" spans="1:3">
      <c r="A5696" s="85" t="s">
        <v>1787</v>
      </c>
      <c r="B5696">
        <v>710</v>
      </c>
      <c r="C5696" s="75">
        <v>0.28999999999999998</v>
      </c>
    </row>
    <row r="5697" spans="1:3">
      <c r="A5697" s="86" t="s">
        <v>326</v>
      </c>
      <c r="B5697">
        <v>710</v>
      </c>
      <c r="C5697" s="75">
        <v>0.28999999999999998</v>
      </c>
    </row>
    <row r="5698" spans="1:3">
      <c r="A5698" s="74" t="s">
        <v>1788</v>
      </c>
      <c r="B5698">
        <v>500</v>
      </c>
      <c r="C5698" s="75">
        <v>0</v>
      </c>
    </row>
    <row r="5699" spans="1:3">
      <c r="A5699" s="81" t="s">
        <v>319</v>
      </c>
      <c r="B5699">
        <v>500</v>
      </c>
      <c r="C5699" s="75">
        <v>0</v>
      </c>
    </row>
    <row r="5700" spans="1:3">
      <c r="A5700" s="82" t="s">
        <v>320</v>
      </c>
      <c r="B5700">
        <v>500</v>
      </c>
      <c r="C5700" s="75">
        <v>0</v>
      </c>
    </row>
    <row r="5701" spans="1:3">
      <c r="A5701" s="83" t="s">
        <v>284</v>
      </c>
      <c r="B5701">
        <v>500</v>
      </c>
      <c r="C5701" s="75">
        <v>0</v>
      </c>
    </row>
    <row r="5702" spans="1:3">
      <c r="A5702" s="84">
        <v>42948</v>
      </c>
      <c r="B5702">
        <v>500</v>
      </c>
      <c r="C5702" s="75">
        <v>0</v>
      </c>
    </row>
    <row r="5703" spans="1:3">
      <c r="A5703" s="86" t="s">
        <v>314</v>
      </c>
      <c r="B5703">
        <v>500</v>
      </c>
      <c r="C5703" s="75">
        <v>0</v>
      </c>
    </row>
    <row r="5704" spans="1:3">
      <c r="A5704" s="74" t="s">
        <v>1789</v>
      </c>
      <c r="B5704">
        <v>693</v>
      </c>
      <c r="C5704" s="75">
        <v>0.01</v>
      </c>
    </row>
    <row r="5705" spans="1:3">
      <c r="A5705" s="81" t="s">
        <v>458</v>
      </c>
      <c r="B5705">
        <v>693</v>
      </c>
      <c r="C5705" s="75">
        <v>0.01</v>
      </c>
    </row>
    <row r="5706" spans="1:3">
      <c r="A5706" s="82" t="s">
        <v>459</v>
      </c>
      <c r="B5706">
        <v>693</v>
      </c>
      <c r="C5706" s="75">
        <v>0.01</v>
      </c>
    </row>
    <row r="5707" spans="1:3">
      <c r="A5707" s="83" t="s">
        <v>294</v>
      </c>
      <c r="B5707">
        <v>693</v>
      </c>
      <c r="C5707" s="75">
        <v>0.01</v>
      </c>
    </row>
    <row r="5708" spans="1:3">
      <c r="A5708" s="85" t="s">
        <v>1790</v>
      </c>
      <c r="B5708">
        <v>693</v>
      </c>
      <c r="C5708" s="75">
        <v>0.01</v>
      </c>
    </row>
    <row r="5709" spans="1:3">
      <c r="A5709" s="86" t="s">
        <v>295</v>
      </c>
      <c r="B5709">
        <v>693</v>
      </c>
      <c r="C5709" s="75">
        <v>0.01</v>
      </c>
    </row>
    <row r="5710" spans="1:3">
      <c r="A5710" s="74" t="s">
        <v>1791</v>
      </c>
      <c r="B5710">
        <v>56</v>
      </c>
      <c r="C5710" s="75">
        <v>0.3</v>
      </c>
    </row>
    <row r="5711" spans="1:3">
      <c r="A5711" s="81" t="s">
        <v>415</v>
      </c>
      <c r="B5711">
        <v>56</v>
      </c>
      <c r="C5711" s="75">
        <v>0.3</v>
      </c>
    </row>
    <row r="5712" spans="1:3">
      <c r="A5712" s="82" t="s">
        <v>367</v>
      </c>
      <c r="B5712">
        <v>56</v>
      </c>
      <c r="C5712" s="75">
        <v>0.3</v>
      </c>
    </row>
    <row r="5713" spans="1:3">
      <c r="A5713" s="83" t="s">
        <v>289</v>
      </c>
      <c r="B5713">
        <v>56</v>
      </c>
      <c r="C5713" s="75">
        <v>0.3</v>
      </c>
    </row>
    <row r="5714" spans="1:3">
      <c r="A5714" s="85" t="s">
        <v>1792</v>
      </c>
      <c r="B5714">
        <v>56</v>
      </c>
      <c r="C5714" s="75">
        <v>0.3</v>
      </c>
    </row>
    <row r="5715" spans="1:3">
      <c r="A5715" s="86" t="s">
        <v>285</v>
      </c>
      <c r="B5715">
        <v>56</v>
      </c>
      <c r="C5715" s="75">
        <v>0.3</v>
      </c>
    </row>
    <row r="5716" spans="1:3">
      <c r="A5716" s="74" t="s">
        <v>1793</v>
      </c>
      <c r="B5716">
        <v>27</v>
      </c>
      <c r="C5716" s="75">
        <v>0.1</v>
      </c>
    </row>
    <row r="5717" spans="1:3">
      <c r="A5717" s="81" t="s">
        <v>383</v>
      </c>
      <c r="B5717">
        <v>27</v>
      </c>
      <c r="C5717" s="75">
        <v>0.1</v>
      </c>
    </row>
    <row r="5718" spans="1:3">
      <c r="A5718" s="82" t="s">
        <v>308</v>
      </c>
      <c r="B5718">
        <v>27</v>
      </c>
      <c r="C5718" s="75">
        <v>0.1</v>
      </c>
    </row>
    <row r="5719" spans="1:3">
      <c r="A5719" s="83" t="s">
        <v>304</v>
      </c>
      <c r="B5719">
        <v>27</v>
      </c>
      <c r="C5719" s="75">
        <v>0.1</v>
      </c>
    </row>
    <row r="5720" spans="1:3">
      <c r="A5720" s="85" t="s">
        <v>454</v>
      </c>
      <c r="B5720">
        <v>27</v>
      </c>
      <c r="C5720" s="75">
        <v>0.1</v>
      </c>
    </row>
    <row r="5721" spans="1:3">
      <c r="A5721" s="86" t="s">
        <v>310</v>
      </c>
      <c r="B5721">
        <v>27</v>
      </c>
      <c r="C5721" s="75">
        <v>0.1</v>
      </c>
    </row>
    <row r="5722" spans="1:3">
      <c r="A5722" s="74" t="s">
        <v>1794</v>
      </c>
      <c r="B5722">
        <v>67</v>
      </c>
      <c r="C5722" s="75">
        <v>4.2900000000000001E-2</v>
      </c>
    </row>
    <row r="5723" spans="1:3">
      <c r="A5723" s="81" t="s">
        <v>475</v>
      </c>
      <c r="B5723">
        <v>67</v>
      </c>
      <c r="C5723" s="75">
        <v>4.2900000000000001E-2</v>
      </c>
    </row>
    <row r="5724" spans="1:3">
      <c r="A5724" s="82" t="s">
        <v>317</v>
      </c>
      <c r="B5724">
        <v>67</v>
      </c>
      <c r="C5724" s="75">
        <v>4.2900000000000001E-2</v>
      </c>
    </row>
    <row r="5725" spans="1:3">
      <c r="A5725" s="83" t="s">
        <v>294</v>
      </c>
      <c r="B5725">
        <v>67</v>
      </c>
      <c r="C5725" s="75">
        <v>4.2900000000000001E-2</v>
      </c>
    </row>
    <row r="5726" spans="1:3">
      <c r="A5726" s="85" t="s">
        <v>1795</v>
      </c>
      <c r="B5726">
        <v>67</v>
      </c>
      <c r="C5726" s="75">
        <v>4.2900000000000001E-2</v>
      </c>
    </row>
    <row r="5727" spans="1:3">
      <c r="A5727" s="86" t="s">
        <v>364</v>
      </c>
      <c r="B5727">
        <v>67</v>
      </c>
      <c r="C5727" s="75">
        <v>4.2900000000000001E-2</v>
      </c>
    </row>
    <row r="5728" spans="1:3">
      <c r="A5728" s="74" t="s">
        <v>1796</v>
      </c>
      <c r="B5728">
        <v>33</v>
      </c>
      <c r="C5728" s="75">
        <v>0.34</v>
      </c>
    </row>
    <row r="5729" spans="1:3">
      <c r="A5729" s="81" t="s">
        <v>415</v>
      </c>
      <c r="B5729">
        <v>33</v>
      </c>
      <c r="C5729" s="75">
        <v>0.34</v>
      </c>
    </row>
    <row r="5730" spans="1:3">
      <c r="A5730" s="82" t="s">
        <v>367</v>
      </c>
      <c r="B5730">
        <v>33</v>
      </c>
      <c r="C5730" s="75">
        <v>0.34</v>
      </c>
    </row>
    <row r="5731" spans="1:3">
      <c r="A5731" s="83" t="s">
        <v>289</v>
      </c>
      <c r="B5731">
        <v>33</v>
      </c>
      <c r="C5731" s="75">
        <v>0.34</v>
      </c>
    </row>
    <row r="5732" spans="1:3">
      <c r="A5732" s="85" t="s">
        <v>549</v>
      </c>
      <c r="B5732">
        <v>33</v>
      </c>
      <c r="C5732" s="75">
        <v>0.34</v>
      </c>
    </row>
    <row r="5733" spans="1:3">
      <c r="A5733" s="86" t="s">
        <v>381</v>
      </c>
      <c r="B5733">
        <v>33</v>
      </c>
      <c r="C5733" s="75">
        <v>0.34</v>
      </c>
    </row>
    <row r="5734" spans="1:3">
      <c r="A5734" s="74" t="s">
        <v>1797</v>
      </c>
      <c r="B5734">
        <v>78</v>
      </c>
      <c r="C5734" s="75">
        <v>2.5000000000000001E-2</v>
      </c>
    </row>
    <row r="5735" spans="1:3">
      <c r="A5735" s="81" t="s">
        <v>517</v>
      </c>
      <c r="B5735">
        <v>78</v>
      </c>
      <c r="C5735" s="75">
        <v>2.5000000000000001E-2</v>
      </c>
    </row>
    <row r="5736" spans="1:3">
      <c r="A5736" s="82" t="s">
        <v>518</v>
      </c>
      <c r="B5736">
        <v>78</v>
      </c>
      <c r="C5736" s="75">
        <v>2.5000000000000001E-2</v>
      </c>
    </row>
    <row r="5737" spans="1:3">
      <c r="A5737" s="83" t="s">
        <v>304</v>
      </c>
      <c r="B5737">
        <v>78</v>
      </c>
      <c r="C5737" s="75">
        <v>2.5000000000000001E-2</v>
      </c>
    </row>
    <row r="5738" spans="1:3">
      <c r="A5738" s="85" t="s">
        <v>1423</v>
      </c>
      <c r="B5738">
        <v>78</v>
      </c>
      <c r="C5738" s="75">
        <v>2.5000000000000001E-2</v>
      </c>
    </row>
    <row r="5739" spans="1:3">
      <c r="A5739" s="86" t="s">
        <v>285</v>
      </c>
      <c r="B5739">
        <v>78</v>
      </c>
      <c r="C5739" s="75">
        <v>2.5000000000000001E-2</v>
      </c>
    </row>
    <row r="5740" spans="1:3">
      <c r="A5740" s="74" t="s">
        <v>1798</v>
      </c>
      <c r="B5740">
        <v>49</v>
      </c>
      <c r="C5740" s="75">
        <v>0.02</v>
      </c>
    </row>
    <row r="5741" spans="1:3">
      <c r="A5741" s="81" t="s">
        <v>316</v>
      </c>
      <c r="B5741">
        <v>49</v>
      </c>
      <c r="C5741" s="75">
        <v>0.02</v>
      </c>
    </row>
    <row r="5742" spans="1:3">
      <c r="A5742" s="82" t="s">
        <v>317</v>
      </c>
      <c r="B5742">
        <v>49</v>
      </c>
      <c r="C5742" s="75">
        <v>0.02</v>
      </c>
    </row>
    <row r="5743" spans="1:3">
      <c r="A5743" s="83" t="s">
        <v>294</v>
      </c>
      <c r="B5743">
        <v>49</v>
      </c>
      <c r="C5743" s="75">
        <v>0.02</v>
      </c>
    </row>
    <row r="5744" spans="1:3">
      <c r="A5744" s="85" t="s">
        <v>1799</v>
      </c>
      <c r="B5744">
        <v>49</v>
      </c>
      <c r="C5744" s="75">
        <v>0.02</v>
      </c>
    </row>
    <row r="5745" spans="1:3">
      <c r="A5745" s="86" t="s">
        <v>305</v>
      </c>
      <c r="B5745">
        <v>49</v>
      </c>
      <c r="C5745" s="75">
        <v>0.02</v>
      </c>
    </row>
    <row r="5746" spans="1:3">
      <c r="A5746" s="74" t="s">
        <v>1800</v>
      </c>
      <c r="B5746">
        <v>69</v>
      </c>
      <c r="C5746" s="75">
        <v>0.13750000000000001</v>
      </c>
    </row>
    <row r="5747" spans="1:3">
      <c r="A5747" s="81" t="s">
        <v>428</v>
      </c>
      <c r="B5747">
        <v>69</v>
      </c>
      <c r="C5747" s="75">
        <v>0.13750000000000001</v>
      </c>
    </row>
    <row r="5748" spans="1:3">
      <c r="A5748" s="82" t="s">
        <v>429</v>
      </c>
      <c r="B5748">
        <v>69</v>
      </c>
      <c r="C5748" s="75">
        <v>0.13750000000000001</v>
      </c>
    </row>
    <row r="5749" spans="1:3">
      <c r="A5749" s="83" t="s">
        <v>284</v>
      </c>
      <c r="B5749">
        <v>69</v>
      </c>
      <c r="C5749" s="75">
        <v>0.13750000000000001</v>
      </c>
    </row>
    <row r="5750" spans="1:3">
      <c r="A5750" s="85" t="s">
        <v>368</v>
      </c>
      <c r="B5750">
        <v>69</v>
      </c>
      <c r="C5750" s="75">
        <v>0.13750000000000001</v>
      </c>
    </row>
    <row r="5751" spans="1:3">
      <c r="A5751" s="86" t="s">
        <v>285</v>
      </c>
      <c r="B5751">
        <v>69</v>
      </c>
      <c r="C5751" s="75">
        <v>0.13750000000000001</v>
      </c>
    </row>
    <row r="5752" spans="1:3">
      <c r="A5752" s="74" t="s">
        <v>1801</v>
      </c>
      <c r="B5752">
        <v>32</v>
      </c>
      <c r="C5752" s="75">
        <v>0.36</v>
      </c>
    </row>
    <row r="5753" spans="1:3">
      <c r="A5753" s="81" t="s">
        <v>634</v>
      </c>
      <c r="B5753">
        <v>32</v>
      </c>
      <c r="C5753" s="75">
        <v>0.36</v>
      </c>
    </row>
    <row r="5754" spans="1:3">
      <c r="A5754" s="82" t="s">
        <v>635</v>
      </c>
      <c r="B5754">
        <v>32</v>
      </c>
      <c r="C5754" s="75">
        <v>0.36</v>
      </c>
    </row>
    <row r="5755" spans="1:3">
      <c r="A5755" s="83" t="s">
        <v>284</v>
      </c>
      <c r="B5755">
        <v>32</v>
      </c>
      <c r="C5755" s="75">
        <v>0.36</v>
      </c>
    </row>
    <row r="5756" spans="1:3">
      <c r="A5756" s="84">
        <v>42258</v>
      </c>
      <c r="B5756">
        <v>32</v>
      </c>
      <c r="C5756" s="75">
        <v>0.36</v>
      </c>
    </row>
    <row r="5757" spans="1:3">
      <c r="A5757" s="86" t="s">
        <v>381</v>
      </c>
      <c r="B5757">
        <v>32</v>
      </c>
      <c r="C5757" s="75">
        <v>0.36</v>
      </c>
    </row>
    <row r="5758" spans="1:3">
      <c r="A5758" s="74" t="s">
        <v>1802</v>
      </c>
      <c r="B5758">
        <v>580</v>
      </c>
      <c r="C5758" s="75">
        <v>0.42</v>
      </c>
    </row>
    <row r="5759" spans="1:3">
      <c r="A5759" s="81" t="s">
        <v>316</v>
      </c>
      <c r="B5759">
        <v>580</v>
      </c>
      <c r="C5759" s="75">
        <v>0.42</v>
      </c>
    </row>
    <row r="5760" spans="1:3">
      <c r="A5760" s="82" t="s">
        <v>317</v>
      </c>
      <c r="B5760">
        <v>580</v>
      </c>
      <c r="C5760" s="75">
        <v>0.42</v>
      </c>
    </row>
    <row r="5761" spans="1:3">
      <c r="A5761" s="83" t="s">
        <v>294</v>
      </c>
      <c r="B5761">
        <v>580</v>
      </c>
      <c r="C5761" s="75">
        <v>0.42</v>
      </c>
    </row>
    <row r="5762" spans="1:3">
      <c r="A5762" s="84">
        <v>42378</v>
      </c>
      <c r="B5762">
        <v>580</v>
      </c>
      <c r="C5762" s="75">
        <v>0.42</v>
      </c>
    </row>
    <row r="5763" spans="1:3">
      <c r="A5763" s="86" t="s">
        <v>326</v>
      </c>
      <c r="B5763">
        <v>580</v>
      </c>
      <c r="C5763" s="75">
        <v>0.42</v>
      </c>
    </row>
    <row r="5764" spans="1:3">
      <c r="A5764" s="74" t="s">
        <v>1803</v>
      </c>
      <c r="B5764">
        <v>609</v>
      </c>
      <c r="C5764" s="75">
        <v>0.13</v>
      </c>
    </row>
    <row r="5765" spans="1:3">
      <c r="A5765" s="81" t="s">
        <v>491</v>
      </c>
      <c r="B5765">
        <v>609</v>
      </c>
      <c r="C5765" s="75">
        <v>0.13</v>
      </c>
    </row>
    <row r="5766" spans="1:3">
      <c r="A5766" s="82" t="s">
        <v>492</v>
      </c>
      <c r="B5766">
        <v>609</v>
      </c>
      <c r="C5766" s="75">
        <v>0.13</v>
      </c>
    </row>
    <row r="5767" spans="1:3">
      <c r="A5767" s="83" t="s">
        <v>284</v>
      </c>
      <c r="B5767">
        <v>609</v>
      </c>
      <c r="C5767" s="75">
        <v>0.13</v>
      </c>
    </row>
    <row r="5768" spans="1:3">
      <c r="A5768" s="85" t="s">
        <v>991</v>
      </c>
      <c r="B5768">
        <v>609</v>
      </c>
      <c r="C5768" s="75">
        <v>0.13</v>
      </c>
    </row>
    <row r="5769" spans="1:3">
      <c r="A5769" s="86" t="s">
        <v>295</v>
      </c>
      <c r="B5769">
        <v>609</v>
      </c>
      <c r="C5769" s="75">
        <v>0.13</v>
      </c>
    </row>
    <row r="5770" spans="1:3">
      <c r="A5770" s="74" t="s">
        <v>1804</v>
      </c>
      <c r="B5770">
        <v>480</v>
      </c>
      <c r="C5770" s="75">
        <v>0.04</v>
      </c>
    </row>
    <row r="5771" spans="1:3">
      <c r="A5771" s="81" t="s">
        <v>404</v>
      </c>
      <c r="B5771">
        <v>480</v>
      </c>
      <c r="C5771" s="75">
        <v>0.04</v>
      </c>
    </row>
    <row r="5772" spans="1:3">
      <c r="A5772" s="82" t="s">
        <v>405</v>
      </c>
      <c r="B5772">
        <v>480</v>
      </c>
      <c r="C5772" s="75">
        <v>0.04</v>
      </c>
    </row>
    <row r="5773" spans="1:3">
      <c r="A5773" s="83" t="s">
        <v>284</v>
      </c>
      <c r="B5773">
        <v>480</v>
      </c>
      <c r="C5773" s="75">
        <v>0.04</v>
      </c>
    </row>
    <row r="5774" spans="1:3">
      <c r="A5774" s="84">
        <v>42835</v>
      </c>
      <c r="B5774">
        <v>480</v>
      </c>
      <c r="C5774" s="75">
        <v>0.04</v>
      </c>
    </row>
    <row r="5775" spans="1:3">
      <c r="A5775" s="86" t="s">
        <v>314</v>
      </c>
      <c r="B5775">
        <v>480</v>
      </c>
      <c r="C5775" s="75">
        <v>0.04</v>
      </c>
    </row>
    <row r="5776" spans="1:3">
      <c r="A5776" s="74" t="s">
        <v>1805</v>
      </c>
      <c r="B5776">
        <v>45</v>
      </c>
      <c r="C5776" s="75">
        <v>0.1</v>
      </c>
    </row>
    <row r="5777" spans="1:3">
      <c r="A5777" s="81" t="s">
        <v>343</v>
      </c>
      <c r="B5777">
        <v>45</v>
      </c>
      <c r="C5777" s="75">
        <v>0.1</v>
      </c>
    </row>
    <row r="5778" spans="1:3">
      <c r="A5778" s="82" t="s">
        <v>344</v>
      </c>
      <c r="B5778">
        <v>45</v>
      </c>
      <c r="C5778" s="75">
        <v>0.1</v>
      </c>
    </row>
    <row r="5779" spans="1:3">
      <c r="A5779" s="83" t="s">
        <v>284</v>
      </c>
      <c r="B5779">
        <v>45</v>
      </c>
      <c r="C5779" s="75">
        <v>0.1</v>
      </c>
    </row>
    <row r="5780" spans="1:3">
      <c r="A5780" s="85" t="s">
        <v>1806</v>
      </c>
      <c r="B5780">
        <v>45</v>
      </c>
      <c r="C5780" s="75">
        <v>0.1</v>
      </c>
    </row>
    <row r="5781" spans="1:3">
      <c r="A5781" s="86" t="s">
        <v>381</v>
      </c>
      <c r="B5781">
        <v>45</v>
      </c>
      <c r="C5781" s="75">
        <v>0.1</v>
      </c>
    </row>
    <row r="5782" spans="1:3">
      <c r="A5782" s="74" t="s">
        <v>1807</v>
      </c>
      <c r="B5782">
        <v>37</v>
      </c>
      <c r="C5782" s="75">
        <v>0.26</v>
      </c>
    </row>
    <row r="5783" spans="1:3">
      <c r="A5783" s="81" t="s">
        <v>350</v>
      </c>
      <c r="B5783">
        <v>37</v>
      </c>
      <c r="C5783" s="75">
        <v>0.26</v>
      </c>
    </row>
    <row r="5784" spans="1:3">
      <c r="A5784" s="82" t="s">
        <v>351</v>
      </c>
      <c r="B5784">
        <v>37</v>
      </c>
      <c r="C5784" s="75">
        <v>0.26</v>
      </c>
    </row>
    <row r="5785" spans="1:3">
      <c r="A5785" s="83" t="s">
        <v>304</v>
      </c>
      <c r="B5785">
        <v>37</v>
      </c>
      <c r="C5785" s="75">
        <v>0.26</v>
      </c>
    </row>
    <row r="5786" spans="1:3">
      <c r="A5786" s="84">
        <v>42530</v>
      </c>
      <c r="B5786">
        <v>37</v>
      </c>
      <c r="C5786" s="75">
        <v>0.26</v>
      </c>
    </row>
    <row r="5787" spans="1:3">
      <c r="A5787" s="86" t="s">
        <v>305</v>
      </c>
      <c r="B5787">
        <v>37</v>
      </c>
      <c r="C5787" s="75">
        <v>0.26</v>
      </c>
    </row>
    <row r="5788" spans="1:3">
      <c r="A5788" s="74" t="s">
        <v>1808</v>
      </c>
      <c r="B5788">
        <v>455</v>
      </c>
      <c r="C5788" s="75">
        <v>0.09</v>
      </c>
    </row>
    <row r="5789" spans="1:3">
      <c r="A5789" s="81" t="s">
        <v>373</v>
      </c>
      <c r="B5789">
        <v>455</v>
      </c>
      <c r="C5789" s="75">
        <v>0.09</v>
      </c>
    </row>
    <row r="5790" spans="1:3">
      <c r="A5790" s="82" t="s">
        <v>320</v>
      </c>
      <c r="B5790">
        <v>455</v>
      </c>
      <c r="C5790" s="75">
        <v>0.09</v>
      </c>
    </row>
    <row r="5791" spans="1:3">
      <c r="A5791" s="83" t="s">
        <v>284</v>
      </c>
      <c r="B5791">
        <v>455</v>
      </c>
      <c r="C5791" s="75">
        <v>0.09</v>
      </c>
    </row>
    <row r="5792" spans="1:3">
      <c r="A5792" s="84">
        <v>42531</v>
      </c>
      <c r="B5792">
        <v>455</v>
      </c>
      <c r="C5792" s="75">
        <v>0.09</v>
      </c>
    </row>
    <row r="5793" spans="1:3">
      <c r="A5793" s="86" t="s">
        <v>314</v>
      </c>
      <c r="B5793">
        <v>455</v>
      </c>
      <c r="C5793" s="75">
        <v>0.09</v>
      </c>
    </row>
    <row r="5794" spans="1:3">
      <c r="A5794" s="74" t="s">
        <v>1809</v>
      </c>
      <c r="B5794">
        <v>43</v>
      </c>
      <c r="C5794" s="75">
        <v>0.14000000000000001</v>
      </c>
    </row>
    <row r="5795" spans="1:3">
      <c r="A5795" s="81" t="s">
        <v>324</v>
      </c>
      <c r="B5795">
        <v>43</v>
      </c>
      <c r="C5795" s="75">
        <v>0.14000000000000001</v>
      </c>
    </row>
    <row r="5796" spans="1:3">
      <c r="A5796" s="82" t="s">
        <v>325</v>
      </c>
      <c r="B5796">
        <v>43</v>
      </c>
      <c r="C5796" s="75">
        <v>0.14000000000000001</v>
      </c>
    </row>
    <row r="5797" spans="1:3">
      <c r="A5797" s="83" t="s">
        <v>284</v>
      </c>
      <c r="B5797">
        <v>43</v>
      </c>
      <c r="C5797" s="75">
        <v>0.14000000000000001</v>
      </c>
    </row>
    <row r="5798" spans="1:3">
      <c r="A5798" s="84">
        <v>42616</v>
      </c>
      <c r="B5798">
        <v>43</v>
      </c>
      <c r="C5798" s="75">
        <v>0.14000000000000001</v>
      </c>
    </row>
    <row r="5799" spans="1:3">
      <c r="A5799" s="86" t="s">
        <v>381</v>
      </c>
      <c r="B5799">
        <v>43</v>
      </c>
      <c r="C5799" s="75">
        <v>0.14000000000000001</v>
      </c>
    </row>
    <row r="5800" spans="1:3">
      <c r="A5800" s="74" t="s">
        <v>1810</v>
      </c>
      <c r="B5800">
        <v>780</v>
      </c>
      <c r="C5800" s="75">
        <v>0.22</v>
      </c>
    </row>
    <row r="5801" spans="1:3">
      <c r="A5801" s="81" t="s">
        <v>319</v>
      </c>
      <c r="B5801">
        <v>780</v>
      </c>
      <c r="C5801" s="75">
        <v>0.22</v>
      </c>
    </row>
    <row r="5802" spans="1:3">
      <c r="A5802" s="82" t="s">
        <v>320</v>
      </c>
      <c r="B5802">
        <v>780</v>
      </c>
      <c r="C5802" s="75">
        <v>0.22</v>
      </c>
    </row>
    <row r="5803" spans="1:3">
      <c r="A5803" s="83" t="s">
        <v>284</v>
      </c>
      <c r="B5803">
        <v>780</v>
      </c>
      <c r="C5803" s="75">
        <v>0.22</v>
      </c>
    </row>
    <row r="5804" spans="1:3">
      <c r="A5804" s="84">
        <v>43014</v>
      </c>
      <c r="B5804">
        <v>780</v>
      </c>
      <c r="C5804" s="75">
        <v>0.22</v>
      </c>
    </row>
    <row r="5805" spans="1:3">
      <c r="A5805" s="86" t="s">
        <v>326</v>
      </c>
      <c r="B5805">
        <v>780</v>
      </c>
      <c r="C5805" s="75">
        <v>0.22</v>
      </c>
    </row>
    <row r="5806" spans="1:3">
      <c r="A5806" s="74" t="s">
        <v>1811</v>
      </c>
      <c r="B5806">
        <v>670</v>
      </c>
      <c r="C5806" s="75">
        <v>0.33</v>
      </c>
    </row>
    <row r="5807" spans="1:3">
      <c r="A5807" s="81" t="s">
        <v>512</v>
      </c>
      <c r="B5807">
        <v>670</v>
      </c>
      <c r="C5807" s="75">
        <v>0.33</v>
      </c>
    </row>
    <row r="5808" spans="1:3">
      <c r="A5808" s="82" t="s">
        <v>513</v>
      </c>
      <c r="B5808">
        <v>670</v>
      </c>
      <c r="C5808" s="75">
        <v>0.33</v>
      </c>
    </row>
    <row r="5809" spans="1:3">
      <c r="A5809" s="83" t="s">
        <v>284</v>
      </c>
      <c r="B5809">
        <v>670</v>
      </c>
      <c r="C5809" s="75">
        <v>0.33</v>
      </c>
    </row>
    <row r="5810" spans="1:3">
      <c r="A5810" s="85" t="s">
        <v>1812</v>
      </c>
      <c r="B5810">
        <v>670</v>
      </c>
      <c r="C5810" s="75">
        <v>0.33</v>
      </c>
    </row>
    <row r="5811" spans="1:3">
      <c r="A5811" s="86" t="s">
        <v>326</v>
      </c>
      <c r="B5811">
        <v>670</v>
      </c>
      <c r="C5811" s="75">
        <v>0.33</v>
      </c>
    </row>
    <row r="5812" spans="1:3">
      <c r="A5812" s="74" t="s">
        <v>1813</v>
      </c>
      <c r="B5812">
        <v>77</v>
      </c>
      <c r="C5812" s="75">
        <v>3.7499999999999999E-2</v>
      </c>
    </row>
    <row r="5813" spans="1:3">
      <c r="A5813" s="81" t="s">
        <v>287</v>
      </c>
      <c r="B5813">
        <v>77</v>
      </c>
      <c r="C5813" s="75">
        <v>3.7499999999999999E-2</v>
      </c>
    </row>
    <row r="5814" spans="1:3">
      <c r="A5814" s="82" t="s">
        <v>288</v>
      </c>
      <c r="B5814">
        <v>77</v>
      </c>
      <c r="C5814" s="75">
        <v>3.7499999999999999E-2</v>
      </c>
    </row>
    <row r="5815" spans="1:3">
      <c r="A5815" s="83" t="s">
        <v>289</v>
      </c>
      <c r="B5815">
        <v>77</v>
      </c>
      <c r="C5815" s="75">
        <v>3.7499999999999999E-2</v>
      </c>
    </row>
    <row r="5816" spans="1:3">
      <c r="A5816" s="85" t="s">
        <v>1814</v>
      </c>
      <c r="B5816">
        <v>77</v>
      </c>
      <c r="C5816" s="75">
        <v>3.7499999999999999E-2</v>
      </c>
    </row>
    <row r="5817" spans="1:3">
      <c r="A5817" s="86" t="s">
        <v>285</v>
      </c>
      <c r="B5817">
        <v>77</v>
      </c>
      <c r="C5817" s="75">
        <v>3.7499999999999999E-2</v>
      </c>
    </row>
    <row r="5818" spans="1:3">
      <c r="A5818" s="74" t="s">
        <v>1815</v>
      </c>
      <c r="B5818">
        <v>29</v>
      </c>
      <c r="C5818" s="75">
        <v>3.3300000000000003E-2</v>
      </c>
    </row>
    <row r="5819" spans="1:3">
      <c r="A5819" s="81" t="s">
        <v>316</v>
      </c>
      <c r="B5819">
        <v>29</v>
      </c>
      <c r="C5819" s="75">
        <v>3.3300000000000003E-2</v>
      </c>
    </row>
    <row r="5820" spans="1:3">
      <c r="A5820" s="82" t="s">
        <v>317</v>
      </c>
      <c r="B5820">
        <v>29</v>
      </c>
      <c r="C5820" s="75">
        <v>3.3300000000000003E-2</v>
      </c>
    </row>
    <row r="5821" spans="1:3">
      <c r="A5821" s="83" t="s">
        <v>294</v>
      </c>
      <c r="B5821">
        <v>29</v>
      </c>
      <c r="C5821" s="75">
        <v>3.3300000000000003E-2</v>
      </c>
    </row>
    <row r="5822" spans="1:3">
      <c r="A5822" s="84">
        <v>42981</v>
      </c>
      <c r="B5822">
        <v>29</v>
      </c>
      <c r="C5822" s="75">
        <v>3.3300000000000003E-2</v>
      </c>
    </row>
    <row r="5823" spans="1:3">
      <c r="A5823" s="86" t="s">
        <v>310</v>
      </c>
      <c r="B5823">
        <v>29</v>
      </c>
      <c r="C5823" s="75">
        <v>3.3300000000000003E-2</v>
      </c>
    </row>
    <row r="5824" spans="1:3">
      <c r="A5824" s="74" t="s">
        <v>1816</v>
      </c>
      <c r="B5824">
        <v>225</v>
      </c>
      <c r="C5824" s="75">
        <v>0.1</v>
      </c>
    </row>
    <row r="5825" spans="1:3">
      <c r="A5825" s="81" t="s">
        <v>392</v>
      </c>
      <c r="B5825">
        <v>225</v>
      </c>
      <c r="C5825" s="75">
        <v>0.1</v>
      </c>
    </row>
    <row r="5826" spans="1:3">
      <c r="A5826" s="82" t="s">
        <v>351</v>
      </c>
      <c r="B5826">
        <v>225</v>
      </c>
      <c r="C5826" s="75">
        <v>0.1</v>
      </c>
    </row>
    <row r="5827" spans="1:3">
      <c r="A5827" s="83" t="s">
        <v>304</v>
      </c>
      <c r="B5827">
        <v>225</v>
      </c>
      <c r="C5827" s="75">
        <v>0.1</v>
      </c>
    </row>
    <row r="5828" spans="1:3">
      <c r="A5828" s="85" t="s">
        <v>1486</v>
      </c>
      <c r="B5828">
        <v>225</v>
      </c>
      <c r="C5828" s="75">
        <v>0.1</v>
      </c>
    </row>
    <row r="5829" spans="1:3">
      <c r="A5829" s="86" t="s">
        <v>375</v>
      </c>
      <c r="B5829">
        <v>225</v>
      </c>
      <c r="C5829" s="75">
        <v>0.1</v>
      </c>
    </row>
    <row r="5830" spans="1:3">
      <c r="A5830" s="74" t="s">
        <v>1817</v>
      </c>
      <c r="B5830">
        <v>228</v>
      </c>
      <c r="C5830" s="75">
        <v>8.7999999999999995E-2</v>
      </c>
    </row>
    <row r="5831" spans="1:3">
      <c r="A5831" s="81" t="s">
        <v>386</v>
      </c>
      <c r="B5831">
        <v>228</v>
      </c>
      <c r="C5831" s="75">
        <v>8.7999999999999995E-2</v>
      </c>
    </row>
    <row r="5832" spans="1:3">
      <c r="A5832" s="82" t="s">
        <v>387</v>
      </c>
      <c r="B5832">
        <v>228</v>
      </c>
      <c r="C5832" s="75">
        <v>8.7999999999999995E-2</v>
      </c>
    </row>
    <row r="5833" spans="1:3">
      <c r="A5833" s="83" t="s">
        <v>284</v>
      </c>
      <c r="B5833">
        <v>228</v>
      </c>
      <c r="C5833" s="75">
        <v>8.7999999999999995E-2</v>
      </c>
    </row>
    <row r="5834" spans="1:3">
      <c r="A5834" s="84">
        <v>43354</v>
      </c>
      <c r="B5834">
        <v>228</v>
      </c>
      <c r="C5834" s="75">
        <v>8.7999999999999995E-2</v>
      </c>
    </row>
    <row r="5835" spans="1:3">
      <c r="A5835" s="86" t="s">
        <v>375</v>
      </c>
      <c r="B5835">
        <v>228</v>
      </c>
      <c r="C5835" s="75">
        <v>8.7999999999999995E-2</v>
      </c>
    </row>
    <row r="5836" spans="1:3">
      <c r="A5836" s="74" t="s">
        <v>1818</v>
      </c>
      <c r="B5836">
        <v>225</v>
      </c>
      <c r="C5836" s="75">
        <v>0.1</v>
      </c>
    </row>
    <row r="5837" spans="1:3">
      <c r="A5837" s="81" t="s">
        <v>503</v>
      </c>
      <c r="B5837">
        <v>225</v>
      </c>
      <c r="C5837" s="75">
        <v>0.1</v>
      </c>
    </row>
    <row r="5838" spans="1:3">
      <c r="A5838" s="82" t="s">
        <v>504</v>
      </c>
      <c r="B5838">
        <v>225</v>
      </c>
      <c r="C5838" s="75">
        <v>0.1</v>
      </c>
    </row>
    <row r="5839" spans="1:3">
      <c r="A5839" s="83" t="s">
        <v>284</v>
      </c>
      <c r="B5839">
        <v>225</v>
      </c>
      <c r="C5839" s="75">
        <v>0.1</v>
      </c>
    </row>
    <row r="5840" spans="1:3">
      <c r="A5840" s="84">
        <v>41824</v>
      </c>
      <c r="B5840">
        <v>225</v>
      </c>
      <c r="C5840" s="75">
        <v>0.1</v>
      </c>
    </row>
    <row r="5841" spans="1:3">
      <c r="A5841" s="86" t="s">
        <v>375</v>
      </c>
      <c r="B5841">
        <v>225</v>
      </c>
      <c r="C5841" s="75">
        <v>0.1</v>
      </c>
    </row>
    <row r="5842" spans="1:3">
      <c r="A5842" s="74" t="s">
        <v>1819</v>
      </c>
      <c r="B5842">
        <v>28</v>
      </c>
      <c r="C5842" s="75">
        <v>6.6699999999999995E-2</v>
      </c>
    </row>
    <row r="5843" spans="1:3">
      <c r="A5843" s="81" t="s">
        <v>503</v>
      </c>
      <c r="B5843">
        <v>28</v>
      </c>
      <c r="C5843" s="75">
        <v>6.6699999999999995E-2</v>
      </c>
    </row>
    <row r="5844" spans="1:3">
      <c r="A5844" s="82" t="s">
        <v>504</v>
      </c>
      <c r="B5844">
        <v>28</v>
      </c>
      <c r="C5844" s="75">
        <v>6.6699999999999995E-2</v>
      </c>
    </row>
    <row r="5845" spans="1:3">
      <c r="A5845" s="83" t="s">
        <v>284</v>
      </c>
      <c r="B5845">
        <v>28</v>
      </c>
      <c r="C5845" s="75">
        <v>6.6699999999999995E-2</v>
      </c>
    </row>
    <row r="5846" spans="1:3">
      <c r="A5846" s="85" t="s">
        <v>443</v>
      </c>
      <c r="B5846">
        <v>28</v>
      </c>
      <c r="C5846" s="75">
        <v>6.6699999999999995E-2</v>
      </c>
    </row>
    <row r="5847" spans="1:3">
      <c r="A5847" s="86" t="s">
        <v>310</v>
      </c>
      <c r="B5847">
        <v>28</v>
      </c>
      <c r="C5847" s="75">
        <v>6.6699999999999995E-2</v>
      </c>
    </row>
    <row r="5848" spans="1:3">
      <c r="A5848" s="74" t="s">
        <v>1820</v>
      </c>
      <c r="B5848">
        <v>72</v>
      </c>
      <c r="C5848" s="75">
        <v>0.1</v>
      </c>
    </row>
    <row r="5849" spans="1:3">
      <c r="A5849" s="81" t="s">
        <v>287</v>
      </c>
      <c r="B5849">
        <v>72</v>
      </c>
      <c r="C5849" s="75">
        <v>0.1</v>
      </c>
    </row>
    <row r="5850" spans="1:3">
      <c r="A5850" s="82" t="s">
        <v>288</v>
      </c>
      <c r="B5850">
        <v>72</v>
      </c>
      <c r="C5850" s="75">
        <v>0.1</v>
      </c>
    </row>
    <row r="5851" spans="1:3">
      <c r="A5851" s="83" t="s">
        <v>289</v>
      </c>
      <c r="B5851">
        <v>72</v>
      </c>
      <c r="C5851" s="75">
        <v>0.1</v>
      </c>
    </row>
    <row r="5852" spans="1:3">
      <c r="A5852" s="84">
        <v>43413</v>
      </c>
      <c r="B5852">
        <v>72</v>
      </c>
      <c r="C5852" s="75">
        <v>0.1</v>
      </c>
    </row>
    <row r="5853" spans="1:3">
      <c r="A5853" s="86" t="s">
        <v>285</v>
      </c>
      <c r="B5853">
        <v>72</v>
      </c>
      <c r="C5853" s="75">
        <v>0.1</v>
      </c>
    </row>
    <row r="5854" spans="1:3">
      <c r="A5854" s="74" t="s">
        <v>1821</v>
      </c>
      <c r="B5854">
        <v>62</v>
      </c>
      <c r="C5854" s="75">
        <v>0.1143</v>
      </c>
    </row>
    <row r="5855" spans="1:3">
      <c r="A5855" s="81" t="s">
        <v>472</v>
      </c>
      <c r="B5855">
        <v>62</v>
      </c>
      <c r="C5855" s="75">
        <v>0.1143</v>
      </c>
    </row>
    <row r="5856" spans="1:3">
      <c r="A5856" s="82" t="s">
        <v>308</v>
      </c>
      <c r="B5856">
        <v>62</v>
      </c>
      <c r="C5856" s="75">
        <v>0.1143</v>
      </c>
    </row>
    <row r="5857" spans="1:3">
      <c r="A5857" s="83" t="s">
        <v>304</v>
      </c>
      <c r="B5857">
        <v>62</v>
      </c>
      <c r="C5857" s="75">
        <v>0.1143</v>
      </c>
    </row>
    <row r="5858" spans="1:3">
      <c r="A5858" s="84">
        <v>41821</v>
      </c>
      <c r="B5858">
        <v>62</v>
      </c>
      <c r="C5858" s="75">
        <v>0.1143</v>
      </c>
    </row>
    <row r="5859" spans="1:3">
      <c r="A5859" s="86" t="s">
        <v>364</v>
      </c>
      <c r="B5859">
        <v>62</v>
      </c>
      <c r="C5859" s="75">
        <v>0.1143</v>
      </c>
    </row>
    <row r="5860" spans="1:3">
      <c r="A5860" s="74" t="s">
        <v>1822</v>
      </c>
      <c r="B5860">
        <v>31</v>
      </c>
      <c r="C5860" s="75">
        <v>0.38</v>
      </c>
    </row>
    <row r="5861" spans="1:3">
      <c r="A5861" s="81" t="s">
        <v>354</v>
      </c>
      <c r="B5861">
        <v>31</v>
      </c>
      <c r="C5861" s="75">
        <v>0.38</v>
      </c>
    </row>
    <row r="5862" spans="1:3">
      <c r="A5862" s="82" t="s">
        <v>355</v>
      </c>
      <c r="B5862">
        <v>31</v>
      </c>
      <c r="C5862" s="75">
        <v>0.38</v>
      </c>
    </row>
    <row r="5863" spans="1:3">
      <c r="A5863" s="83" t="s">
        <v>284</v>
      </c>
      <c r="B5863">
        <v>31</v>
      </c>
      <c r="C5863" s="75">
        <v>0.38</v>
      </c>
    </row>
    <row r="5864" spans="1:3">
      <c r="A5864" s="84">
        <v>43106</v>
      </c>
      <c r="B5864">
        <v>31</v>
      </c>
      <c r="C5864" s="75">
        <v>0.38</v>
      </c>
    </row>
    <row r="5865" spans="1:3">
      <c r="A5865" s="86" t="s">
        <v>381</v>
      </c>
      <c r="B5865">
        <v>31</v>
      </c>
      <c r="C5865" s="75">
        <v>0.38</v>
      </c>
    </row>
    <row r="5866" spans="1:3">
      <c r="A5866" s="74" t="s">
        <v>1823</v>
      </c>
      <c r="B5866">
        <v>190</v>
      </c>
      <c r="C5866" s="75">
        <v>0.24</v>
      </c>
    </row>
    <row r="5867" spans="1:3">
      <c r="A5867" s="81" t="s">
        <v>428</v>
      </c>
      <c r="B5867">
        <v>190</v>
      </c>
      <c r="C5867" s="75">
        <v>0.24</v>
      </c>
    </row>
    <row r="5868" spans="1:3">
      <c r="A5868" s="82" t="s">
        <v>429</v>
      </c>
      <c r="B5868">
        <v>190</v>
      </c>
      <c r="C5868" s="75">
        <v>0.24</v>
      </c>
    </row>
    <row r="5869" spans="1:3">
      <c r="A5869" s="83" t="s">
        <v>284</v>
      </c>
      <c r="B5869">
        <v>190</v>
      </c>
      <c r="C5869" s="75">
        <v>0.24</v>
      </c>
    </row>
    <row r="5870" spans="1:3">
      <c r="A5870" s="84">
        <v>42159</v>
      </c>
      <c r="B5870">
        <v>190</v>
      </c>
      <c r="C5870" s="75">
        <v>0.24</v>
      </c>
    </row>
    <row r="5871" spans="1:3">
      <c r="A5871" s="86" t="s">
        <v>375</v>
      </c>
      <c r="B5871">
        <v>190</v>
      </c>
      <c r="C5871" s="75">
        <v>0.24</v>
      </c>
    </row>
    <row r="5872" spans="1:3">
      <c r="A5872" s="74" t="s">
        <v>1824</v>
      </c>
      <c r="B5872">
        <v>78</v>
      </c>
      <c r="C5872" s="75">
        <v>2.5000000000000001E-2</v>
      </c>
    </row>
    <row r="5873" spans="1:3">
      <c r="A5873" s="81" t="s">
        <v>339</v>
      </c>
      <c r="B5873">
        <v>78</v>
      </c>
      <c r="C5873" s="75">
        <v>2.5000000000000001E-2</v>
      </c>
    </row>
    <row r="5874" spans="1:3">
      <c r="A5874" s="82" t="s">
        <v>340</v>
      </c>
      <c r="B5874">
        <v>78</v>
      </c>
      <c r="C5874" s="75">
        <v>2.5000000000000001E-2</v>
      </c>
    </row>
    <row r="5875" spans="1:3">
      <c r="A5875" s="83" t="s">
        <v>304</v>
      </c>
      <c r="B5875">
        <v>78</v>
      </c>
      <c r="C5875" s="75">
        <v>2.5000000000000001E-2</v>
      </c>
    </row>
    <row r="5876" spans="1:3">
      <c r="A5876" s="85" t="s">
        <v>1825</v>
      </c>
      <c r="B5876">
        <v>78</v>
      </c>
      <c r="C5876" s="75">
        <v>2.5000000000000001E-2</v>
      </c>
    </row>
    <row r="5877" spans="1:3">
      <c r="A5877" s="86" t="s">
        <v>285</v>
      </c>
      <c r="B5877">
        <v>78</v>
      </c>
      <c r="C5877" s="75">
        <v>2.5000000000000001E-2</v>
      </c>
    </row>
    <row r="5878" spans="1:3">
      <c r="A5878" s="74" t="s">
        <v>1826</v>
      </c>
      <c r="B5878">
        <v>651</v>
      </c>
      <c r="C5878" s="75">
        <v>7.0000000000000007E-2</v>
      </c>
    </row>
    <row r="5879" spans="1:3">
      <c r="A5879" s="81" t="s">
        <v>350</v>
      </c>
      <c r="B5879">
        <v>651</v>
      </c>
      <c r="C5879" s="75">
        <v>7.0000000000000007E-2</v>
      </c>
    </row>
    <row r="5880" spans="1:3">
      <c r="A5880" s="82" t="s">
        <v>351</v>
      </c>
      <c r="B5880">
        <v>651</v>
      </c>
      <c r="C5880" s="75">
        <v>7.0000000000000007E-2</v>
      </c>
    </row>
    <row r="5881" spans="1:3">
      <c r="A5881" s="83" t="s">
        <v>304</v>
      </c>
      <c r="B5881">
        <v>651</v>
      </c>
      <c r="C5881" s="75">
        <v>7.0000000000000007E-2</v>
      </c>
    </row>
    <row r="5882" spans="1:3">
      <c r="A5882" s="85" t="s">
        <v>1827</v>
      </c>
      <c r="B5882">
        <v>651</v>
      </c>
      <c r="C5882" s="75">
        <v>7.0000000000000007E-2</v>
      </c>
    </row>
    <row r="5883" spans="1:3">
      <c r="A5883" s="86" t="s">
        <v>295</v>
      </c>
      <c r="B5883">
        <v>651</v>
      </c>
      <c r="C5883" s="75">
        <v>7.0000000000000007E-2</v>
      </c>
    </row>
    <row r="5884" spans="1:3">
      <c r="A5884" s="74" t="s">
        <v>1828</v>
      </c>
      <c r="B5884">
        <v>70</v>
      </c>
      <c r="C5884" s="75">
        <v>0.125</v>
      </c>
    </row>
    <row r="5885" spans="1:3">
      <c r="A5885" s="81" t="s">
        <v>503</v>
      </c>
      <c r="B5885">
        <v>70</v>
      </c>
      <c r="C5885" s="75">
        <v>0.125</v>
      </c>
    </row>
    <row r="5886" spans="1:3">
      <c r="A5886" s="82" t="s">
        <v>504</v>
      </c>
      <c r="B5886">
        <v>70</v>
      </c>
      <c r="C5886" s="75">
        <v>0.125</v>
      </c>
    </row>
    <row r="5887" spans="1:3">
      <c r="A5887" s="83" t="s">
        <v>284</v>
      </c>
      <c r="B5887">
        <v>70</v>
      </c>
      <c r="C5887" s="75">
        <v>0.125</v>
      </c>
    </row>
    <row r="5888" spans="1:3">
      <c r="A5888" s="85" t="s">
        <v>1829</v>
      </c>
      <c r="B5888">
        <v>70</v>
      </c>
      <c r="C5888" s="75">
        <v>0.125</v>
      </c>
    </row>
    <row r="5889" spans="1:3">
      <c r="A5889" s="86" t="s">
        <v>285</v>
      </c>
      <c r="B5889">
        <v>70</v>
      </c>
      <c r="C5889" s="75">
        <v>0.125</v>
      </c>
    </row>
    <row r="5890" spans="1:3">
      <c r="A5890" s="74" t="s">
        <v>1830</v>
      </c>
      <c r="B5890">
        <v>64</v>
      </c>
      <c r="C5890" s="75">
        <v>8.5699999999999998E-2</v>
      </c>
    </row>
    <row r="5891" spans="1:3">
      <c r="A5891" s="81" t="s">
        <v>437</v>
      </c>
      <c r="B5891">
        <v>64</v>
      </c>
      <c r="C5891" s="75">
        <v>8.5699999999999998E-2</v>
      </c>
    </row>
    <row r="5892" spans="1:3">
      <c r="A5892" s="82" t="s">
        <v>367</v>
      </c>
      <c r="B5892">
        <v>64</v>
      </c>
      <c r="C5892" s="75">
        <v>8.5699999999999998E-2</v>
      </c>
    </row>
    <row r="5893" spans="1:3">
      <c r="A5893" s="83" t="s">
        <v>289</v>
      </c>
      <c r="B5893">
        <v>64</v>
      </c>
      <c r="C5893" s="75">
        <v>8.5699999999999998E-2</v>
      </c>
    </row>
    <row r="5894" spans="1:3">
      <c r="A5894" s="85" t="s">
        <v>841</v>
      </c>
      <c r="B5894">
        <v>64</v>
      </c>
      <c r="C5894" s="75">
        <v>8.5699999999999998E-2</v>
      </c>
    </row>
    <row r="5895" spans="1:3">
      <c r="A5895" s="86" t="s">
        <v>364</v>
      </c>
      <c r="B5895">
        <v>64</v>
      </c>
      <c r="C5895" s="75">
        <v>8.5699999999999998E-2</v>
      </c>
    </row>
    <row r="5896" spans="1:3">
      <c r="A5896" s="74" t="s">
        <v>1831</v>
      </c>
      <c r="B5896">
        <v>30</v>
      </c>
      <c r="C5896" s="75">
        <v>0</v>
      </c>
    </row>
    <row r="5897" spans="1:3">
      <c r="A5897" s="81" t="s">
        <v>346</v>
      </c>
      <c r="B5897">
        <v>30</v>
      </c>
      <c r="C5897" s="75">
        <v>0</v>
      </c>
    </row>
    <row r="5898" spans="1:3">
      <c r="A5898" s="82" t="s">
        <v>347</v>
      </c>
      <c r="B5898">
        <v>30</v>
      </c>
      <c r="C5898" s="75">
        <v>0</v>
      </c>
    </row>
    <row r="5899" spans="1:3">
      <c r="A5899" s="83" t="s">
        <v>284</v>
      </c>
      <c r="B5899">
        <v>30</v>
      </c>
      <c r="C5899" s="75">
        <v>0</v>
      </c>
    </row>
    <row r="5900" spans="1:3">
      <c r="A5900" s="85" t="s">
        <v>1832</v>
      </c>
      <c r="B5900">
        <v>30</v>
      </c>
      <c r="C5900" s="75">
        <v>0</v>
      </c>
    </row>
    <row r="5901" spans="1:3">
      <c r="A5901" s="86" t="s">
        <v>310</v>
      </c>
      <c r="B5901">
        <v>30</v>
      </c>
      <c r="C5901" s="75">
        <v>0</v>
      </c>
    </row>
    <row r="5902" spans="1:3">
      <c r="A5902" s="74" t="s">
        <v>1833</v>
      </c>
      <c r="B5902">
        <v>490</v>
      </c>
      <c r="C5902" s="75">
        <v>0.02</v>
      </c>
    </row>
    <row r="5903" spans="1:3">
      <c r="A5903" s="81" t="s">
        <v>362</v>
      </c>
      <c r="B5903">
        <v>490</v>
      </c>
      <c r="C5903" s="75">
        <v>0.02</v>
      </c>
    </row>
    <row r="5904" spans="1:3">
      <c r="A5904" s="82" t="s">
        <v>334</v>
      </c>
      <c r="B5904">
        <v>490</v>
      </c>
      <c r="C5904" s="75">
        <v>0.02</v>
      </c>
    </row>
    <row r="5905" spans="1:3">
      <c r="A5905" s="83" t="s">
        <v>304</v>
      </c>
      <c r="B5905">
        <v>490</v>
      </c>
      <c r="C5905" s="75">
        <v>0.02</v>
      </c>
    </row>
    <row r="5906" spans="1:3">
      <c r="A5906" s="85" t="s">
        <v>1688</v>
      </c>
      <c r="B5906">
        <v>490</v>
      </c>
      <c r="C5906" s="75">
        <v>0.02</v>
      </c>
    </row>
    <row r="5907" spans="1:3">
      <c r="A5907" s="86" t="s">
        <v>336</v>
      </c>
      <c r="B5907">
        <v>490</v>
      </c>
      <c r="C5907" s="75">
        <v>0.02</v>
      </c>
    </row>
    <row r="5908" spans="1:3">
      <c r="A5908" s="74" t="s">
        <v>1834</v>
      </c>
      <c r="B5908">
        <v>138</v>
      </c>
      <c r="C5908" s="75">
        <v>0.08</v>
      </c>
    </row>
    <row r="5909" spans="1:3">
      <c r="A5909" s="81" t="s">
        <v>404</v>
      </c>
      <c r="B5909">
        <v>138</v>
      </c>
      <c r="C5909" s="75">
        <v>0.08</v>
      </c>
    </row>
    <row r="5910" spans="1:3">
      <c r="A5910" s="82" t="s">
        <v>405</v>
      </c>
      <c r="B5910">
        <v>138</v>
      </c>
      <c r="C5910" s="75">
        <v>0.08</v>
      </c>
    </row>
    <row r="5911" spans="1:3">
      <c r="A5911" s="83" t="s">
        <v>284</v>
      </c>
      <c r="B5911">
        <v>138</v>
      </c>
      <c r="C5911" s="75">
        <v>0.08</v>
      </c>
    </row>
    <row r="5912" spans="1:3">
      <c r="A5912" s="84">
        <v>43018</v>
      </c>
      <c r="B5912">
        <v>138</v>
      </c>
      <c r="C5912" s="75">
        <v>0.08</v>
      </c>
    </row>
    <row r="5913" spans="1:3">
      <c r="A5913" s="86" t="s">
        <v>300</v>
      </c>
      <c r="B5913">
        <v>138</v>
      </c>
      <c r="C5913" s="75">
        <v>0.08</v>
      </c>
    </row>
    <row r="5914" spans="1:3">
      <c r="A5914" s="74" t="s">
        <v>1835</v>
      </c>
      <c r="B5914">
        <v>235</v>
      </c>
      <c r="C5914" s="75">
        <v>0.06</v>
      </c>
    </row>
    <row r="5915" spans="1:3">
      <c r="A5915" s="81" t="s">
        <v>458</v>
      </c>
      <c r="B5915">
        <v>235</v>
      </c>
      <c r="C5915" s="75">
        <v>0.06</v>
      </c>
    </row>
    <row r="5916" spans="1:3">
      <c r="A5916" s="82" t="s">
        <v>459</v>
      </c>
      <c r="B5916">
        <v>235</v>
      </c>
      <c r="C5916" s="75">
        <v>0.06</v>
      </c>
    </row>
    <row r="5917" spans="1:3">
      <c r="A5917" s="83" t="s">
        <v>294</v>
      </c>
      <c r="B5917">
        <v>235</v>
      </c>
      <c r="C5917" s="75">
        <v>0.06</v>
      </c>
    </row>
    <row r="5918" spans="1:3">
      <c r="A5918" s="84">
        <v>43012</v>
      </c>
      <c r="B5918">
        <v>235</v>
      </c>
      <c r="C5918" s="75">
        <v>0.06</v>
      </c>
    </row>
    <row r="5919" spans="1:3">
      <c r="A5919" s="86" t="s">
        <v>375</v>
      </c>
      <c r="B5919">
        <v>235</v>
      </c>
      <c r="C5919" s="75">
        <v>0.06</v>
      </c>
    </row>
    <row r="5920" spans="1:3">
      <c r="A5920" s="74" t="s">
        <v>1836</v>
      </c>
      <c r="B5920">
        <v>500</v>
      </c>
      <c r="C5920" s="75">
        <v>0</v>
      </c>
    </row>
    <row r="5921" spans="1:3">
      <c r="A5921" s="81" t="s">
        <v>307</v>
      </c>
      <c r="B5921">
        <v>500</v>
      </c>
      <c r="C5921" s="75">
        <v>0</v>
      </c>
    </row>
    <row r="5922" spans="1:3">
      <c r="A5922" s="82" t="s">
        <v>308</v>
      </c>
      <c r="B5922">
        <v>500</v>
      </c>
      <c r="C5922" s="75">
        <v>0</v>
      </c>
    </row>
    <row r="5923" spans="1:3">
      <c r="A5923" s="83" t="s">
        <v>304</v>
      </c>
      <c r="B5923">
        <v>500</v>
      </c>
      <c r="C5923" s="75">
        <v>0</v>
      </c>
    </row>
    <row r="5924" spans="1:3">
      <c r="A5924" s="85" t="s">
        <v>1837</v>
      </c>
      <c r="B5924">
        <v>500</v>
      </c>
      <c r="C5924" s="75">
        <v>0</v>
      </c>
    </row>
    <row r="5925" spans="1:3">
      <c r="A5925" s="86" t="s">
        <v>336</v>
      </c>
      <c r="B5925">
        <v>500</v>
      </c>
      <c r="C5925" s="75">
        <v>0</v>
      </c>
    </row>
    <row r="5926" spans="1:3">
      <c r="A5926" s="74" t="s">
        <v>1838</v>
      </c>
      <c r="B5926">
        <v>616</v>
      </c>
      <c r="C5926" s="75">
        <v>0.23</v>
      </c>
    </row>
    <row r="5927" spans="1:3">
      <c r="A5927" s="81" t="s">
        <v>343</v>
      </c>
      <c r="B5927">
        <v>616</v>
      </c>
      <c r="C5927" s="75">
        <v>0.23</v>
      </c>
    </row>
    <row r="5928" spans="1:3">
      <c r="A5928" s="82" t="s">
        <v>344</v>
      </c>
      <c r="B5928">
        <v>616</v>
      </c>
      <c r="C5928" s="75">
        <v>0.23</v>
      </c>
    </row>
    <row r="5929" spans="1:3">
      <c r="A5929" s="83" t="s">
        <v>284</v>
      </c>
      <c r="B5929">
        <v>616</v>
      </c>
      <c r="C5929" s="75">
        <v>0.23</v>
      </c>
    </row>
    <row r="5930" spans="1:3">
      <c r="A5930" s="85" t="s">
        <v>1839</v>
      </c>
      <c r="B5930">
        <v>616</v>
      </c>
      <c r="C5930" s="75">
        <v>0.23</v>
      </c>
    </row>
    <row r="5931" spans="1:3">
      <c r="A5931" s="86" t="s">
        <v>321</v>
      </c>
      <c r="B5931">
        <v>616</v>
      </c>
      <c r="C5931" s="75">
        <v>0.23</v>
      </c>
    </row>
    <row r="5932" spans="1:3">
      <c r="A5932" s="74" t="s">
        <v>1840</v>
      </c>
      <c r="B5932">
        <v>664</v>
      </c>
      <c r="C5932" s="75">
        <v>0.17</v>
      </c>
    </row>
    <row r="5933" spans="1:3">
      <c r="A5933" s="81" t="s">
        <v>634</v>
      </c>
      <c r="B5933">
        <v>664</v>
      </c>
      <c r="C5933" s="75">
        <v>0.17</v>
      </c>
    </row>
    <row r="5934" spans="1:3">
      <c r="A5934" s="82" t="s">
        <v>635</v>
      </c>
      <c r="B5934">
        <v>664</v>
      </c>
      <c r="C5934" s="75">
        <v>0.17</v>
      </c>
    </row>
    <row r="5935" spans="1:3">
      <c r="A5935" s="83" t="s">
        <v>284</v>
      </c>
      <c r="B5935">
        <v>664</v>
      </c>
      <c r="C5935" s="75">
        <v>0.17</v>
      </c>
    </row>
    <row r="5936" spans="1:3">
      <c r="A5936" s="85" t="s">
        <v>936</v>
      </c>
      <c r="B5936">
        <v>664</v>
      </c>
      <c r="C5936" s="75">
        <v>0.17</v>
      </c>
    </row>
    <row r="5937" spans="1:3">
      <c r="A5937" s="86" t="s">
        <v>321</v>
      </c>
      <c r="B5937">
        <v>664</v>
      </c>
      <c r="C5937" s="75">
        <v>0.17</v>
      </c>
    </row>
    <row r="5938" spans="1:3">
      <c r="A5938" s="74" t="s">
        <v>1841</v>
      </c>
      <c r="B5938">
        <v>500</v>
      </c>
      <c r="C5938" s="75">
        <v>0</v>
      </c>
    </row>
    <row r="5939" spans="1:3">
      <c r="A5939" s="81" t="s">
        <v>370</v>
      </c>
      <c r="B5939">
        <v>500</v>
      </c>
      <c r="C5939" s="75">
        <v>0</v>
      </c>
    </row>
    <row r="5940" spans="1:3">
      <c r="A5940" s="82" t="s">
        <v>344</v>
      </c>
      <c r="B5940">
        <v>500</v>
      </c>
      <c r="C5940" s="75">
        <v>0</v>
      </c>
    </row>
    <row r="5941" spans="1:3">
      <c r="A5941" s="83" t="s">
        <v>284</v>
      </c>
      <c r="B5941">
        <v>500</v>
      </c>
      <c r="C5941" s="75">
        <v>0</v>
      </c>
    </row>
    <row r="5942" spans="1:3">
      <c r="A5942" s="85" t="s">
        <v>1842</v>
      </c>
      <c r="B5942">
        <v>500</v>
      </c>
      <c r="C5942" s="75">
        <v>0</v>
      </c>
    </row>
    <row r="5943" spans="1:3">
      <c r="A5943" s="86" t="s">
        <v>336</v>
      </c>
      <c r="B5943">
        <v>500</v>
      </c>
      <c r="C5943" s="75">
        <v>0</v>
      </c>
    </row>
    <row r="5944" spans="1:3">
      <c r="A5944" s="74" t="s">
        <v>1843</v>
      </c>
      <c r="B5944">
        <v>46</v>
      </c>
      <c r="C5944" s="75">
        <v>0.08</v>
      </c>
    </row>
    <row r="5945" spans="1:3">
      <c r="A5945" s="81" t="s">
        <v>634</v>
      </c>
      <c r="B5945">
        <v>46</v>
      </c>
      <c r="C5945" s="75">
        <v>0.08</v>
      </c>
    </row>
    <row r="5946" spans="1:3">
      <c r="A5946" s="82" t="s">
        <v>635</v>
      </c>
      <c r="B5946">
        <v>46</v>
      </c>
      <c r="C5946" s="75">
        <v>0.08</v>
      </c>
    </row>
    <row r="5947" spans="1:3">
      <c r="A5947" s="83" t="s">
        <v>284</v>
      </c>
      <c r="B5947">
        <v>46</v>
      </c>
      <c r="C5947" s="75">
        <v>0.08</v>
      </c>
    </row>
    <row r="5948" spans="1:3">
      <c r="A5948" s="84">
        <v>43019</v>
      </c>
      <c r="B5948">
        <v>46</v>
      </c>
      <c r="C5948" s="75">
        <v>0.08</v>
      </c>
    </row>
    <row r="5949" spans="1:3">
      <c r="A5949" s="86" t="s">
        <v>305</v>
      </c>
      <c r="B5949">
        <v>46</v>
      </c>
      <c r="C5949" s="75">
        <v>0.08</v>
      </c>
    </row>
    <row r="5950" spans="1:3">
      <c r="A5950" s="74" t="s">
        <v>1844</v>
      </c>
      <c r="B5950">
        <v>138</v>
      </c>
      <c r="C5950" s="75">
        <v>0.08</v>
      </c>
    </row>
    <row r="5951" spans="1:3">
      <c r="A5951" s="81" t="s">
        <v>307</v>
      </c>
      <c r="B5951">
        <v>138</v>
      </c>
      <c r="C5951" s="75">
        <v>0.08</v>
      </c>
    </row>
    <row r="5952" spans="1:3">
      <c r="A5952" s="82" t="s">
        <v>308</v>
      </c>
      <c r="B5952">
        <v>138</v>
      </c>
      <c r="C5952" s="75">
        <v>0.08</v>
      </c>
    </row>
    <row r="5953" spans="1:3">
      <c r="A5953" s="83" t="s">
        <v>304</v>
      </c>
      <c r="B5953">
        <v>138</v>
      </c>
      <c r="C5953" s="75">
        <v>0.08</v>
      </c>
    </row>
    <row r="5954" spans="1:3">
      <c r="A5954" s="85" t="s">
        <v>1845</v>
      </c>
      <c r="B5954">
        <v>138</v>
      </c>
      <c r="C5954" s="75">
        <v>0.08</v>
      </c>
    </row>
    <row r="5955" spans="1:3">
      <c r="A5955" s="86" t="s">
        <v>300</v>
      </c>
      <c r="B5955">
        <v>138</v>
      </c>
      <c r="C5955" s="75">
        <v>0.08</v>
      </c>
    </row>
    <row r="5956" spans="1:3">
      <c r="A5956" s="74" t="s">
        <v>1846</v>
      </c>
      <c r="B5956">
        <v>28</v>
      </c>
      <c r="C5956" s="75">
        <v>6.6699999999999995E-2</v>
      </c>
    </row>
    <row r="5957" spans="1:3">
      <c r="A5957" s="81" t="s">
        <v>472</v>
      </c>
      <c r="B5957">
        <v>28</v>
      </c>
      <c r="C5957" s="75">
        <v>6.6699999999999995E-2</v>
      </c>
    </row>
    <row r="5958" spans="1:3">
      <c r="A5958" s="82" t="s">
        <v>308</v>
      </c>
      <c r="B5958">
        <v>28</v>
      </c>
      <c r="C5958" s="75">
        <v>6.6699999999999995E-2</v>
      </c>
    </row>
    <row r="5959" spans="1:3">
      <c r="A5959" s="83" t="s">
        <v>304</v>
      </c>
      <c r="B5959">
        <v>28</v>
      </c>
      <c r="C5959" s="75">
        <v>6.6699999999999995E-2</v>
      </c>
    </row>
    <row r="5960" spans="1:3">
      <c r="A5960" s="85" t="s">
        <v>1847</v>
      </c>
      <c r="B5960">
        <v>28</v>
      </c>
      <c r="C5960" s="75">
        <v>6.6699999999999995E-2</v>
      </c>
    </row>
    <row r="5961" spans="1:3">
      <c r="A5961" s="86" t="s">
        <v>310</v>
      </c>
      <c r="B5961">
        <v>28</v>
      </c>
      <c r="C5961" s="75">
        <v>6.6699999999999995E-2</v>
      </c>
    </row>
    <row r="5962" spans="1:3">
      <c r="A5962" s="74" t="s">
        <v>1848</v>
      </c>
      <c r="B5962">
        <v>49</v>
      </c>
      <c r="C5962" s="75">
        <v>0.02</v>
      </c>
    </row>
    <row r="5963" spans="1:3">
      <c r="A5963" s="81" t="s">
        <v>478</v>
      </c>
      <c r="B5963">
        <v>49</v>
      </c>
      <c r="C5963" s="75">
        <v>0.02</v>
      </c>
    </row>
    <row r="5964" spans="1:3">
      <c r="A5964" s="82" t="s">
        <v>479</v>
      </c>
      <c r="B5964">
        <v>49</v>
      </c>
      <c r="C5964" s="75">
        <v>0.02</v>
      </c>
    </row>
    <row r="5965" spans="1:3">
      <c r="A5965" s="83" t="s">
        <v>294</v>
      </c>
      <c r="B5965">
        <v>49</v>
      </c>
      <c r="C5965" s="75">
        <v>0.02</v>
      </c>
    </row>
    <row r="5966" spans="1:3">
      <c r="A5966" s="84">
        <v>42373</v>
      </c>
      <c r="B5966">
        <v>49</v>
      </c>
      <c r="C5966" s="75">
        <v>0.02</v>
      </c>
    </row>
    <row r="5967" spans="1:3">
      <c r="A5967" s="86" t="s">
        <v>381</v>
      </c>
      <c r="B5967">
        <v>49</v>
      </c>
      <c r="C5967" s="75">
        <v>0.02</v>
      </c>
    </row>
    <row r="5968" spans="1:3">
      <c r="A5968" s="74" t="s">
        <v>1849</v>
      </c>
      <c r="B5968">
        <v>29</v>
      </c>
      <c r="C5968" s="75">
        <v>3.3300000000000003E-2</v>
      </c>
    </row>
    <row r="5969" spans="1:3">
      <c r="A5969" s="81" t="s">
        <v>415</v>
      </c>
      <c r="B5969">
        <v>29</v>
      </c>
      <c r="C5969" s="75">
        <v>3.3300000000000003E-2</v>
      </c>
    </row>
    <row r="5970" spans="1:3">
      <c r="A5970" s="82" t="s">
        <v>367</v>
      </c>
      <c r="B5970">
        <v>29</v>
      </c>
      <c r="C5970" s="75">
        <v>3.3300000000000003E-2</v>
      </c>
    </row>
    <row r="5971" spans="1:3">
      <c r="A5971" s="83" t="s">
        <v>289</v>
      </c>
      <c r="B5971">
        <v>29</v>
      </c>
      <c r="C5971" s="75">
        <v>3.3300000000000003E-2</v>
      </c>
    </row>
    <row r="5972" spans="1:3">
      <c r="A5972" s="85" t="s">
        <v>1850</v>
      </c>
      <c r="B5972">
        <v>29</v>
      </c>
      <c r="C5972" s="75">
        <v>3.3300000000000003E-2</v>
      </c>
    </row>
    <row r="5973" spans="1:3">
      <c r="A5973" s="86" t="s">
        <v>310</v>
      </c>
      <c r="B5973">
        <v>29</v>
      </c>
      <c r="C5973" s="75">
        <v>3.3300000000000003E-2</v>
      </c>
    </row>
    <row r="5974" spans="1:3">
      <c r="A5974" s="74" t="s">
        <v>1851</v>
      </c>
      <c r="B5974">
        <v>238</v>
      </c>
      <c r="C5974" s="75">
        <v>4.8000000000000001E-2</v>
      </c>
    </row>
    <row r="5975" spans="1:3">
      <c r="A5975" s="81" t="s">
        <v>362</v>
      </c>
      <c r="B5975">
        <v>238</v>
      </c>
      <c r="C5975" s="75">
        <v>4.8000000000000001E-2</v>
      </c>
    </row>
    <row r="5976" spans="1:3">
      <c r="A5976" s="82" t="s">
        <v>334</v>
      </c>
      <c r="B5976">
        <v>238</v>
      </c>
      <c r="C5976" s="75">
        <v>4.8000000000000001E-2</v>
      </c>
    </row>
    <row r="5977" spans="1:3">
      <c r="A5977" s="83" t="s">
        <v>304</v>
      </c>
      <c r="B5977">
        <v>238</v>
      </c>
      <c r="C5977" s="75">
        <v>4.8000000000000001E-2</v>
      </c>
    </row>
    <row r="5978" spans="1:3">
      <c r="A5978" s="85" t="s">
        <v>871</v>
      </c>
      <c r="B5978">
        <v>238</v>
      </c>
      <c r="C5978" s="75">
        <v>4.8000000000000001E-2</v>
      </c>
    </row>
    <row r="5979" spans="1:3">
      <c r="A5979" s="86" t="s">
        <v>375</v>
      </c>
      <c r="B5979">
        <v>238</v>
      </c>
      <c r="C5979" s="75">
        <v>4.8000000000000001E-2</v>
      </c>
    </row>
    <row r="5980" spans="1:3">
      <c r="A5980" s="74" t="s">
        <v>1852</v>
      </c>
      <c r="B5980">
        <v>80</v>
      </c>
      <c r="C5980" s="75">
        <v>0</v>
      </c>
    </row>
    <row r="5981" spans="1:3">
      <c r="A5981" s="81" t="s">
        <v>297</v>
      </c>
      <c r="B5981">
        <v>80</v>
      </c>
      <c r="C5981" s="75">
        <v>0</v>
      </c>
    </row>
    <row r="5982" spans="1:3">
      <c r="A5982" s="82" t="s">
        <v>298</v>
      </c>
      <c r="B5982">
        <v>80</v>
      </c>
      <c r="C5982" s="75">
        <v>0</v>
      </c>
    </row>
    <row r="5983" spans="1:3">
      <c r="A5983" s="83" t="s">
        <v>284</v>
      </c>
      <c r="B5983">
        <v>80</v>
      </c>
      <c r="C5983" s="75">
        <v>0</v>
      </c>
    </row>
    <row r="5984" spans="1:3">
      <c r="A5984" s="84">
        <v>43230</v>
      </c>
      <c r="B5984">
        <v>80</v>
      </c>
      <c r="C5984" s="75">
        <v>0</v>
      </c>
    </row>
    <row r="5985" spans="1:3">
      <c r="A5985" s="86" t="s">
        <v>285</v>
      </c>
      <c r="B5985">
        <v>80</v>
      </c>
      <c r="C5985" s="75">
        <v>0</v>
      </c>
    </row>
    <row r="5986" spans="1:3">
      <c r="A5986" s="74" t="s">
        <v>1853</v>
      </c>
      <c r="B5986">
        <v>495</v>
      </c>
      <c r="C5986" s="75">
        <v>0.01</v>
      </c>
    </row>
    <row r="5987" spans="1:3">
      <c r="A5987" s="81" t="s">
        <v>404</v>
      </c>
      <c r="B5987">
        <v>495</v>
      </c>
      <c r="C5987" s="75">
        <v>0.01</v>
      </c>
    </row>
    <row r="5988" spans="1:3">
      <c r="A5988" s="82" t="s">
        <v>405</v>
      </c>
      <c r="B5988">
        <v>495</v>
      </c>
      <c r="C5988" s="75">
        <v>0.01</v>
      </c>
    </row>
    <row r="5989" spans="1:3">
      <c r="A5989" s="83" t="s">
        <v>284</v>
      </c>
      <c r="B5989">
        <v>495</v>
      </c>
      <c r="C5989" s="75">
        <v>0.01</v>
      </c>
    </row>
    <row r="5990" spans="1:3">
      <c r="A5990" s="85" t="s">
        <v>1854</v>
      </c>
      <c r="B5990">
        <v>495</v>
      </c>
      <c r="C5990" s="75">
        <v>0.01</v>
      </c>
    </row>
    <row r="5991" spans="1:3">
      <c r="A5991" s="86" t="s">
        <v>336</v>
      </c>
      <c r="B5991">
        <v>495</v>
      </c>
      <c r="C5991" s="75">
        <v>0.01</v>
      </c>
    </row>
    <row r="5992" spans="1:3">
      <c r="A5992" s="74" t="s">
        <v>1855</v>
      </c>
      <c r="B5992">
        <v>146</v>
      </c>
      <c r="C5992" s="75">
        <v>2.6700000000000002E-2</v>
      </c>
    </row>
    <row r="5993" spans="1:3">
      <c r="A5993" s="81" t="s">
        <v>328</v>
      </c>
      <c r="B5993">
        <v>146</v>
      </c>
      <c r="C5993" s="75">
        <v>2.6700000000000002E-2</v>
      </c>
    </row>
    <row r="5994" spans="1:3">
      <c r="A5994" s="82" t="s">
        <v>329</v>
      </c>
      <c r="B5994">
        <v>146</v>
      </c>
      <c r="C5994" s="75">
        <v>2.6700000000000002E-2</v>
      </c>
    </row>
    <row r="5995" spans="1:3">
      <c r="A5995" s="83" t="s">
        <v>304</v>
      </c>
      <c r="B5995">
        <v>146</v>
      </c>
      <c r="C5995" s="75">
        <v>2.6700000000000002E-2</v>
      </c>
    </row>
    <row r="5996" spans="1:3">
      <c r="A5996" s="85" t="s">
        <v>857</v>
      </c>
      <c r="B5996">
        <v>146</v>
      </c>
      <c r="C5996" s="75">
        <v>2.6700000000000002E-2</v>
      </c>
    </row>
    <row r="5997" spans="1:3">
      <c r="A5997" s="86" t="s">
        <v>300</v>
      </c>
      <c r="B5997">
        <v>146</v>
      </c>
      <c r="C5997" s="75">
        <v>2.6700000000000002E-2</v>
      </c>
    </row>
    <row r="5998" spans="1:3">
      <c r="A5998" s="74" t="s">
        <v>1856</v>
      </c>
      <c r="B5998">
        <v>70</v>
      </c>
      <c r="C5998" s="75">
        <v>0.125</v>
      </c>
    </row>
    <row r="5999" spans="1:3">
      <c r="A5999" s="81" t="s">
        <v>441</v>
      </c>
      <c r="B5999">
        <v>70</v>
      </c>
      <c r="C5999" s="75">
        <v>0.125</v>
      </c>
    </row>
    <row r="6000" spans="1:3">
      <c r="A6000" s="82" t="s">
        <v>442</v>
      </c>
      <c r="B6000">
        <v>70</v>
      </c>
      <c r="C6000" s="75">
        <v>0.125</v>
      </c>
    </row>
    <row r="6001" spans="1:3">
      <c r="A6001" s="83" t="s">
        <v>284</v>
      </c>
      <c r="B6001">
        <v>70</v>
      </c>
      <c r="C6001" s="75">
        <v>0.125</v>
      </c>
    </row>
    <row r="6002" spans="1:3">
      <c r="A6002" s="84">
        <v>42709</v>
      </c>
      <c r="B6002">
        <v>70</v>
      </c>
      <c r="C6002" s="75">
        <v>0.125</v>
      </c>
    </row>
    <row r="6003" spans="1:3">
      <c r="A6003" s="86" t="s">
        <v>285</v>
      </c>
      <c r="B6003">
        <v>70</v>
      </c>
      <c r="C6003" s="75">
        <v>0.125</v>
      </c>
    </row>
    <row r="6004" spans="1:3">
      <c r="A6004" s="74" t="s">
        <v>1857</v>
      </c>
      <c r="B6004">
        <v>970</v>
      </c>
      <c r="C6004" s="75">
        <v>0.03</v>
      </c>
    </row>
    <row r="6005" spans="1:3">
      <c r="A6005" s="81" t="s">
        <v>282</v>
      </c>
      <c r="B6005">
        <v>970</v>
      </c>
      <c r="C6005" s="75">
        <v>0.03</v>
      </c>
    </row>
    <row r="6006" spans="1:3">
      <c r="A6006" s="82" t="s">
        <v>283</v>
      </c>
      <c r="B6006">
        <v>970</v>
      </c>
      <c r="C6006" s="75">
        <v>0.03</v>
      </c>
    </row>
    <row r="6007" spans="1:3">
      <c r="A6007" s="83" t="s">
        <v>284</v>
      </c>
      <c r="B6007">
        <v>970</v>
      </c>
      <c r="C6007" s="75">
        <v>0.03</v>
      </c>
    </row>
    <row r="6008" spans="1:3">
      <c r="A6008" s="85" t="s">
        <v>922</v>
      </c>
      <c r="B6008">
        <v>970</v>
      </c>
      <c r="C6008" s="75">
        <v>0.03</v>
      </c>
    </row>
    <row r="6009" spans="1:3">
      <c r="A6009" s="86" t="s">
        <v>326</v>
      </c>
      <c r="B6009">
        <v>970</v>
      </c>
      <c r="C6009" s="75">
        <v>0.03</v>
      </c>
    </row>
    <row r="6010" spans="1:3">
      <c r="A6010" s="74" t="s">
        <v>1858</v>
      </c>
      <c r="B6010">
        <v>690</v>
      </c>
      <c r="C6010" s="75">
        <v>0.31</v>
      </c>
    </row>
    <row r="6011" spans="1:3">
      <c r="A6011" s="81" t="s">
        <v>437</v>
      </c>
      <c r="B6011">
        <v>690</v>
      </c>
      <c r="C6011" s="75">
        <v>0.31</v>
      </c>
    </row>
    <row r="6012" spans="1:3">
      <c r="A6012" s="82" t="s">
        <v>367</v>
      </c>
      <c r="B6012">
        <v>690</v>
      </c>
      <c r="C6012" s="75">
        <v>0.31</v>
      </c>
    </row>
    <row r="6013" spans="1:3">
      <c r="A6013" s="83" t="s">
        <v>289</v>
      </c>
      <c r="B6013">
        <v>690</v>
      </c>
      <c r="C6013" s="75">
        <v>0.31</v>
      </c>
    </row>
    <row r="6014" spans="1:3">
      <c r="A6014" s="85" t="s">
        <v>1859</v>
      </c>
      <c r="B6014">
        <v>690</v>
      </c>
      <c r="C6014" s="75">
        <v>0.31</v>
      </c>
    </row>
    <row r="6015" spans="1:3">
      <c r="A6015" s="86" t="s">
        <v>326</v>
      </c>
      <c r="B6015">
        <v>690</v>
      </c>
      <c r="C6015" s="75">
        <v>0.31</v>
      </c>
    </row>
    <row r="6016" spans="1:3">
      <c r="A6016" s="74" t="s">
        <v>1860</v>
      </c>
      <c r="B6016">
        <v>43</v>
      </c>
      <c r="C6016" s="75">
        <v>0.14000000000000001</v>
      </c>
    </row>
    <row r="6017" spans="1:3">
      <c r="A6017" s="81" t="s">
        <v>287</v>
      </c>
      <c r="B6017">
        <v>43</v>
      </c>
      <c r="C6017" s="75">
        <v>0.14000000000000001</v>
      </c>
    </row>
    <row r="6018" spans="1:3">
      <c r="A6018" s="82" t="s">
        <v>288</v>
      </c>
      <c r="B6018">
        <v>43</v>
      </c>
      <c r="C6018" s="75">
        <v>0.14000000000000001</v>
      </c>
    </row>
    <row r="6019" spans="1:3">
      <c r="A6019" s="83" t="s">
        <v>289</v>
      </c>
      <c r="B6019">
        <v>43</v>
      </c>
      <c r="C6019" s="75">
        <v>0.14000000000000001</v>
      </c>
    </row>
    <row r="6020" spans="1:3">
      <c r="A6020" s="84">
        <v>42412</v>
      </c>
      <c r="B6020">
        <v>43</v>
      </c>
      <c r="C6020" s="75">
        <v>0.14000000000000001</v>
      </c>
    </row>
    <row r="6021" spans="1:3">
      <c r="A6021" s="86" t="s">
        <v>305</v>
      </c>
      <c r="B6021">
        <v>43</v>
      </c>
      <c r="C6021" s="75">
        <v>0.14000000000000001</v>
      </c>
    </row>
    <row r="6022" spans="1:3">
      <c r="A6022" s="74" t="s">
        <v>1861</v>
      </c>
      <c r="B6022">
        <v>650</v>
      </c>
      <c r="C6022" s="75">
        <v>0.35</v>
      </c>
    </row>
    <row r="6023" spans="1:3">
      <c r="A6023" s="81" t="s">
        <v>408</v>
      </c>
      <c r="B6023">
        <v>650</v>
      </c>
      <c r="C6023" s="75">
        <v>0.35</v>
      </c>
    </row>
    <row r="6024" spans="1:3">
      <c r="A6024" s="82" t="s">
        <v>409</v>
      </c>
      <c r="B6024">
        <v>650</v>
      </c>
      <c r="C6024" s="75">
        <v>0.35</v>
      </c>
    </row>
    <row r="6025" spans="1:3">
      <c r="A6025" s="83" t="s">
        <v>284</v>
      </c>
      <c r="B6025">
        <v>650</v>
      </c>
      <c r="C6025" s="75">
        <v>0.35</v>
      </c>
    </row>
    <row r="6026" spans="1:3">
      <c r="A6026" s="84">
        <v>41702</v>
      </c>
      <c r="B6026">
        <v>650</v>
      </c>
      <c r="C6026" s="75">
        <v>0.35</v>
      </c>
    </row>
    <row r="6027" spans="1:3">
      <c r="A6027" s="86" t="s">
        <v>326</v>
      </c>
      <c r="B6027">
        <v>650</v>
      </c>
      <c r="C6027" s="75">
        <v>0.35</v>
      </c>
    </row>
    <row r="6028" spans="1:3">
      <c r="A6028" s="74" t="s">
        <v>1862</v>
      </c>
      <c r="B6028">
        <v>520</v>
      </c>
      <c r="C6028" s="75">
        <v>0.48</v>
      </c>
    </row>
    <row r="6029" spans="1:3">
      <c r="A6029" s="81" t="s">
        <v>404</v>
      </c>
      <c r="B6029">
        <v>520</v>
      </c>
      <c r="C6029" s="75">
        <v>0.48</v>
      </c>
    </row>
    <row r="6030" spans="1:3">
      <c r="A6030" s="82" t="s">
        <v>405</v>
      </c>
      <c r="B6030">
        <v>520</v>
      </c>
      <c r="C6030" s="75">
        <v>0.48</v>
      </c>
    </row>
    <row r="6031" spans="1:3">
      <c r="A6031" s="83" t="s">
        <v>284</v>
      </c>
      <c r="B6031">
        <v>520</v>
      </c>
      <c r="C6031" s="75">
        <v>0.48</v>
      </c>
    </row>
    <row r="6032" spans="1:3">
      <c r="A6032" s="85" t="s">
        <v>1368</v>
      </c>
      <c r="B6032">
        <v>520</v>
      </c>
      <c r="C6032" s="75">
        <v>0.48</v>
      </c>
    </row>
    <row r="6033" spans="1:3">
      <c r="A6033" s="86" t="s">
        <v>326</v>
      </c>
      <c r="B6033">
        <v>520</v>
      </c>
      <c r="C6033" s="75">
        <v>0.48</v>
      </c>
    </row>
    <row r="6034" spans="1:3">
      <c r="A6034" s="74" t="s">
        <v>1863</v>
      </c>
      <c r="B6034">
        <v>149</v>
      </c>
      <c r="C6034" s="75">
        <v>6.7000000000000002E-3</v>
      </c>
    </row>
    <row r="6035" spans="1:3">
      <c r="A6035" s="81" t="s">
        <v>282</v>
      </c>
      <c r="B6035">
        <v>149</v>
      </c>
      <c r="C6035" s="75">
        <v>6.7000000000000002E-3</v>
      </c>
    </row>
    <row r="6036" spans="1:3">
      <c r="A6036" s="82" t="s">
        <v>283</v>
      </c>
      <c r="B6036">
        <v>149</v>
      </c>
      <c r="C6036" s="75">
        <v>6.7000000000000002E-3</v>
      </c>
    </row>
    <row r="6037" spans="1:3">
      <c r="A6037" s="83" t="s">
        <v>284</v>
      </c>
      <c r="B6037">
        <v>149</v>
      </c>
      <c r="C6037" s="75">
        <v>6.7000000000000002E-3</v>
      </c>
    </row>
    <row r="6038" spans="1:3">
      <c r="A6038" s="84">
        <v>42745</v>
      </c>
      <c r="B6038">
        <v>149</v>
      </c>
      <c r="C6038" s="75">
        <v>6.7000000000000002E-3</v>
      </c>
    </row>
    <row r="6039" spans="1:3">
      <c r="A6039" s="86" t="s">
        <v>300</v>
      </c>
      <c r="B6039">
        <v>149</v>
      </c>
      <c r="C6039" s="75">
        <v>6.7000000000000002E-3</v>
      </c>
    </row>
    <row r="6040" spans="1:3">
      <c r="A6040" s="74" t="s">
        <v>1864</v>
      </c>
      <c r="B6040">
        <v>665</v>
      </c>
      <c r="C6040" s="75">
        <v>0.05</v>
      </c>
    </row>
    <row r="6041" spans="1:3">
      <c r="A6041" s="81" t="s">
        <v>534</v>
      </c>
      <c r="B6041">
        <v>665</v>
      </c>
      <c r="C6041" s="75">
        <v>0.05</v>
      </c>
    </row>
    <row r="6042" spans="1:3">
      <c r="A6042" s="82" t="s">
        <v>367</v>
      </c>
      <c r="B6042">
        <v>665</v>
      </c>
      <c r="C6042" s="75">
        <v>0.05</v>
      </c>
    </row>
    <row r="6043" spans="1:3">
      <c r="A6043" s="83" t="s">
        <v>289</v>
      </c>
      <c r="B6043">
        <v>665</v>
      </c>
      <c r="C6043" s="75">
        <v>0.05</v>
      </c>
    </row>
    <row r="6044" spans="1:3">
      <c r="A6044" s="85" t="s">
        <v>694</v>
      </c>
      <c r="B6044">
        <v>665</v>
      </c>
      <c r="C6044" s="75">
        <v>0.05</v>
      </c>
    </row>
    <row r="6045" spans="1:3">
      <c r="A6045" s="86" t="s">
        <v>295</v>
      </c>
      <c r="B6045">
        <v>665</v>
      </c>
      <c r="C6045" s="75">
        <v>0.05</v>
      </c>
    </row>
    <row r="6046" spans="1:3">
      <c r="A6046" s="74" t="s">
        <v>1865</v>
      </c>
      <c r="B6046">
        <v>560</v>
      </c>
      <c r="C6046" s="75">
        <v>0.2</v>
      </c>
    </row>
    <row r="6047" spans="1:3">
      <c r="A6047" s="81" t="s">
        <v>437</v>
      </c>
      <c r="B6047">
        <v>560</v>
      </c>
      <c r="C6047" s="75">
        <v>0.2</v>
      </c>
    </row>
    <row r="6048" spans="1:3">
      <c r="A6048" s="82" t="s">
        <v>367</v>
      </c>
      <c r="B6048">
        <v>560</v>
      </c>
      <c r="C6048" s="75">
        <v>0.2</v>
      </c>
    </row>
    <row r="6049" spans="1:3">
      <c r="A6049" s="83" t="s">
        <v>289</v>
      </c>
      <c r="B6049">
        <v>560</v>
      </c>
      <c r="C6049" s="75">
        <v>0.2</v>
      </c>
    </row>
    <row r="6050" spans="1:3">
      <c r="A6050" s="85" t="s">
        <v>1866</v>
      </c>
      <c r="B6050">
        <v>560</v>
      </c>
      <c r="C6050" s="75">
        <v>0.2</v>
      </c>
    </row>
    <row r="6051" spans="1:3">
      <c r="A6051" s="86" t="s">
        <v>295</v>
      </c>
      <c r="B6051">
        <v>560</v>
      </c>
      <c r="C6051" s="75">
        <v>0.2</v>
      </c>
    </row>
    <row r="6052" spans="1:3">
      <c r="A6052" s="74" t="s">
        <v>1867</v>
      </c>
      <c r="B6052">
        <v>44</v>
      </c>
      <c r="C6052" s="75">
        <v>0.12</v>
      </c>
    </row>
    <row r="6053" spans="1:3">
      <c r="A6053" s="81" t="s">
        <v>383</v>
      </c>
      <c r="B6053">
        <v>44</v>
      </c>
      <c r="C6053" s="75">
        <v>0.12</v>
      </c>
    </row>
    <row r="6054" spans="1:3">
      <c r="A6054" s="82" t="s">
        <v>308</v>
      </c>
      <c r="B6054">
        <v>44</v>
      </c>
      <c r="C6054" s="75">
        <v>0.12</v>
      </c>
    </row>
    <row r="6055" spans="1:3">
      <c r="A6055" s="83" t="s">
        <v>304</v>
      </c>
      <c r="B6055">
        <v>44</v>
      </c>
      <c r="C6055" s="75">
        <v>0.12</v>
      </c>
    </row>
    <row r="6056" spans="1:3">
      <c r="A6056" s="85" t="s">
        <v>1868</v>
      </c>
      <c r="B6056">
        <v>44</v>
      </c>
      <c r="C6056" s="75">
        <v>0.12</v>
      </c>
    </row>
    <row r="6057" spans="1:3">
      <c r="A6057" s="86" t="s">
        <v>305</v>
      </c>
      <c r="B6057">
        <v>44</v>
      </c>
      <c r="C6057" s="75">
        <v>0.12</v>
      </c>
    </row>
    <row r="6058" spans="1:3">
      <c r="A6058" s="74" t="s">
        <v>1869</v>
      </c>
      <c r="B6058">
        <v>760</v>
      </c>
      <c r="C6058" s="75">
        <v>0.24</v>
      </c>
    </row>
    <row r="6059" spans="1:3">
      <c r="A6059" s="81" t="s">
        <v>437</v>
      </c>
      <c r="B6059">
        <v>760</v>
      </c>
      <c r="C6059" s="75">
        <v>0.24</v>
      </c>
    </row>
    <row r="6060" spans="1:3">
      <c r="A6060" s="82" t="s">
        <v>367</v>
      </c>
      <c r="B6060">
        <v>760</v>
      </c>
      <c r="C6060" s="75">
        <v>0.24</v>
      </c>
    </row>
    <row r="6061" spans="1:3">
      <c r="A6061" s="83" t="s">
        <v>289</v>
      </c>
      <c r="B6061">
        <v>760</v>
      </c>
      <c r="C6061" s="75">
        <v>0.24</v>
      </c>
    </row>
    <row r="6062" spans="1:3">
      <c r="A6062" s="84">
        <v>42402</v>
      </c>
      <c r="B6062">
        <v>760</v>
      </c>
      <c r="C6062" s="75">
        <v>0.24</v>
      </c>
    </row>
    <row r="6063" spans="1:3">
      <c r="A6063" s="86" t="s">
        <v>326</v>
      </c>
      <c r="B6063">
        <v>760</v>
      </c>
      <c r="C6063" s="75">
        <v>0.24</v>
      </c>
    </row>
    <row r="6064" spans="1:3">
      <c r="A6064" s="74" t="s">
        <v>1870</v>
      </c>
      <c r="B6064">
        <v>228</v>
      </c>
      <c r="C6064" s="75">
        <v>8.7999999999999995E-2</v>
      </c>
    </row>
    <row r="6065" spans="1:3">
      <c r="A6065" s="81" t="s">
        <v>390</v>
      </c>
      <c r="B6065">
        <v>228</v>
      </c>
      <c r="C6065" s="75">
        <v>8.7999999999999995E-2</v>
      </c>
    </row>
    <row r="6066" spans="1:3">
      <c r="A6066" s="82" t="s">
        <v>367</v>
      </c>
      <c r="B6066">
        <v>228</v>
      </c>
      <c r="C6066" s="75">
        <v>8.7999999999999995E-2</v>
      </c>
    </row>
    <row r="6067" spans="1:3">
      <c r="A6067" s="83" t="s">
        <v>289</v>
      </c>
      <c r="B6067">
        <v>228</v>
      </c>
      <c r="C6067" s="75">
        <v>8.7999999999999995E-2</v>
      </c>
    </row>
    <row r="6068" spans="1:3">
      <c r="A6068" s="84">
        <v>42707</v>
      </c>
      <c r="B6068">
        <v>228</v>
      </c>
      <c r="C6068" s="75">
        <v>8.7999999999999995E-2</v>
      </c>
    </row>
    <row r="6069" spans="1:3">
      <c r="A6069" s="86" t="s">
        <v>375</v>
      </c>
      <c r="B6069">
        <v>228</v>
      </c>
      <c r="C6069" s="75">
        <v>8.7999999999999995E-2</v>
      </c>
    </row>
    <row r="6070" spans="1:3">
      <c r="A6070" s="74" t="s">
        <v>1871</v>
      </c>
      <c r="B6070">
        <v>248</v>
      </c>
      <c r="C6070" s="75">
        <v>8.0000000000000002E-3</v>
      </c>
    </row>
    <row r="6071" spans="1:3">
      <c r="A6071" s="81" t="s">
        <v>358</v>
      </c>
      <c r="B6071">
        <v>248</v>
      </c>
      <c r="C6071" s="75">
        <v>8.0000000000000002E-3</v>
      </c>
    </row>
    <row r="6072" spans="1:3">
      <c r="A6072" s="82" t="s">
        <v>359</v>
      </c>
      <c r="B6072">
        <v>248</v>
      </c>
      <c r="C6072" s="75">
        <v>8.0000000000000002E-3</v>
      </c>
    </row>
    <row r="6073" spans="1:3">
      <c r="A6073" s="83" t="s">
        <v>284</v>
      </c>
      <c r="B6073">
        <v>248</v>
      </c>
      <c r="C6073" s="75">
        <v>8.0000000000000002E-3</v>
      </c>
    </row>
    <row r="6074" spans="1:3">
      <c r="A6074" s="84">
        <v>42927</v>
      </c>
      <c r="B6074">
        <v>248</v>
      </c>
      <c r="C6074" s="75">
        <v>8.0000000000000002E-3</v>
      </c>
    </row>
    <row r="6075" spans="1:3">
      <c r="A6075" s="86" t="s">
        <v>375</v>
      </c>
      <c r="B6075">
        <v>248</v>
      </c>
      <c r="C6075" s="75">
        <v>8.0000000000000002E-3</v>
      </c>
    </row>
    <row r="6076" spans="1:3">
      <c r="A6076" s="74" t="s">
        <v>1872</v>
      </c>
      <c r="B6076">
        <v>39</v>
      </c>
      <c r="C6076" s="75">
        <v>0.22</v>
      </c>
    </row>
    <row r="6077" spans="1:3">
      <c r="A6077" s="81" t="s">
        <v>458</v>
      </c>
      <c r="B6077">
        <v>39</v>
      </c>
      <c r="C6077" s="75">
        <v>0.22</v>
      </c>
    </row>
    <row r="6078" spans="1:3">
      <c r="A6078" s="82" t="s">
        <v>459</v>
      </c>
      <c r="B6078">
        <v>39</v>
      </c>
      <c r="C6078" s="75">
        <v>0.22</v>
      </c>
    </row>
    <row r="6079" spans="1:3">
      <c r="A6079" s="83" t="s">
        <v>294</v>
      </c>
      <c r="B6079">
        <v>39</v>
      </c>
      <c r="C6079" s="75">
        <v>0.22</v>
      </c>
    </row>
    <row r="6080" spans="1:3">
      <c r="A6080" s="85" t="s">
        <v>1873</v>
      </c>
      <c r="B6080">
        <v>39</v>
      </c>
      <c r="C6080" s="75">
        <v>0.22</v>
      </c>
    </row>
    <row r="6081" spans="1:3">
      <c r="A6081" s="86" t="s">
        <v>305</v>
      </c>
      <c r="B6081">
        <v>39</v>
      </c>
      <c r="C6081" s="75">
        <v>0.22</v>
      </c>
    </row>
    <row r="6082" spans="1:3">
      <c r="A6082" s="74" t="s">
        <v>1874</v>
      </c>
      <c r="B6082">
        <v>248</v>
      </c>
      <c r="C6082" s="75">
        <v>8.0000000000000002E-3</v>
      </c>
    </row>
    <row r="6083" spans="1:3">
      <c r="A6083" s="81" t="s">
        <v>567</v>
      </c>
      <c r="B6083">
        <v>248</v>
      </c>
      <c r="C6083" s="75">
        <v>8.0000000000000002E-3</v>
      </c>
    </row>
    <row r="6084" spans="1:3">
      <c r="A6084" s="82" t="s">
        <v>568</v>
      </c>
      <c r="B6084">
        <v>248</v>
      </c>
      <c r="C6084" s="75">
        <v>8.0000000000000002E-3</v>
      </c>
    </row>
    <row r="6085" spans="1:3">
      <c r="A6085" s="83" t="s">
        <v>284</v>
      </c>
      <c r="B6085">
        <v>248</v>
      </c>
      <c r="C6085" s="75">
        <v>8.0000000000000002E-3</v>
      </c>
    </row>
    <row r="6086" spans="1:3">
      <c r="A6086" s="85" t="s">
        <v>792</v>
      </c>
      <c r="B6086">
        <v>248</v>
      </c>
      <c r="C6086" s="75">
        <v>8.0000000000000002E-3</v>
      </c>
    </row>
    <row r="6087" spans="1:3">
      <c r="A6087" s="86" t="s">
        <v>375</v>
      </c>
      <c r="B6087">
        <v>248</v>
      </c>
      <c r="C6087" s="75">
        <v>8.0000000000000002E-3</v>
      </c>
    </row>
    <row r="6088" spans="1:3">
      <c r="A6088" s="74" t="s">
        <v>1875</v>
      </c>
      <c r="B6088">
        <v>250</v>
      </c>
      <c r="C6088" s="75">
        <v>0</v>
      </c>
    </row>
    <row r="6089" spans="1:3">
      <c r="A6089" s="81" t="s">
        <v>491</v>
      </c>
      <c r="B6089">
        <v>250</v>
      </c>
      <c r="C6089" s="75">
        <v>0</v>
      </c>
    </row>
    <row r="6090" spans="1:3">
      <c r="A6090" s="82" t="s">
        <v>492</v>
      </c>
      <c r="B6090">
        <v>250</v>
      </c>
      <c r="C6090" s="75">
        <v>0</v>
      </c>
    </row>
    <row r="6091" spans="1:3">
      <c r="A6091" s="83" t="s">
        <v>284</v>
      </c>
      <c r="B6091">
        <v>250</v>
      </c>
      <c r="C6091" s="75">
        <v>0</v>
      </c>
    </row>
    <row r="6092" spans="1:3">
      <c r="A6092" s="85" t="s">
        <v>1876</v>
      </c>
      <c r="B6092">
        <v>250</v>
      </c>
      <c r="C6092" s="75">
        <v>0</v>
      </c>
    </row>
    <row r="6093" spans="1:3">
      <c r="A6093" s="86" t="s">
        <v>375</v>
      </c>
      <c r="B6093">
        <v>250</v>
      </c>
      <c r="C6093" s="75">
        <v>0</v>
      </c>
    </row>
    <row r="6094" spans="1:3">
      <c r="A6094" s="74" t="s">
        <v>1877</v>
      </c>
      <c r="B6094">
        <v>48</v>
      </c>
      <c r="C6094" s="75">
        <v>0.04</v>
      </c>
    </row>
    <row r="6095" spans="1:3">
      <c r="A6095" s="81" t="s">
        <v>366</v>
      </c>
      <c r="B6095">
        <v>48</v>
      </c>
      <c r="C6095" s="75">
        <v>0.04</v>
      </c>
    </row>
    <row r="6096" spans="1:3">
      <c r="A6096" s="82" t="s">
        <v>367</v>
      </c>
      <c r="B6096">
        <v>48</v>
      </c>
      <c r="C6096" s="75">
        <v>0.04</v>
      </c>
    </row>
    <row r="6097" spans="1:3">
      <c r="A6097" s="83" t="s">
        <v>289</v>
      </c>
      <c r="B6097">
        <v>48</v>
      </c>
      <c r="C6097" s="75">
        <v>0.04</v>
      </c>
    </row>
    <row r="6098" spans="1:3">
      <c r="A6098" s="84">
        <v>42860</v>
      </c>
      <c r="B6098">
        <v>48</v>
      </c>
      <c r="C6098" s="75">
        <v>0.04</v>
      </c>
    </row>
    <row r="6099" spans="1:3">
      <c r="A6099" s="86" t="s">
        <v>305</v>
      </c>
      <c r="B6099">
        <v>48</v>
      </c>
      <c r="C6099" s="75">
        <v>0.04</v>
      </c>
    </row>
    <row r="6100" spans="1:3">
      <c r="A6100" s="74" t="s">
        <v>1878</v>
      </c>
      <c r="B6100">
        <v>590</v>
      </c>
      <c r="C6100" s="75">
        <v>0.41</v>
      </c>
    </row>
    <row r="6101" spans="1:3">
      <c r="A6101" s="81" t="s">
        <v>431</v>
      </c>
      <c r="B6101">
        <v>590</v>
      </c>
      <c r="C6101" s="75">
        <v>0.41</v>
      </c>
    </row>
    <row r="6102" spans="1:3">
      <c r="A6102" s="82" t="s">
        <v>432</v>
      </c>
      <c r="B6102">
        <v>590</v>
      </c>
      <c r="C6102" s="75">
        <v>0.41</v>
      </c>
    </row>
    <row r="6103" spans="1:3">
      <c r="A6103" s="83" t="s">
        <v>284</v>
      </c>
      <c r="B6103">
        <v>590</v>
      </c>
      <c r="C6103" s="75">
        <v>0.41</v>
      </c>
    </row>
    <row r="6104" spans="1:3">
      <c r="A6104" s="85" t="s">
        <v>1879</v>
      </c>
      <c r="B6104">
        <v>590</v>
      </c>
      <c r="C6104" s="75">
        <v>0.41</v>
      </c>
    </row>
    <row r="6105" spans="1:3">
      <c r="A6105" s="86" t="s">
        <v>326</v>
      </c>
      <c r="B6105">
        <v>590</v>
      </c>
      <c r="C6105" s="75">
        <v>0.41</v>
      </c>
    </row>
    <row r="6106" spans="1:3">
      <c r="A6106" s="74" t="s">
        <v>1880</v>
      </c>
      <c r="B6106">
        <v>76</v>
      </c>
      <c r="C6106" s="75">
        <v>0.05</v>
      </c>
    </row>
    <row r="6107" spans="1:3">
      <c r="A6107" s="81" t="s">
        <v>319</v>
      </c>
      <c r="B6107">
        <v>76</v>
      </c>
      <c r="C6107" s="75">
        <v>0.05</v>
      </c>
    </row>
    <row r="6108" spans="1:3">
      <c r="A6108" s="82" t="s">
        <v>320</v>
      </c>
      <c r="B6108">
        <v>76</v>
      </c>
      <c r="C6108" s="75">
        <v>0.05</v>
      </c>
    </row>
    <row r="6109" spans="1:3">
      <c r="A6109" s="83" t="s">
        <v>284</v>
      </c>
      <c r="B6109">
        <v>76</v>
      </c>
      <c r="C6109" s="75">
        <v>0.05</v>
      </c>
    </row>
    <row r="6110" spans="1:3">
      <c r="A6110" s="85" t="s">
        <v>683</v>
      </c>
      <c r="B6110">
        <v>76</v>
      </c>
      <c r="C6110" s="75">
        <v>0.05</v>
      </c>
    </row>
    <row r="6111" spans="1:3">
      <c r="A6111" s="86" t="s">
        <v>285</v>
      </c>
      <c r="B6111">
        <v>76</v>
      </c>
      <c r="C6111" s="75">
        <v>0.05</v>
      </c>
    </row>
    <row r="6112" spans="1:3">
      <c r="A6112" s="74" t="s">
        <v>1881</v>
      </c>
      <c r="B6112">
        <v>480</v>
      </c>
      <c r="C6112" s="75">
        <v>0.04</v>
      </c>
    </row>
    <row r="6113" spans="1:3">
      <c r="A6113" s="81" t="s">
        <v>312</v>
      </c>
      <c r="B6113">
        <v>480</v>
      </c>
      <c r="C6113" s="75">
        <v>0.04</v>
      </c>
    </row>
    <row r="6114" spans="1:3">
      <c r="A6114" s="82" t="s">
        <v>313</v>
      </c>
      <c r="B6114">
        <v>480</v>
      </c>
      <c r="C6114" s="75">
        <v>0.04</v>
      </c>
    </row>
    <row r="6115" spans="1:3">
      <c r="A6115" s="83" t="s">
        <v>294</v>
      </c>
      <c r="B6115">
        <v>480</v>
      </c>
      <c r="C6115" s="75">
        <v>0.04</v>
      </c>
    </row>
    <row r="6116" spans="1:3">
      <c r="A6116" s="85" t="s">
        <v>1531</v>
      </c>
      <c r="B6116">
        <v>480</v>
      </c>
      <c r="C6116" s="75">
        <v>0.04</v>
      </c>
    </row>
    <row r="6117" spans="1:3">
      <c r="A6117" s="86" t="s">
        <v>314</v>
      </c>
      <c r="B6117">
        <v>480</v>
      </c>
      <c r="C6117" s="75">
        <v>0.04</v>
      </c>
    </row>
    <row r="6118" spans="1:3">
      <c r="A6118" s="74" t="s">
        <v>1882</v>
      </c>
      <c r="B6118">
        <v>720</v>
      </c>
      <c r="C6118" s="75">
        <v>0.1</v>
      </c>
    </row>
    <row r="6119" spans="1:3">
      <c r="A6119" s="81" t="s">
        <v>408</v>
      </c>
      <c r="B6119">
        <v>720</v>
      </c>
      <c r="C6119" s="75">
        <v>0.1</v>
      </c>
    </row>
    <row r="6120" spans="1:3">
      <c r="A6120" s="82" t="s">
        <v>409</v>
      </c>
      <c r="B6120">
        <v>720</v>
      </c>
      <c r="C6120" s="75">
        <v>0.1</v>
      </c>
    </row>
    <row r="6121" spans="1:3">
      <c r="A6121" s="83" t="s">
        <v>284</v>
      </c>
      <c r="B6121">
        <v>720</v>
      </c>
      <c r="C6121" s="75">
        <v>0.1</v>
      </c>
    </row>
    <row r="6122" spans="1:3">
      <c r="A6122" s="84">
        <v>42411</v>
      </c>
      <c r="B6122">
        <v>720</v>
      </c>
      <c r="C6122" s="75">
        <v>0.1</v>
      </c>
    </row>
    <row r="6123" spans="1:3">
      <c r="A6123" s="86" t="s">
        <v>321</v>
      </c>
      <c r="B6123">
        <v>720</v>
      </c>
      <c r="C6123" s="75">
        <v>0.1</v>
      </c>
    </row>
    <row r="6124" spans="1:3">
      <c r="A6124" s="74" t="s">
        <v>1883</v>
      </c>
      <c r="B6124">
        <v>69</v>
      </c>
      <c r="C6124" s="75">
        <v>1.43E-2</v>
      </c>
    </row>
    <row r="6125" spans="1:3">
      <c r="A6125" s="81" t="s">
        <v>328</v>
      </c>
      <c r="B6125">
        <v>69</v>
      </c>
      <c r="C6125" s="75">
        <v>1.43E-2</v>
      </c>
    </row>
    <row r="6126" spans="1:3">
      <c r="A6126" s="82" t="s">
        <v>329</v>
      </c>
      <c r="B6126">
        <v>69</v>
      </c>
      <c r="C6126" s="75">
        <v>1.43E-2</v>
      </c>
    </row>
    <row r="6127" spans="1:3">
      <c r="A6127" s="83" t="s">
        <v>304</v>
      </c>
      <c r="B6127">
        <v>69</v>
      </c>
      <c r="C6127" s="75">
        <v>1.43E-2</v>
      </c>
    </row>
    <row r="6128" spans="1:3">
      <c r="A6128" s="84">
        <v>43344</v>
      </c>
      <c r="B6128">
        <v>69</v>
      </c>
      <c r="C6128" s="75">
        <v>1.43E-2</v>
      </c>
    </row>
    <row r="6129" spans="1:3">
      <c r="A6129" s="86" t="s">
        <v>364</v>
      </c>
      <c r="B6129">
        <v>69</v>
      </c>
      <c r="C6129" s="75">
        <v>1.43E-2</v>
      </c>
    </row>
    <row r="6130" spans="1:3">
      <c r="A6130" s="74" t="s">
        <v>1884</v>
      </c>
      <c r="B6130">
        <v>60</v>
      </c>
      <c r="C6130" s="75">
        <v>0.1429</v>
      </c>
    </row>
    <row r="6131" spans="1:3">
      <c r="A6131" s="81" t="s">
        <v>343</v>
      </c>
      <c r="B6131">
        <v>60</v>
      </c>
      <c r="C6131" s="75">
        <v>0.1429</v>
      </c>
    </row>
    <row r="6132" spans="1:3">
      <c r="A6132" s="82" t="s">
        <v>344</v>
      </c>
      <c r="B6132">
        <v>60</v>
      </c>
      <c r="C6132" s="75">
        <v>0.1429</v>
      </c>
    </row>
    <row r="6133" spans="1:3">
      <c r="A6133" s="83" t="s">
        <v>284</v>
      </c>
      <c r="B6133">
        <v>60</v>
      </c>
      <c r="C6133" s="75">
        <v>0.1429</v>
      </c>
    </row>
    <row r="6134" spans="1:3">
      <c r="A6134" s="85" t="s">
        <v>1885</v>
      </c>
      <c r="B6134">
        <v>60</v>
      </c>
      <c r="C6134" s="75">
        <v>0.1429</v>
      </c>
    </row>
    <row r="6135" spans="1:3">
      <c r="A6135" s="86" t="s">
        <v>364</v>
      </c>
      <c r="B6135">
        <v>60</v>
      </c>
      <c r="C6135" s="75">
        <v>0.1429</v>
      </c>
    </row>
    <row r="6136" spans="1:3">
      <c r="A6136" s="74" t="s">
        <v>1886</v>
      </c>
      <c r="B6136">
        <v>44</v>
      </c>
      <c r="C6136" s="75">
        <v>0.12</v>
      </c>
    </row>
    <row r="6137" spans="1:3">
      <c r="A6137" s="81" t="s">
        <v>669</v>
      </c>
      <c r="B6137">
        <v>44</v>
      </c>
      <c r="C6137" s="75">
        <v>0.12</v>
      </c>
    </row>
    <row r="6138" spans="1:3">
      <c r="A6138" s="82" t="s">
        <v>670</v>
      </c>
      <c r="B6138">
        <v>44</v>
      </c>
      <c r="C6138" s="75">
        <v>0.12</v>
      </c>
    </row>
    <row r="6139" spans="1:3">
      <c r="A6139" s="83" t="s">
        <v>294</v>
      </c>
      <c r="B6139">
        <v>44</v>
      </c>
      <c r="C6139" s="75">
        <v>0.12</v>
      </c>
    </row>
    <row r="6140" spans="1:3">
      <c r="A6140" s="85" t="s">
        <v>1887</v>
      </c>
      <c r="B6140">
        <v>44</v>
      </c>
      <c r="C6140" s="75">
        <v>0.12</v>
      </c>
    </row>
    <row r="6141" spans="1:3">
      <c r="A6141" s="86" t="s">
        <v>305</v>
      </c>
      <c r="B6141">
        <v>44</v>
      </c>
      <c r="C6141" s="75">
        <v>0.12</v>
      </c>
    </row>
    <row r="6142" spans="1:3">
      <c r="A6142" s="74" t="s">
        <v>1888</v>
      </c>
      <c r="B6142">
        <v>74</v>
      </c>
      <c r="C6142" s="75">
        <v>7.4999999999999997E-2</v>
      </c>
    </row>
    <row r="6143" spans="1:3">
      <c r="A6143" s="81" t="s">
        <v>517</v>
      </c>
      <c r="B6143">
        <v>74</v>
      </c>
      <c r="C6143" s="75">
        <v>7.4999999999999997E-2</v>
      </c>
    </row>
    <row r="6144" spans="1:3">
      <c r="A6144" s="82" t="s">
        <v>518</v>
      </c>
      <c r="B6144">
        <v>74</v>
      </c>
      <c r="C6144" s="75">
        <v>7.4999999999999997E-2</v>
      </c>
    </row>
    <row r="6145" spans="1:3">
      <c r="A6145" s="83" t="s">
        <v>304</v>
      </c>
      <c r="B6145">
        <v>74</v>
      </c>
      <c r="C6145" s="75">
        <v>7.4999999999999997E-2</v>
      </c>
    </row>
    <row r="6146" spans="1:3">
      <c r="A6146" s="85" t="s">
        <v>1889</v>
      </c>
      <c r="B6146">
        <v>74</v>
      </c>
      <c r="C6146" s="75">
        <v>7.4999999999999997E-2</v>
      </c>
    </row>
    <row r="6147" spans="1:3">
      <c r="A6147" s="86" t="s">
        <v>285</v>
      </c>
      <c r="B6147">
        <v>74</v>
      </c>
      <c r="C6147" s="75">
        <v>7.4999999999999997E-2</v>
      </c>
    </row>
    <row r="6148" spans="1:3">
      <c r="A6148" s="74" t="s">
        <v>1890</v>
      </c>
      <c r="B6148">
        <v>68</v>
      </c>
      <c r="C6148" s="75">
        <v>2.86E-2</v>
      </c>
    </row>
    <row r="6149" spans="1:3">
      <c r="A6149" s="81" t="s">
        <v>358</v>
      </c>
      <c r="B6149">
        <v>68</v>
      </c>
      <c r="C6149" s="75">
        <v>2.86E-2</v>
      </c>
    </row>
    <row r="6150" spans="1:3">
      <c r="A6150" s="82" t="s">
        <v>359</v>
      </c>
      <c r="B6150">
        <v>68</v>
      </c>
      <c r="C6150" s="75">
        <v>2.86E-2</v>
      </c>
    </row>
    <row r="6151" spans="1:3">
      <c r="A6151" s="83" t="s">
        <v>284</v>
      </c>
      <c r="B6151">
        <v>68</v>
      </c>
      <c r="C6151" s="75">
        <v>2.86E-2</v>
      </c>
    </row>
    <row r="6152" spans="1:3">
      <c r="A6152" s="85" t="s">
        <v>368</v>
      </c>
      <c r="B6152">
        <v>68</v>
      </c>
      <c r="C6152" s="75">
        <v>2.86E-2</v>
      </c>
    </row>
    <row r="6153" spans="1:3">
      <c r="A6153" s="86" t="s">
        <v>364</v>
      </c>
      <c r="B6153">
        <v>68</v>
      </c>
      <c r="C6153" s="75">
        <v>2.86E-2</v>
      </c>
    </row>
    <row r="6154" spans="1:3">
      <c r="A6154" s="74" t="s">
        <v>1891</v>
      </c>
      <c r="B6154">
        <v>66</v>
      </c>
      <c r="C6154" s="75">
        <v>5.7099999999999998E-2</v>
      </c>
    </row>
    <row r="6155" spans="1:3">
      <c r="A6155" s="81" t="s">
        <v>634</v>
      </c>
      <c r="B6155">
        <v>66</v>
      </c>
      <c r="C6155" s="75">
        <v>5.7099999999999998E-2</v>
      </c>
    </row>
    <row r="6156" spans="1:3">
      <c r="A6156" s="82" t="s">
        <v>635</v>
      </c>
      <c r="B6156">
        <v>66</v>
      </c>
      <c r="C6156" s="75">
        <v>5.7099999999999998E-2</v>
      </c>
    </row>
    <row r="6157" spans="1:3">
      <c r="A6157" s="83" t="s">
        <v>284</v>
      </c>
      <c r="B6157">
        <v>66</v>
      </c>
      <c r="C6157" s="75">
        <v>5.7099999999999998E-2</v>
      </c>
    </row>
    <row r="6158" spans="1:3">
      <c r="A6158" s="85" t="s">
        <v>1022</v>
      </c>
      <c r="B6158">
        <v>66</v>
      </c>
      <c r="C6158" s="75">
        <v>5.7099999999999998E-2</v>
      </c>
    </row>
    <row r="6159" spans="1:3">
      <c r="A6159" s="86" t="s">
        <v>364</v>
      </c>
      <c r="B6159">
        <v>66</v>
      </c>
      <c r="C6159" s="75">
        <v>5.7099999999999998E-2</v>
      </c>
    </row>
    <row r="6160" spans="1:3">
      <c r="A6160" s="74" t="s">
        <v>1892</v>
      </c>
      <c r="B6160">
        <v>144</v>
      </c>
      <c r="C6160" s="75">
        <v>0.04</v>
      </c>
    </row>
    <row r="6161" spans="1:3">
      <c r="A6161" s="81" t="s">
        <v>475</v>
      </c>
      <c r="B6161">
        <v>144</v>
      </c>
      <c r="C6161" s="75">
        <v>0.04</v>
      </c>
    </row>
    <row r="6162" spans="1:3">
      <c r="A6162" s="82" t="s">
        <v>317</v>
      </c>
      <c r="B6162">
        <v>144</v>
      </c>
      <c r="C6162" s="75">
        <v>0.04</v>
      </c>
    </row>
    <row r="6163" spans="1:3">
      <c r="A6163" s="83" t="s">
        <v>294</v>
      </c>
      <c r="B6163">
        <v>144</v>
      </c>
      <c r="C6163" s="75">
        <v>0.04</v>
      </c>
    </row>
    <row r="6164" spans="1:3">
      <c r="A6164" s="85" t="s">
        <v>978</v>
      </c>
      <c r="B6164">
        <v>144</v>
      </c>
      <c r="C6164" s="75">
        <v>0.04</v>
      </c>
    </row>
    <row r="6165" spans="1:3">
      <c r="A6165" s="86" t="s">
        <v>300</v>
      </c>
      <c r="B6165">
        <v>144</v>
      </c>
      <c r="C6165" s="75">
        <v>0.04</v>
      </c>
    </row>
    <row r="6166" spans="1:3">
      <c r="A6166" s="74" t="s">
        <v>1893</v>
      </c>
      <c r="B6166">
        <v>65</v>
      </c>
      <c r="C6166" s="75">
        <v>7.1400000000000005E-2</v>
      </c>
    </row>
    <row r="6167" spans="1:3">
      <c r="A6167" s="81" t="s">
        <v>339</v>
      </c>
      <c r="B6167">
        <v>65</v>
      </c>
      <c r="C6167" s="75">
        <v>7.1400000000000005E-2</v>
      </c>
    </row>
    <row r="6168" spans="1:3">
      <c r="A6168" s="82" t="s">
        <v>340</v>
      </c>
      <c r="B6168">
        <v>65</v>
      </c>
      <c r="C6168" s="75">
        <v>7.1400000000000005E-2</v>
      </c>
    </row>
    <row r="6169" spans="1:3">
      <c r="A6169" s="83" t="s">
        <v>304</v>
      </c>
      <c r="B6169">
        <v>65</v>
      </c>
      <c r="C6169" s="75">
        <v>7.1400000000000005E-2</v>
      </c>
    </row>
    <row r="6170" spans="1:3">
      <c r="A6170" s="85" t="s">
        <v>1894</v>
      </c>
      <c r="B6170">
        <v>65</v>
      </c>
      <c r="C6170" s="75">
        <v>7.1400000000000005E-2</v>
      </c>
    </row>
    <row r="6171" spans="1:3">
      <c r="A6171" s="86" t="s">
        <v>364</v>
      </c>
      <c r="B6171">
        <v>65</v>
      </c>
      <c r="C6171" s="75">
        <v>7.1400000000000005E-2</v>
      </c>
    </row>
    <row r="6172" spans="1:3">
      <c r="A6172" s="74" t="s">
        <v>1895</v>
      </c>
      <c r="B6172">
        <v>630</v>
      </c>
      <c r="C6172" s="75">
        <v>0.37</v>
      </c>
    </row>
    <row r="6173" spans="1:3">
      <c r="A6173" s="81" t="s">
        <v>383</v>
      </c>
      <c r="B6173">
        <v>630</v>
      </c>
      <c r="C6173" s="75">
        <v>0.37</v>
      </c>
    </row>
    <row r="6174" spans="1:3">
      <c r="A6174" s="82" t="s">
        <v>308</v>
      </c>
      <c r="B6174">
        <v>630</v>
      </c>
      <c r="C6174" s="75">
        <v>0.37</v>
      </c>
    </row>
    <row r="6175" spans="1:3">
      <c r="A6175" s="83" t="s">
        <v>304</v>
      </c>
      <c r="B6175">
        <v>630</v>
      </c>
      <c r="C6175" s="75">
        <v>0.37</v>
      </c>
    </row>
    <row r="6176" spans="1:3">
      <c r="A6176" s="85" t="s">
        <v>751</v>
      </c>
      <c r="B6176">
        <v>630</v>
      </c>
      <c r="C6176" s="75">
        <v>0.37</v>
      </c>
    </row>
    <row r="6177" spans="1:3">
      <c r="A6177" s="86" t="s">
        <v>326</v>
      </c>
      <c r="B6177">
        <v>630</v>
      </c>
      <c r="C6177" s="75">
        <v>0.37</v>
      </c>
    </row>
    <row r="6178" spans="1:3">
      <c r="A6178" s="74" t="s">
        <v>1896</v>
      </c>
      <c r="B6178">
        <v>113</v>
      </c>
      <c r="C6178" s="75">
        <v>0.2467</v>
      </c>
    </row>
    <row r="6179" spans="1:3">
      <c r="A6179" s="81" t="s">
        <v>408</v>
      </c>
      <c r="B6179">
        <v>113</v>
      </c>
      <c r="C6179" s="75">
        <v>0.2467</v>
      </c>
    </row>
    <row r="6180" spans="1:3">
      <c r="A6180" s="82" t="s">
        <v>409</v>
      </c>
      <c r="B6180">
        <v>113</v>
      </c>
      <c r="C6180" s="75">
        <v>0.2467</v>
      </c>
    </row>
    <row r="6181" spans="1:3">
      <c r="A6181" s="83" t="s">
        <v>284</v>
      </c>
      <c r="B6181">
        <v>113</v>
      </c>
      <c r="C6181" s="75">
        <v>0.2467</v>
      </c>
    </row>
    <row r="6182" spans="1:3">
      <c r="A6182" s="85" t="s">
        <v>1897</v>
      </c>
      <c r="B6182">
        <v>113</v>
      </c>
      <c r="C6182" s="75">
        <v>0.2467</v>
      </c>
    </row>
    <row r="6183" spans="1:3">
      <c r="A6183" s="86" t="s">
        <v>300</v>
      </c>
      <c r="B6183">
        <v>113</v>
      </c>
      <c r="C6183" s="75">
        <v>0.2467</v>
      </c>
    </row>
    <row r="6184" spans="1:3">
      <c r="A6184" s="74" t="s">
        <v>1898</v>
      </c>
      <c r="B6184">
        <v>490</v>
      </c>
      <c r="C6184" s="75">
        <v>0.02</v>
      </c>
    </row>
    <row r="6185" spans="1:3">
      <c r="A6185" s="81" t="s">
        <v>431</v>
      </c>
      <c r="B6185">
        <v>490</v>
      </c>
      <c r="C6185" s="75">
        <v>0.02</v>
      </c>
    </row>
    <row r="6186" spans="1:3">
      <c r="A6186" s="82" t="s">
        <v>432</v>
      </c>
      <c r="B6186">
        <v>490</v>
      </c>
      <c r="C6186" s="75">
        <v>0.02</v>
      </c>
    </row>
    <row r="6187" spans="1:3">
      <c r="A6187" s="83" t="s">
        <v>284</v>
      </c>
      <c r="B6187">
        <v>490</v>
      </c>
      <c r="C6187" s="75">
        <v>0.02</v>
      </c>
    </row>
    <row r="6188" spans="1:3">
      <c r="A6188" s="85" t="s">
        <v>1899</v>
      </c>
      <c r="B6188">
        <v>490</v>
      </c>
      <c r="C6188" s="75">
        <v>0.02</v>
      </c>
    </row>
    <row r="6189" spans="1:3">
      <c r="A6189" s="86" t="s">
        <v>336</v>
      </c>
      <c r="B6189">
        <v>490</v>
      </c>
      <c r="C6189" s="75">
        <v>0.02</v>
      </c>
    </row>
    <row r="6190" spans="1:3">
      <c r="A6190" s="74" t="s">
        <v>1900</v>
      </c>
      <c r="B6190">
        <v>46</v>
      </c>
      <c r="C6190" s="75">
        <v>0.08</v>
      </c>
    </row>
    <row r="6191" spans="1:3">
      <c r="A6191" s="81" t="s">
        <v>366</v>
      </c>
      <c r="B6191">
        <v>46</v>
      </c>
      <c r="C6191" s="75">
        <v>0.08</v>
      </c>
    </row>
    <row r="6192" spans="1:3">
      <c r="A6192" s="82" t="s">
        <v>367</v>
      </c>
      <c r="B6192">
        <v>46</v>
      </c>
      <c r="C6192" s="75">
        <v>0.08</v>
      </c>
    </row>
    <row r="6193" spans="1:3">
      <c r="A6193" s="83" t="s">
        <v>289</v>
      </c>
      <c r="B6193">
        <v>46</v>
      </c>
      <c r="C6193" s="75">
        <v>0.08</v>
      </c>
    </row>
    <row r="6194" spans="1:3">
      <c r="A6194" s="85" t="s">
        <v>1901</v>
      </c>
      <c r="B6194">
        <v>46</v>
      </c>
      <c r="C6194" s="75">
        <v>0.08</v>
      </c>
    </row>
    <row r="6195" spans="1:3">
      <c r="A6195" s="86" t="s">
        <v>305</v>
      </c>
      <c r="B6195">
        <v>46</v>
      </c>
      <c r="C6195" s="75">
        <v>0.08</v>
      </c>
    </row>
    <row r="6196" spans="1:3">
      <c r="A6196" s="74" t="s">
        <v>1902</v>
      </c>
      <c r="B6196">
        <v>672</v>
      </c>
      <c r="C6196" s="75">
        <v>0.04</v>
      </c>
    </row>
    <row r="6197" spans="1:3">
      <c r="A6197" s="81" t="s">
        <v>512</v>
      </c>
      <c r="B6197">
        <v>672</v>
      </c>
      <c r="C6197" s="75">
        <v>0.04</v>
      </c>
    </row>
    <row r="6198" spans="1:3">
      <c r="A6198" s="82" t="s">
        <v>513</v>
      </c>
      <c r="B6198">
        <v>672</v>
      </c>
      <c r="C6198" s="75">
        <v>0.04</v>
      </c>
    </row>
    <row r="6199" spans="1:3">
      <c r="A6199" s="83" t="s">
        <v>284</v>
      </c>
      <c r="B6199">
        <v>672</v>
      </c>
      <c r="C6199" s="75">
        <v>0.04</v>
      </c>
    </row>
    <row r="6200" spans="1:3">
      <c r="A6200" s="85" t="s">
        <v>901</v>
      </c>
      <c r="B6200">
        <v>672</v>
      </c>
      <c r="C6200" s="75">
        <v>0.04</v>
      </c>
    </row>
    <row r="6201" spans="1:3">
      <c r="A6201" s="86" t="s">
        <v>295</v>
      </c>
      <c r="B6201">
        <v>672</v>
      </c>
      <c r="C6201" s="75">
        <v>0.04</v>
      </c>
    </row>
    <row r="6202" spans="1:3">
      <c r="A6202" s="74" t="s">
        <v>1903</v>
      </c>
      <c r="B6202">
        <v>48</v>
      </c>
      <c r="C6202" s="75">
        <v>0.04</v>
      </c>
    </row>
    <row r="6203" spans="1:3">
      <c r="A6203" s="81" t="s">
        <v>358</v>
      </c>
      <c r="B6203">
        <v>48</v>
      </c>
      <c r="C6203" s="75">
        <v>0.04</v>
      </c>
    </row>
    <row r="6204" spans="1:3">
      <c r="A6204" s="82" t="s">
        <v>359</v>
      </c>
      <c r="B6204">
        <v>48</v>
      </c>
      <c r="C6204" s="75">
        <v>0.04</v>
      </c>
    </row>
    <row r="6205" spans="1:3">
      <c r="A6205" s="83" t="s">
        <v>284</v>
      </c>
      <c r="B6205">
        <v>48</v>
      </c>
      <c r="C6205" s="75">
        <v>0.04</v>
      </c>
    </row>
    <row r="6206" spans="1:3">
      <c r="A6206" s="84">
        <v>42863</v>
      </c>
      <c r="B6206">
        <v>48</v>
      </c>
      <c r="C6206" s="75">
        <v>0.04</v>
      </c>
    </row>
    <row r="6207" spans="1:3">
      <c r="A6207" s="86" t="s">
        <v>381</v>
      </c>
      <c r="B6207">
        <v>48</v>
      </c>
      <c r="C6207" s="75">
        <v>0.04</v>
      </c>
    </row>
    <row r="6208" spans="1:3">
      <c r="A6208" s="74" t="s">
        <v>1904</v>
      </c>
      <c r="B6208">
        <v>490</v>
      </c>
      <c r="C6208" s="75">
        <v>0.02</v>
      </c>
    </row>
    <row r="6209" spans="1:3">
      <c r="A6209" s="81" t="s">
        <v>392</v>
      </c>
      <c r="B6209">
        <v>490</v>
      </c>
      <c r="C6209" s="75">
        <v>0.02</v>
      </c>
    </row>
    <row r="6210" spans="1:3">
      <c r="A6210" s="82" t="s">
        <v>351</v>
      </c>
      <c r="B6210">
        <v>490</v>
      </c>
      <c r="C6210" s="75">
        <v>0.02</v>
      </c>
    </row>
    <row r="6211" spans="1:3">
      <c r="A6211" s="83" t="s">
        <v>304</v>
      </c>
      <c r="B6211">
        <v>490</v>
      </c>
      <c r="C6211" s="75">
        <v>0.02</v>
      </c>
    </row>
    <row r="6212" spans="1:3">
      <c r="A6212" s="85" t="s">
        <v>1905</v>
      </c>
      <c r="B6212">
        <v>490</v>
      </c>
      <c r="C6212" s="75">
        <v>0.02</v>
      </c>
    </row>
    <row r="6213" spans="1:3">
      <c r="A6213" s="86" t="s">
        <v>336</v>
      </c>
      <c r="B6213">
        <v>490</v>
      </c>
      <c r="C6213" s="75">
        <v>0.02</v>
      </c>
    </row>
    <row r="6214" spans="1:3">
      <c r="A6214" s="74" t="s">
        <v>1906</v>
      </c>
      <c r="B6214">
        <v>58</v>
      </c>
      <c r="C6214" s="75">
        <v>0.1714</v>
      </c>
    </row>
    <row r="6215" spans="1:3">
      <c r="A6215" s="81" t="s">
        <v>458</v>
      </c>
      <c r="B6215">
        <v>58</v>
      </c>
      <c r="C6215" s="75">
        <v>0.1714</v>
      </c>
    </row>
    <row r="6216" spans="1:3">
      <c r="A6216" s="82" t="s">
        <v>459</v>
      </c>
      <c r="B6216">
        <v>58</v>
      </c>
      <c r="C6216" s="75">
        <v>0.1714</v>
      </c>
    </row>
    <row r="6217" spans="1:3">
      <c r="A6217" s="83" t="s">
        <v>294</v>
      </c>
      <c r="B6217">
        <v>58</v>
      </c>
      <c r="C6217" s="75">
        <v>0.1714</v>
      </c>
    </row>
    <row r="6218" spans="1:3">
      <c r="A6218" s="84">
        <v>42074</v>
      </c>
      <c r="B6218">
        <v>58</v>
      </c>
      <c r="C6218" s="75">
        <v>0.1714</v>
      </c>
    </row>
    <row r="6219" spans="1:3">
      <c r="A6219" s="86" t="s">
        <v>364</v>
      </c>
      <c r="B6219">
        <v>58</v>
      </c>
      <c r="C6219" s="75">
        <v>0.1714</v>
      </c>
    </row>
    <row r="6220" spans="1:3">
      <c r="A6220" s="74" t="s">
        <v>1907</v>
      </c>
      <c r="B6220">
        <v>60</v>
      </c>
      <c r="C6220" s="75">
        <v>0.1429</v>
      </c>
    </row>
    <row r="6221" spans="1:3">
      <c r="A6221" s="81" t="s">
        <v>428</v>
      </c>
      <c r="B6221">
        <v>60</v>
      </c>
      <c r="C6221" s="75">
        <v>0.1429</v>
      </c>
    </row>
    <row r="6222" spans="1:3">
      <c r="A6222" s="82" t="s">
        <v>429</v>
      </c>
      <c r="B6222">
        <v>60</v>
      </c>
      <c r="C6222" s="75">
        <v>0.1429</v>
      </c>
    </row>
    <row r="6223" spans="1:3">
      <c r="A6223" s="83" t="s">
        <v>284</v>
      </c>
      <c r="B6223">
        <v>60</v>
      </c>
      <c r="C6223" s="75">
        <v>0.1429</v>
      </c>
    </row>
    <row r="6224" spans="1:3">
      <c r="A6224" s="85" t="s">
        <v>1052</v>
      </c>
      <c r="B6224">
        <v>60</v>
      </c>
      <c r="C6224" s="75">
        <v>0.1429</v>
      </c>
    </row>
    <row r="6225" spans="1:3">
      <c r="A6225" s="86" t="s">
        <v>364</v>
      </c>
      <c r="B6225">
        <v>60</v>
      </c>
      <c r="C6225" s="75">
        <v>0.1429</v>
      </c>
    </row>
    <row r="6226" spans="1:3">
      <c r="A6226" s="74" t="s">
        <v>1908</v>
      </c>
      <c r="B6226">
        <v>688</v>
      </c>
      <c r="C6226" s="75">
        <v>0.14000000000000001</v>
      </c>
    </row>
    <row r="6227" spans="1:3">
      <c r="A6227" s="81" t="s">
        <v>478</v>
      </c>
      <c r="B6227">
        <v>688</v>
      </c>
      <c r="C6227" s="75">
        <v>0.14000000000000001</v>
      </c>
    </row>
    <row r="6228" spans="1:3">
      <c r="A6228" s="82" t="s">
        <v>479</v>
      </c>
      <c r="B6228">
        <v>688</v>
      </c>
      <c r="C6228" s="75">
        <v>0.14000000000000001</v>
      </c>
    </row>
    <row r="6229" spans="1:3">
      <c r="A6229" s="83" t="s">
        <v>294</v>
      </c>
      <c r="B6229">
        <v>688</v>
      </c>
      <c r="C6229" s="75">
        <v>0.14000000000000001</v>
      </c>
    </row>
    <row r="6230" spans="1:3">
      <c r="A6230" s="84">
        <v>41887</v>
      </c>
      <c r="B6230">
        <v>688</v>
      </c>
      <c r="C6230" s="75">
        <v>0.14000000000000001</v>
      </c>
    </row>
    <row r="6231" spans="1:3">
      <c r="A6231" s="86" t="s">
        <v>321</v>
      </c>
      <c r="B6231">
        <v>688</v>
      </c>
      <c r="C6231" s="75">
        <v>0.14000000000000001</v>
      </c>
    </row>
    <row r="6232" spans="1:3">
      <c r="A6232" s="74" t="s">
        <v>1909</v>
      </c>
      <c r="B6232">
        <v>155</v>
      </c>
      <c r="C6232" s="75">
        <v>0.38</v>
      </c>
    </row>
    <row r="6233" spans="1:3">
      <c r="A6233" s="81" t="s">
        <v>404</v>
      </c>
      <c r="B6233">
        <v>155</v>
      </c>
      <c r="C6233" s="75">
        <v>0.38</v>
      </c>
    </row>
    <row r="6234" spans="1:3">
      <c r="A6234" s="82" t="s">
        <v>405</v>
      </c>
      <c r="B6234">
        <v>155</v>
      </c>
      <c r="C6234" s="75">
        <v>0.38</v>
      </c>
    </row>
    <row r="6235" spans="1:3">
      <c r="A6235" s="83" t="s">
        <v>284</v>
      </c>
      <c r="B6235">
        <v>155</v>
      </c>
      <c r="C6235" s="75">
        <v>0.38</v>
      </c>
    </row>
    <row r="6236" spans="1:3">
      <c r="A6236" s="85" t="s">
        <v>1910</v>
      </c>
      <c r="B6236">
        <v>155</v>
      </c>
      <c r="C6236" s="75">
        <v>0.38</v>
      </c>
    </row>
    <row r="6237" spans="1:3">
      <c r="A6237" s="86" t="s">
        <v>375</v>
      </c>
      <c r="B6237">
        <v>155</v>
      </c>
      <c r="C6237" s="75">
        <v>0.38</v>
      </c>
    </row>
    <row r="6238" spans="1:3">
      <c r="A6238" s="74" t="s">
        <v>1911</v>
      </c>
      <c r="B6238">
        <v>504</v>
      </c>
      <c r="C6238" s="75">
        <v>0.28000000000000003</v>
      </c>
    </row>
    <row r="6239" spans="1:3">
      <c r="A6239" s="81" t="s">
        <v>346</v>
      </c>
      <c r="B6239">
        <v>504</v>
      </c>
      <c r="C6239" s="75">
        <v>0.28000000000000003</v>
      </c>
    </row>
    <row r="6240" spans="1:3">
      <c r="A6240" s="82" t="s">
        <v>347</v>
      </c>
      <c r="B6240">
        <v>504</v>
      </c>
      <c r="C6240" s="75">
        <v>0.28000000000000003</v>
      </c>
    </row>
    <row r="6241" spans="1:3">
      <c r="A6241" s="83" t="s">
        <v>284</v>
      </c>
      <c r="B6241">
        <v>504</v>
      </c>
      <c r="C6241" s="75">
        <v>0.28000000000000003</v>
      </c>
    </row>
    <row r="6242" spans="1:3">
      <c r="A6242" s="84">
        <v>41861</v>
      </c>
      <c r="B6242">
        <v>504</v>
      </c>
      <c r="C6242" s="75">
        <v>0.28000000000000003</v>
      </c>
    </row>
    <row r="6243" spans="1:3">
      <c r="A6243" s="86" t="s">
        <v>295</v>
      </c>
      <c r="B6243">
        <v>504</v>
      </c>
      <c r="C6243" s="75">
        <v>0.28000000000000003</v>
      </c>
    </row>
    <row r="6244" spans="1:3">
      <c r="A6244" s="74" t="s">
        <v>1912</v>
      </c>
      <c r="B6244">
        <v>511</v>
      </c>
      <c r="C6244" s="75">
        <v>0.27</v>
      </c>
    </row>
    <row r="6245" spans="1:3">
      <c r="A6245" s="81" t="s">
        <v>404</v>
      </c>
      <c r="B6245">
        <v>511</v>
      </c>
      <c r="C6245" s="75">
        <v>0.27</v>
      </c>
    </row>
    <row r="6246" spans="1:3">
      <c r="A6246" s="82" t="s">
        <v>405</v>
      </c>
      <c r="B6246">
        <v>511</v>
      </c>
      <c r="C6246" s="75">
        <v>0.27</v>
      </c>
    </row>
    <row r="6247" spans="1:3">
      <c r="A6247" s="83" t="s">
        <v>284</v>
      </c>
      <c r="B6247">
        <v>511</v>
      </c>
      <c r="C6247" s="75">
        <v>0.27</v>
      </c>
    </row>
    <row r="6248" spans="1:3">
      <c r="A6248" s="85" t="s">
        <v>1486</v>
      </c>
      <c r="B6248">
        <v>511</v>
      </c>
      <c r="C6248" s="75">
        <v>0.27</v>
      </c>
    </row>
    <row r="6249" spans="1:3">
      <c r="A6249" s="86" t="s">
        <v>295</v>
      </c>
      <c r="B6249">
        <v>511</v>
      </c>
      <c r="C6249" s="75">
        <v>0.27</v>
      </c>
    </row>
    <row r="6250" spans="1:3">
      <c r="A6250" s="74" t="s">
        <v>1913</v>
      </c>
      <c r="B6250">
        <v>250</v>
      </c>
      <c r="C6250" s="75">
        <v>0</v>
      </c>
    </row>
    <row r="6251" spans="1:3">
      <c r="A6251" s="81" t="s">
        <v>292</v>
      </c>
      <c r="B6251">
        <v>250</v>
      </c>
      <c r="C6251" s="75">
        <v>0</v>
      </c>
    </row>
    <row r="6252" spans="1:3">
      <c r="A6252" s="82" t="s">
        <v>293</v>
      </c>
      <c r="B6252">
        <v>250</v>
      </c>
      <c r="C6252" s="75">
        <v>0</v>
      </c>
    </row>
    <row r="6253" spans="1:3">
      <c r="A6253" s="83" t="s">
        <v>294</v>
      </c>
      <c r="B6253">
        <v>250</v>
      </c>
      <c r="C6253" s="75">
        <v>0</v>
      </c>
    </row>
    <row r="6254" spans="1:3">
      <c r="A6254" s="85" t="s">
        <v>299</v>
      </c>
      <c r="B6254">
        <v>250</v>
      </c>
      <c r="C6254" s="75">
        <v>0</v>
      </c>
    </row>
    <row r="6255" spans="1:3">
      <c r="A6255" s="86" t="s">
        <v>375</v>
      </c>
      <c r="B6255">
        <v>250</v>
      </c>
      <c r="C6255" s="75">
        <v>0</v>
      </c>
    </row>
    <row r="6256" spans="1:3">
      <c r="A6256" s="74" t="s">
        <v>1914</v>
      </c>
      <c r="B6256">
        <v>50</v>
      </c>
      <c r="C6256" s="75">
        <v>0</v>
      </c>
    </row>
    <row r="6257" spans="1:3">
      <c r="A6257" s="81" t="s">
        <v>491</v>
      </c>
      <c r="B6257">
        <v>50</v>
      </c>
      <c r="C6257" s="75">
        <v>0</v>
      </c>
    </row>
    <row r="6258" spans="1:3">
      <c r="A6258" s="82" t="s">
        <v>492</v>
      </c>
      <c r="B6258">
        <v>50</v>
      </c>
      <c r="C6258" s="75">
        <v>0</v>
      </c>
    </row>
    <row r="6259" spans="1:3">
      <c r="A6259" s="83" t="s">
        <v>284</v>
      </c>
      <c r="B6259">
        <v>50</v>
      </c>
      <c r="C6259" s="75">
        <v>0</v>
      </c>
    </row>
    <row r="6260" spans="1:3">
      <c r="A6260" s="85" t="s">
        <v>1915</v>
      </c>
      <c r="B6260">
        <v>50</v>
      </c>
      <c r="C6260" s="75">
        <v>0</v>
      </c>
    </row>
    <row r="6261" spans="1:3">
      <c r="A6261" s="86" t="s">
        <v>305</v>
      </c>
      <c r="B6261">
        <v>50</v>
      </c>
      <c r="C6261" s="75">
        <v>0</v>
      </c>
    </row>
    <row r="6262" spans="1:3">
      <c r="A6262" s="74" t="s">
        <v>1916</v>
      </c>
      <c r="B6262">
        <v>135</v>
      </c>
      <c r="C6262" s="75">
        <v>0.1</v>
      </c>
    </row>
    <row r="6263" spans="1:3">
      <c r="A6263" s="81" t="s">
        <v>324</v>
      </c>
      <c r="B6263">
        <v>135</v>
      </c>
      <c r="C6263" s="75">
        <v>0.1</v>
      </c>
    </row>
    <row r="6264" spans="1:3">
      <c r="A6264" s="82" t="s">
        <v>325</v>
      </c>
      <c r="B6264">
        <v>135</v>
      </c>
      <c r="C6264" s="75">
        <v>0.1</v>
      </c>
    </row>
    <row r="6265" spans="1:3">
      <c r="A6265" s="83" t="s">
        <v>284</v>
      </c>
      <c r="B6265">
        <v>135</v>
      </c>
      <c r="C6265" s="75">
        <v>0.1</v>
      </c>
    </row>
    <row r="6266" spans="1:3">
      <c r="A6266" s="85" t="s">
        <v>774</v>
      </c>
      <c r="B6266">
        <v>135</v>
      </c>
      <c r="C6266" s="75">
        <v>0.1</v>
      </c>
    </row>
    <row r="6267" spans="1:3">
      <c r="A6267" s="86" t="s">
        <v>300</v>
      </c>
      <c r="B6267">
        <v>135</v>
      </c>
      <c r="C6267" s="75">
        <v>0.1</v>
      </c>
    </row>
    <row r="6268" spans="1:3">
      <c r="A6268" s="74" t="s">
        <v>1917</v>
      </c>
      <c r="B6268">
        <v>68</v>
      </c>
      <c r="C6268" s="75">
        <v>2.86E-2</v>
      </c>
    </row>
    <row r="6269" spans="1:3">
      <c r="A6269" s="81" t="s">
        <v>297</v>
      </c>
      <c r="B6269">
        <v>68</v>
      </c>
      <c r="C6269" s="75">
        <v>2.86E-2</v>
      </c>
    </row>
    <row r="6270" spans="1:3">
      <c r="A6270" s="82" t="s">
        <v>298</v>
      </c>
      <c r="B6270">
        <v>68</v>
      </c>
      <c r="C6270" s="75">
        <v>2.86E-2</v>
      </c>
    </row>
    <row r="6271" spans="1:3">
      <c r="A6271" s="83" t="s">
        <v>284</v>
      </c>
      <c r="B6271">
        <v>68</v>
      </c>
      <c r="C6271" s="75">
        <v>2.86E-2</v>
      </c>
    </row>
    <row r="6272" spans="1:3">
      <c r="A6272" s="84">
        <v>43050</v>
      </c>
      <c r="B6272">
        <v>68</v>
      </c>
      <c r="C6272" s="75">
        <v>2.86E-2</v>
      </c>
    </row>
    <row r="6273" spans="1:3">
      <c r="A6273" s="86" t="s">
        <v>364</v>
      </c>
      <c r="B6273">
        <v>68</v>
      </c>
      <c r="C6273" s="75">
        <v>2.86E-2</v>
      </c>
    </row>
    <row r="6274" spans="1:3">
      <c r="A6274" s="74" t="s">
        <v>1918</v>
      </c>
      <c r="B6274">
        <v>680</v>
      </c>
      <c r="C6274" s="75">
        <v>0.32</v>
      </c>
    </row>
    <row r="6275" spans="1:3">
      <c r="A6275" s="81" t="s">
        <v>412</v>
      </c>
      <c r="B6275">
        <v>680</v>
      </c>
      <c r="C6275" s="75">
        <v>0.32</v>
      </c>
    </row>
    <row r="6276" spans="1:3">
      <c r="A6276" s="82" t="s">
        <v>367</v>
      </c>
      <c r="B6276">
        <v>680</v>
      </c>
      <c r="C6276" s="75">
        <v>0.32</v>
      </c>
    </row>
    <row r="6277" spans="1:3">
      <c r="A6277" s="83" t="s">
        <v>289</v>
      </c>
      <c r="B6277">
        <v>680</v>
      </c>
      <c r="C6277" s="75">
        <v>0.32</v>
      </c>
    </row>
    <row r="6278" spans="1:3">
      <c r="A6278" s="84">
        <v>42095</v>
      </c>
      <c r="B6278">
        <v>680</v>
      </c>
      <c r="C6278" s="75">
        <v>0.32</v>
      </c>
    </row>
    <row r="6279" spans="1:3">
      <c r="A6279" s="86" t="s">
        <v>326</v>
      </c>
      <c r="B6279">
        <v>680</v>
      </c>
      <c r="C6279" s="75">
        <v>0.32</v>
      </c>
    </row>
    <row r="6280" spans="1:3">
      <c r="A6280" s="74" t="s">
        <v>1919</v>
      </c>
      <c r="B6280">
        <v>65</v>
      </c>
      <c r="C6280" s="75">
        <v>7.1400000000000005E-2</v>
      </c>
    </row>
    <row r="6281" spans="1:3">
      <c r="A6281" s="81" t="s">
        <v>441</v>
      </c>
      <c r="B6281">
        <v>65</v>
      </c>
      <c r="C6281" s="75">
        <v>7.1400000000000005E-2</v>
      </c>
    </row>
    <row r="6282" spans="1:3">
      <c r="A6282" s="82" t="s">
        <v>442</v>
      </c>
      <c r="B6282">
        <v>65</v>
      </c>
      <c r="C6282" s="75">
        <v>7.1400000000000005E-2</v>
      </c>
    </row>
    <row r="6283" spans="1:3">
      <c r="A6283" s="83" t="s">
        <v>284</v>
      </c>
      <c r="B6283">
        <v>65</v>
      </c>
      <c r="C6283" s="75">
        <v>7.1400000000000005E-2</v>
      </c>
    </row>
    <row r="6284" spans="1:3">
      <c r="A6284" s="85" t="s">
        <v>1552</v>
      </c>
      <c r="B6284">
        <v>65</v>
      </c>
      <c r="C6284" s="75">
        <v>7.1400000000000005E-2</v>
      </c>
    </row>
    <row r="6285" spans="1:3">
      <c r="A6285" s="86" t="s">
        <v>364</v>
      </c>
      <c r="B6285">
        <v>65</v>
      </c>
      <c r="C6285" s="75">
        <v>7.1400000000000005E-2</v>
      </c>
    </row>
    <row r="6286" spans="1:3">
      <c r="A6286" s="74" t="s">
        <v>1920</v>
      </c>
      <c r="B6286">
        <v>488</v>
      </c>
      <c r="C6286" s="75">
        <v>0.39</v>
      </c>
    </row>
    <row r="6287" spans="1:3">
      <c r="A6287" s="81" t="s">
        <v>408</v>
      </c>
      <c r="B6287">
        <v>488</v>
      </c>
      <c r="C6287" s="75">
        <v>0.39</v>
      </c>
    </row>
    <row r="6288" spans="1:3">
      <c r="A6288" s="82" t="s">
        <v>409</v>
      </c>
      <c r="B6288">
        <v>488</v>
      </c>
      <c r="C6288" s="75">
        <v>0.39</v>
      </c>
    </row>
    <row r="6289" spans="1:3">
      <c r="A6289" s="83" t="s">
        <v>284</v>
      </c>
      <c r="B6289">
        <v>488</v>
      </c>
      <c r="C6289" s="75">
        <v>0.39</v>
      </c>
    </row>
    <row r="6290" spans="1:3">
      <c r="A6290" s="85" t="s">
        <v>356</v>
      </c>
      <c r="B6290">
        <v>488</v>
      </c>
      <c r="C6290" s="75">
        <v>0.39</v>
      </c>
    </row>
    <row r="6291" spans="1:3">
      <c r="A6291" s="86" t="s">
        <v>321</v>
      </c>
      <c r="B6291">
        <v>488</v>
      </c>
      <c r="C6291" s="75">
        <v>0.39</v>
      </c>
    </row>
    <row r="6292" spans="1:3">
      <c r="A6292" s="74" t="s">
        <v>1921</v>
      </c>
      <c r="B6292">
        <v>27</v>
      </c>
      <c r="C6292" s="75">
        <v>0.1</v>
      </c>
    </row>
    <row r="6293" spans="1:3">
      <c r="A6293" s="81" t="s">
        <v>390</v>
      </c>
      <c r="B6293">
        <v>27</v>
      </c>
      <c r="C6293" s="75">
        <v>0.1</v>
      </c>
    </row>
    <row r="6294" spans="1:3">
      <c r="A6294" s="82" t="s">
        <v>367</v>
      </c>
      <c r="B6294">
        <v>27</v>
      </c>
      <c r="C6294" s="75">
        <v>0.1</v>
      </c>
    </row>
    <row r="6295" spans="1:3">
      <c r="A6295" s="83" t="s">
        <v>289</v>
      </c>
      <c r="B6295">
        <v>27</v>
      </c>
      <c r="C6295" s="75">
        <v>0.1</v>
      </c>
    </row>
    <row r="6296" spans="1:3">
      <c r="A6296" s="84">
        <v>42431</v>
      </c>
      <c r="B6296">
        <v>27</v>
      </c>
      <c r="C6296" s="75">
        <v>0.1</v>
      </c>
    </row>
    <row r="6297" spans="1:3">
      <c r="A6297" s="86" t="s">
        <v>310</v>
      </c>
      <c r="B6297">
        <v>27</v>
      </c>
      <c r="C6297" s="75">
        <v>0.1</v>
      </c>
    </row>
    <row r="6298" spans="1:3">
      <c r="A6298" s="74" t="s">
        <v>1922</v>
      </c>
      <c r="B6298">
        <v>448</v>
      </c>
      <c r="C6298" s="75">
        <v>0.44</v>
      </c>
    </row>
    <row r="6299" spans="1:3">
      <c r="A6299" s="81" t="s">
        <v>312</v>
      </c>
      <c r="B6299">
        <v>448</v>
      </c>
      <c r="C6299" s="75">
        <v>0.44</v>
      </c>
    </row>
    <row r="6300" spans="1:3">
      <c r="A6300" s="82" t="s">
        <v>313</v>
      </c>
      <c r="B6300">
        <v>448</v>
      </c>
      <c r="C6300" s="75">
        <v>0.44</v>
      </c>
    </row>
    <row r="6301" spans="1:3">
      <c r="A6301" s="83" t="s">
        <v>294</v>
      </c>
      <c r="B6301">
        <v>448</v>
      </c>
      <c r="C6301" s="75">
        <v>0.44</v>
      </c>
    </row>
    <row r="6302" spans="1:3">
      <c r="A6302" s="84">
        <v>41862</v>
      </c>
      <c r="B6302">
        <v>448</v>
      </c>
      <c r="C6302" s="75">
        <v>0.44</v>
      </c>
    </row>
    <row r="6303" spans="1:3">
      <c r="A6303" s="86" t="s">
        <v>321</v>
      </c>
      <c r="B6303">
        <v>448</v>
      </c>
      <c r="C6303" s="75">
        <v>0.44</v>
      </c>
    </row>
    <row r="6304" spans="1:3">
      <c r="A6304" s="74" t="s">
        <v>1923</v>
      </c>
      <c r="B6304">
        <v>29</v>
      </c>
      <c r="C6304" s="75">
        <v>3.3300000000000003E-2</v>
      </c>
    </row>
    <row r="6305" spans="1:3">
      <c r="A6305" s="81" t="s">
        <v>458</v>
      </c>
      <c r="B6305">
        <v>29</v>
      </c>
      <c r="C6305" s="75">
        <v>3.3300000000000003E-2</v>
      </c>
    </row>
    <row r="6306" spans="1:3">
      <c r="A6306" s="82" t="s">
        <v>459</v>
      </c>
      <c r="B6306">
        <v>29</v>
      </c>
      <c r="C6306" s="75">
        <v>3.3300000000000003E-2</v>
      </c>
    </row>
    <row r="6307" spans="1:3">
      <c r="A6307" s="83" t="s">
        <v>294</v>
      </c>
      <c r="B6307">
        <v>29</v>
      </c>
      <c r="C6307" s="75">
        <v>3.3300000000000003E-2</v>
      </c>
    </row>
    <row r="6308" spans="1:3">
      <c r="A6308" s="85" t="s">
        <v>1924</v>
      </c>
      <c r="B6308">
        <v>29</v>
      </c>
      <c r="C6308" s="75">
        <v>3.3300000000000003E-2</v>
      </c>
    </row>
    <row r="6309" spans="1:3">
      <c r="A6309" s="86" t="s">
        <v>310</v>
      </c>
      <c r="B6309">
        <v>29</v>
      </c>
      <c r="C6309" s="75">
        <v>3.3300000000000003E-2</v>
      </c>
    </row>
    <row r="6310" spans="1:3">
      <c r="A6310" s="74" t="s">
        <v>1925</v>
      </c>
      <c r="B6310">
        <v>651</v>
      </c>
      <c r="C6310" s="75">
        <v>7.0000000000000007E-2</v>
      </c>
    </row>
    <row r="6311" spans="1:3">
      <c r="A6311" s="81" t="s">
        <v>478</v>
      </c>
      <c r="B6311">
        <v>651</v>
      </c>
      <c r="C6311" s="75">
        <v>7.0000000000000007E-2</v>
      </c>
    </row>
    <row r="6312" spans="1:3">
      <c r="A6312" s="82" t="s">
        <v>479</v>
      </c>
      <c r="B6312">
        <v>651</v>
      </c>
      <c r="C6312" s="75">
        <v>7.0000000000000007E-2</v>
      </c>
    </row>
    <row r="6313" spans="1:3">
      <c r="A6313" s="83" t="s">
        <v>294</v>
      </c>
      <c r="B6313">
        <v>651</v>
      </c>
      <c r="C6313" s="75">
        <v>7.0000000000000007E-2</v>
      </c>
    </row>
    <row r="6314" spans="1:3">
      <c r="A6314" s="85" t="s">
        <v>1926</v>
      </c>
      <c r="B6314">
        <v>651</v>
      </c>
      <c r="C6314" s="75">
        <v>7.0000000000000007E-2</v>
      </c>
    </row>
    <row r="6315" spans="1:3">
      <c r="A6315" s="86" t="s">
        <v>295</v>
      </c>
      <c r="B6315">
        <v>651</v>
      </c>
      <c r="C6315" s="75">
        <v>7.0000000000000007E-2</v>
      </c>
    </row>
    <row r="6316" spans="1:3">
      <c r="A6316" s="74" t="s">
        <v>1927</v>
      </c>
      <c r="B6316">
        <v>470</v>
      </c>
      <c r="C6316" s="75">
        <v>0.06</v>
      </c>
    </row>
    <row r="6317" spans="1:3">
      <c r="A6317" s="81" t="s">
        <v>458</v>
      </c>
      <c r="B6317">
        <v>470</v>
      </c>
      <c r="C6317" s="75">
        <v>0.06</v>
      </c>
    </row>
    <row r="6318" spans="1:3">
      <c r="A6318" s="82" t="s">
        <v>459</v>
      </c>
      <c r="B6318">
        <v>470</v>
      </c>
      <c r="C6318" s="75">
        <v>0.06</v>
      </c>
    </row>
    <row r="6319" spans="1:3">
      <c r="A6319" s="83" t="s">
        <v>294</v>
      </c>
      <c r="B6319">
        <v>470</v>
      </c>
      <c r="C6319" s="75">
        <v>0.06</v>
      </c>
    </row>
    <row r="6320" spans="1:3">
      <c r="A6320" s="84">
        <v>42682</v>
      </c>
      <c r="B6320">
        <v>470</v>
      </c>
      <c r="C6320" s="75">
        <v>0.06</v>
      </c>
    </row>
    <row r="6321" spans="1:3">
      <c r="A6321" s="86" t="s">
        <v>314</v>
      </c>
      <c r="B6321">
        <v>470</v>
      </c>
      <c r="C6321" s="75">
        <v>0.06</v>
      </c>
    </row>
    <row r="6322" spans="1:3">
      <c r="A6322" s="74" t="s">
        <v>1928</v>
      </c>
      <c r="B6322">
        <v>67</v>
      </c>
      <c r="C6322" s="75">
        <v>4.2900000000000001E-2</v>
      </c>
    </row>
    <row r="6323" spans="1:3">
      <c r="A6323" s="81" t="s">
        <v>366</v>
      </c>
      <c r="B6323">
        <v>67</v>
      </c>
      <c r="C6323" s="75">
        <v>4.2900000000000001E-2</v>
      </c>
    </row>
    <row r="6324" spans="1:3">
      <c r="A6324" s="82" t="s">
        <v>367</v>
      </c>
      <c r="B6324">
        <v>67</v>
      </c>
      <c r="C6324" s="75">
        <v>4.2900000000000001E-2</v>
      </c>
    </row>
    <row r="6325" spans="1:3">
      <c r="A6325" s="83" t="s">
        <v>289</v>
      </c>
      <c r="B6325">
        <v>67</v>
      </c>
      <c r="C6325" s="75">
        <v>4.2900000000000001E-2</v>
      </c>
    </row>
    <row r="6326" spans="1:3">
      <c r="A6326" s="85" t="s">
        <v>1299</v>
      </c>
      <c r="B6326">
        <v>67</v>
      </c>
      <c r="C6326" s="75">
        <v>4.2900000000000001E-2</v>
      </c>
    </row>
    <row r="6327" spans="1:3">
      <c r="A6327" s="86" t="s">
        <v>364</v>
      </c>
      <c r="B6327">
        <v>67</v>
      </c>
      <c r="C6327" s="75">
        <v>4.2900000000000001E-2</v>
      </c>
    </row>
    <row r="6328" spans="1:3">
      <c r="A6328" s="74" t="s">
        <v>1929</v>
      </c>
      <c r="B6328">
        <v>637</v>
      </c>
      <c r="C6328" s="75">
        <v>0.09</v>
      </c>
    </row>
    <row r="6329" spans="1:3">
      <c r="A6329" s="81" t="s">
        <v>404</v>
      </c>
      <c r="B6329">
        <v>637</v>
      </c>
      <c r="C6329" s="75">
        <v>0.09</v>
      </c>
    </row>
    <row r="6330" spans="1:3">
      <c r="A6330" s="82" t="s">
        <v>405</v>
      </c>
      <c r="B6330">
        <v>637</v>
      </c>
      <c r="C6330" s="75">
        <v>0.09</v>
      </c>
    </row>
    <row r="6331" spans="1:3">
      <c r="A6331" s="83" t="s">
        <v>284</v>
      </c>
      <c r="B6331">
        <v>637</v>
      </c>
      <c r="C6331" s="75">
        <v>0.09</v>
      </c>
    </row>
    <row r="6332" spans="1:3">
      <c r="A6332" s="84">
        <v>43407</v>
      </c>
      <c r="B6332">
        <v>637</v>
      </c>
      <c r="C6332" s="75">
        <v>0.09</v>
      </c>
    </row>
    <row r="6333" spans="1:3">
      <c r="A6333" s="86" t="s">
        <v>295</v>
      </c>
      <c r="B6333">
        <v>637</v>
      </c>
      <c r="C6333" s="75">
        <v>0.09</v>
      </c>
    </row>
    <row r="6334" spans="1:3">
      <c r="A6334" s="74" t="s">
        <v>1930</v>
      </c>
      <c r="B6334">
        <v>680</v>
      </c>
      <c r="C6334" s="75">
        <v>0.32</v>
      </c>
    </row>
    <row r="6335" spans="1:3">
      <c r="A6335" s="81" t="s">
        <v>287</v>
      </c>
      <c r="B6335">
        <v>680</v>
      </c>
      <c r="C6335" s="75">
        <v>0.32</v>
      </c>
    </row>
    <row r="6336" spans="1:3">
      <c r="A6336" s="82" t="s">
        <v>288</v>
      </c>
      <c r="B6336">
        <v>680</v>
      </c>
      <c r="C6336" s="75">
        <v>0.32</v>
      </c>
    </row>
    <row r="6337" spans="1:3">
      <c r="A6337" s="83" t="s">
        <v>289</v>
      </c>
      <c r="B6337">
        <v>680</v>
      </c>
      <c r="C6337" s="75">
        <v>0.32</v>
      </c>
    </row>
    <row r="6338" spans="1:3">
      <c r="A6338" s="85" t="s">
        <v>1931</v>
      </c>
      <c r="B6338">
        <v>680</v>
      </c>
      <c r="C6338" s="75">
        <v>0.32</v>
      </c>
    </row>
    <row r="6339" spans="1:3">
      <c r="A6339" s="86" t="s">
        <v>326</v>
      </c>
      <c r="B6339">
        <v>680</v>
      </c>
      <c r="C6339" s="75">
        <v>0.32</v>
      </c>
    </row>
    <row r="6340" spans="1:3">
      <c r="A6340" s="74" t="s">
        <v>1932</v>
      </c>
      <c r="B6340">
        <v>693</v>
      </c>
      <c r="C6340" s="75">
        <v>0.01</v>
      </c>
    </row>
    <row r="6341" spans="1:3">
      <c r="A6341" s="81" t="s">
        <v>377</v>
      </c>
      <c r="B6341">
        <v>693</v>
      </c>
      <c r="C6341" s="75">
        <v>0.01</v>
      </c>
    </row>
    <row r="6342" spans="1:3">
      <c r="A6342" s="82" t="s">
        <v>378</v>
      </c>
      <c r="B6342">
        <v>693</v>
      </c>
      <c r="C6342" s="75">
        <v>0.01</v>
      </c>
    </row>
    <row r="6343" spans="1:3">
      <c r="A6343" s="83" t="s">
        <v>304</v>
      </c>
      <c r="B6343">
        <v>693</v>
      </c>
      <c r="C6343" s="75">
        <v>0.01</v>
      </c>
    </row>
    <row r="6344" spans="1:3">
      <c r="A6344" s="84">
        <v>42555</v>
      </c>
      <c r="B6344">
        <v>693</v>
      </c>
      <c r="C6344" s="75">
        <v>0.01</v>
      </c>
    </row>
    <row r="6345" spans="1:3">
      <c r="A6345" s="86" t="s">
        <v>295</v>
      </c>
      <c r="B6345">
        <v>693</v>
      </c>
      <c r="C6345" s="75">
        <v>0.01</v>
      </c>
    </row>
    <row r="6346" spans="1:3">
      <c r="A6346" s="74" t="s">
        <v>1933</v>
      </c>
      <c r="B6346">
        <v>495</v>
      </c>
      <c r="C6346" s="75">
        <v>0.01</v>
      </c>
    </row>
    <row r="6347" spans="1:3">
      <c r="A6347" s="81" t="s">
        <v>316</v>
      </c>
      <c r="B6347">
        <v>495</v>
      </c>
      <c r="C6347" s="75">
        <v>0.01</v>
      </c>
    </row>
    <row r="6348" spans="1:3">
      <c r="A6348" s="82" t="s">
        <v>317</v>
      </c>
      <c r="B6348">
        <v>495</v>
      </c>
      <c r="C6348" s="75">
        <v>0.01</v>
      </c>
    </row>
    <row r="6349" spans="1:3">
      <c r="A6349" s="83" t="s">
        <v>294</v>
      </c>
      <c r="B6349">
        <v>495</v>
      </c>
      <c r="C6349" s="75">
        <v>0.01</v>
      </c>
    </row>
    <row r="6350" spans="1:3">
      <c r="A6350" s="85" t="s">
        <v>1316</v>
      </c>
      <c r="B6350">
        <v>495</v>
      </c>
      <c r="C6350" s="75">
        <v>0.01</v>
      </c>
    </row>
    <row r="6351" spans="1:3">
      <c r="A6351" s="86" t="s">
        <v>336</v>
      </c>
      <c r="B6351">
        <v>495</v>
      </c>
      <c r="C6351" s="75">
        <v>0.01</v>
      </c>
    </row>
    <row r="6352" spans="1:3">
      <c r="A6352" s="74" t="s">
        <v>1934</v>
      </c>
      <c r="B6352">
        <v>46</v>
      </c>
      <c r="C6352" s="75">
        <v>0.08</v>
      </c>
    </row>
    <row r="6353" spans="1:3">
      <c r="A6353" s="81" t="s">
        <v>669</v>
      </c>
      <c r="B6353">
        <v>46</v>
      </c>
      <c r="C6353" s="75">
        <v>0.08</v>
      </c>
    </row>
    <row r="6354" spans="1:3">
      <c r="A6354" s="82" t="s">
        <v>670</v>
      </c>
      <c r="B6354">
        <v>46</v>
      </c>
      <c r="C6354" s="75">
        <v>0.08</v>
      </c>
    </row>
    <row r="6355" spans="1:3">
      <c r="A6355" s="83" t="s">
        <v>294</v>
      </c>
      <c r="B6355">
        <v>46</v>
      </c>
      <c r="C6355" s="75">
        <v>0.08</v>
      </c>
    </row>
    <row r="6356" spans="1:3">
      <c r="A6356" s="85" t="s">
        <v>1935</v>
      </c>
      <c r="B6356">
        <v>46</v>
      </c>
      <c r="C6356" s="75">
        <v>0.08</v>
      </c>
    </row>
    <row r="6357" spans="1:3">
      <c r="A6357" s="86" t="s">
        <v>305</v>
      </c>
      <c r="B6357">
        <v>46</v>
      </c>
      <c r="C6357" s="75">
        <v>0.08</v>
      </c>
    </row>
    <row r="6358" spans="1:3">
      <c r="A6358" s="74" t="s">
        <v>1936</v>
      </c>
      <c r="B6358">
        <v>49</v>
      </c>
      <c r="C6358" s="75">
        <v>0.02</v>
      </c>
    </row>
    <row r="6359" spans="1:3">
      <c r="A6359" s="81" t="s">
        <v>287</v>
      </c>
      <c r="B6359">
        <v>49</v>
      </c>
      <c r="C6359" s="75">
        <v>0.02</v>
      </c>
    </row>
    <row r="6360" spans="1:3">
      <c r="A6360" s="82" t="s">
        <v>288</v>
      </c>
      <c r="B6360">
        <v>49</v>
      </c>
      <c r="C6360" s="75">
        <v>0.02</v>
      </c>
    </row>
    <row r="6361" spans="1:3">
      <c r="A6361" s="83" t="s">
        <v>289</v>
      </c>
      <c r="B6361">
        <v>49</v>
      </c>
      <c r="C6361" s="75">
        <v>0.02</v>
      </c>
    </row>
    <row r="6362" spans="1:3">
      <c r="A6362" s="84">
        <v>43410</v>
      </c>
      <c r="B6362">
        <v>49</v>
      </c>
      <c r="C6362" s="75">
        <v>0.02</v>
      </c>
    </row>
    <row r="6363" spans="1:3">
      <c r="A6363" s="86" t="s">
        <v>381</v>
      </c>
      <c r="B6363">
        <v>49</v>
      </c>
      <c r="C6363" s="75">
        <v>0.02</v>
      </c>
    </row>
    <row r="6364" spans="1:3">
      <c r="A6364" s="74" t="s">
        <v>1937</v>
      </c>
      <c r="B6364">
        <v>455</v>
      </c>
      <c r="C6364" s="75">
        <v>0.09</v>
      </c>
    </row>
    <row r="6365" spans="1:3">
      <c r="A6365" s="81" t="s">
        <v>392</v>
      </c>
      <c r="B6365">
        <v>455</v>
      </c>
      <c r="C6365" s="75">
        <v>0.09</v>
      </c>
    </row>
    <row r="6366" spans="1:3">
      <c r="A6366" s="82" t="s">
        <v>351</v>
      </c>
      <c r="B6366">
        <v>455</v>
      </c>
      <c r="C6366" s="75">
        <v>0.09</v>
      </c>
    </row>
    <row r="6367" spans="1:3">
      <c r="A6367" s="83" t="s">
        <v>304</v>
      </c>
      <c r="B6367">
        <v>455</v>
      </c>
      <c r="C6367" s="75">
        <v>0.09</v>
      </c>
    </row>
    <row r="6368" spans="1:3">
      <c r="A6368" s="84">
        <v>42795</v>
      </c>
      <c r="B6368">
        <v>455</v>
      </c>
      <c r="C6368" s="75">
        <v>0.09</v>
      </c>
    </row>
    <row r="6369" spans="1:3">
      <c r="A6369" s="86" t="s">
        <v>314</v>
      </c>
      <c r="B6369">
        <v>455</v>
      </c>
      <c r="C6369" s="75">
        <v>0.09</v>
      </c>
    </row>
    <row r="6370" spans="1:3">
      <c r="A6370" s="74" t="s">
        <v>1938</v>
      </c>
      <c r="B6370">
        <v>490</v>
      </c>
      <c r="C6370" s="75">
        <v>0.02</v>
      </c>
    </row>
    <row r="6371" spans="1:3">
      <c r="A6371" s="81" t="s">
        <v>324</v>
      </c>
      <c r="B6371">
        <v>490</v>
      </c>
      <c r="C6371" s="75">
        <v>0.02</v>
      </c>
    </row>
    <row r="6372" spans="1:3">
      <c r="A6372" s="82" t="s">
        <v>325</v>
      </c>
      <c r="B6372">
        <v>490</v>
      </c>
      <c r="C6372" s="75">
        <v>0.02</v>
      </c>
    </row>
    <row r="6373" spans="1:3">
      <c r="A6373" s="83" t="s">
        <v>284</v>
      </c>
      <c r="B6373">
        <v>490</v>
      </c>
      <c r="C6373" s="75">
        <v>0.02</v>
      </c>
    </row>
    <row r="6374" spans="1:3">
      <c r="A6374" s="85" t="s">
        <v>1939</v>
      </c>
      <c r="B6374">
        <v>490</v>
      </c>
      <c r="C6374" s="75">
        <v>0.02</v>
      </c>
    </row>
    <row r="6375" spans="1:3">
      <c r="A6375" s="86" t="s">
        <v>336</v>
      </c>
      <c r="B6375">
        <v>490</v>
      </c>
      <c r="C6375" s="75">
        <v>0.02</v>
      </c>
    </row>
    <row r="6376" spans="1:3">
      <c r="A6376" s="74" t="s">
        <v>1940</v>
      </c>
      <c r="B6376">
        <v>47</v>
      </c>
      <c r="C6376" s="75">
        <v>0.06</v>
      </c>
    </row>
    <row r="6377" spans="1:3">
      <c r="A6377" s="81" t="s">
        <v>287</v>
      </c>
      <c r="B6377">
        <v>47</v>
      </c>
      <c r="C6377" s="75">
        <v>0.06</v>
      </c>
    </row>
    <row r="6378" spans="1:3">
      <c r="A6378" s="82" t="s">
        <v>288</v>
      </c>
      <c r="B6378">
        <v>47</v>
      </c>
      <c r="C6378" s="75">
        <v>0.06</v>
      </c>
    </row>
    <row r="6379" spans="1:3">
      <c r="A6379" s="83" t="s">
        <v>289</v>
      </c>
      <c r="B6379">
        <v>47</v>
      </c>
      <c r="C6379" s="75">
        <v>0.06</v>
      </c>
    </row>
    <row r="6380" spans="1:3">
      <c r="A6380" s="85" t="s">
        <v>1309</v>
      </c>
      <c r="B6380">
        <v>47</v>
      </c>
      <c r="C6380" s="75">
        <v>0.06</v>
      </c>
    </row>
    <row r="6381" spans="1:3">
      <c r="A6381" s="86" t="s">
        <v>381</v>
      </c>
      <c r="B6381">
        <v>47</v>
      </c>
      <c r="C6381" s="75">
        <v>0.06</v>
      </c>
    </row>
    <row r="6382" spans="1:3">
      <c r="A6382" s="74" t="s">
        <v>1941</v>
      </c>
      <c r="B6382">
        <v>665</v>
      </c>
      <c r="C6382" s="75">
        <v>0.05</v>
      </c>
    </row>
    <row r="6383" spans="1:3">
      <c r="A6383" s="81" t="s">
        <v>346</v>
      </c>
      <c r="B6383">
        <v>665</v>
      </c>
      <c r="C6383" s="75">
        <v>0.05</v>
      </c>
    </row>
    <row r="6384" spans="1:3">
      <c r="A6384" s="82" t="s">
        <v>347</v>
      </c>
      <c r="B6384">
        <v>665</v>
      </c>
      <c r="C6384" s="75">
        <v>0.05</v>
      </c>
    </row>
    <row r="6385" spans="1:3">
      <c r="A6385" s="83" t="s">
        <v>284</v>
      </c>
      <c r="B6385">
        <v>665</v>
      </c>
      <c r="C6385" s="75">
        <v>0.05</v>
      </c>
    </row>
    <row r="6386" spans="1:3">
      <c r="A6386" s="84">
        <v>42039</v>
      </c>
      <c r="B6386">
        <v>665</v>
      </c>
      <c r="C6386" s="75">
        <v>0.05</v>
      </c>
    </row>
    <row r="6387" spans="1:3">
      <c r="A6387" s="86" t="s">
        <v>295</v>
      </c>
      <c r="B6387">
        <v>665</v>
      </c>
      <c r="C6387" s="75">
        <v>0.05</v>
      </c>
    </row>
    <row r="6388" spans="1:3">
      <c r="A6388" s="74" t="s">
        <v>1942</v>
      </c>
      <c r="B6388">
        <v>43</v>
      </c>
      <c r="C6388" s="75">
        <v>0.14000000000000001</v>
      </c>
    </row>
    <row r="6389" spans="1:3">
      <c r="A6389" s="81" t="s">
        <v>316</v>
      </c>
      <c r="B6389">
        <v>43</v>
      </c>
      <c r="C6389" s="75">
        <v>0.14000000000000001</v>
      </c>
    </row>
    <row r="6390" spans="1:3">
      <c r="A6390" s="82" t="s">
        <v>317</v>
      </c>
      <c r="B6390">
        <v>43</v>
      </c>
      <c r="C6390" s="75">
        <v>0.14000000000000001</v>
      </c>
    </row>
    <row r="6391" spans="1:3">
      <c r="A6391" s="83" t="s">
        <v>294</v>
      </c>
      <c r="B6391">
        <v>43</v>
      </c>
      <c r="C6391" s="75">
        <v>0.14000000000000001</v>
      </c>
    </row>
    <row r="6392" spans="1:3">
      <c r="A6392" s="84">
        <v>43261</v>
      </c>
      <c r="B6392">
        <v>43</v>
      </c>
      <c r="C6392" s="75">
        <v>0.14000000000000001</v>
      </c>
    </row>
    <row r="6393" spans="1:3">
      <c r="A6393" s="86" t="s">
        <v>381</v>
      </c>
      <c r="B6393">
        <v>43</v>
      </c>
      <c r="C6393" s="75">
        <v>0.14000000000000001</v>
      </c>
    </row>
    <row r="6394" spans="1:3">
      <c r="A6394" s="74" t="s">
        <v>1943</v>
      </c>
      <c r="B6394">
        <v>243</v>
      </c>
      <c r="C6394" s="75">
        <v>2.8000000000000001E-2</v>
      </c>
    </row>
    <row r="6395" spans="1:3">
      <c r="A6395" s="81" t="s">
        <v>319</v>
      </c>
      <c r="B6395">
        <v>243</v>
      </c>
      <c r="C6395" s="75">
        <v>2.8000000000000001E-2</v>
      </c>
    </row>
    <row r="6396" spans="1:3">
      <c r="A6396" s="82" t="s">
        <v>320</v>
      </c>
      <c r="B6396">
        <v>243</v>
      </c>
      <c r="C6396" s="75">
        <v>2.8000000000000001E-2</v>
      </c>
    </row>
    <row r="6397" spans="1:3">
      <c r="A6397" s="83" t="s">
        <v>284</v>
      </c>
      <c r="B6397">
        <v>243</v>
      </c>
      <c r="C6397" s="75">
        <v>2.8000000000000001E-2</v>
      </c>
    </row>
    <row r="6398" spans="1:3">
      <c r="A6398" s="85" t="s">
        <v>1456</v>
      </c>
      <c r="B6398">
        <v>243</v>
      </c>
      <c r="C6398" s="75">
        <v>2.8000000000000001E-2</v>
      </c>
    </row>
    <row r="6399" spans="1:3">
      <c r="A6399" s="86" t="s">
        <v>375</v>
      </c>
      <c r="B6399">
        <v>243</v>
      </c>
      <c r="C6399" s="75">
        <v>2.8000000000000001E-2</v>
      </c>
    </row>
    <row r="6400" spans="1:3">
      <c r="A6400" s="74" t="s">
        <v>1944</v>
      </c>
      <c r="B6400">
        <v>79</v>
      </c>
      <c r="C6400" s="75">
        <v>1.2500000000000001E-2</v>
      </c>
    </row>
    <row r="6401" spans="1:3">
      <c r="A6401" s="81" t="s">
        <v>386</v>
      </c>
      <c r="B6401">
        <v>79</v>
      </c>
      <c r="C6401" s="75">
        <v>1.2500000000000001E-2</v>
      </c>
    </row>
    <row r="6402" spans="1:3">
      <c r="A6402" s="82" t="s">
        <v>387</v>
      </c>
      <c r="B6402">
        <v>79</v>
      </c>
      <c r="C6402" s="75">
        <v>1.2500000000000001E-2</v>
      </c>
    </row>
    <row r="6403" spans="1:3">
      <c r="A6403" s="83" t="s">
        <v>284</v>
      </c>
      <c r="B6403">
        <v>79</v>
      </c>
      <c r="C6403" s="75">
        <v>1.2500000000000001E-2</v>
      </c>
    </row>
    <row r="6404" spans="1:3">
      <c r="A6404" s="84">
        <v>42707</v>
      </c>
      <c r="B6404">
        <v>79</v>
      </c>
      <c r="C6404" s="75">
        <v>1.2500000000000001E-2</v>
      </c>
    </row>
    <row r="6405" spans="1:3">
      <c r="A6405" s="86" t="s">
        <v>285</v>
      </c>
      <c r="B6405">
        <v>79</v>
      </c>
      <c r="C6405" s="75">
        <v>1.2500000000000001E-2</v>
      </c>
    </row>
    <row r="6406" spans="1:3">
      <c r="A6406" s="74" t="s">
        <v>1945</v>
      </c>
      <c r="B6406">
        <v>230</v>
      </c>
      <c r="C6406" s="75">
        <v>0.08</v>
      </c>
    </row>
    <row r="6407" spans="1:3">
      <c r="A6407" s="81" t="s">
        <v>358</v>
      </c>
      <c r="B6407">
        <v>230</v>
      </c>
      <c r="C6407" s="75">
        <v>0.08</v>
      </c>
    </row>
    <row r="6408" spans="1:3">
      <c r="A6408" s="82" t="s">
        <v>359</v>
      </c>
      <c r="B6408">
        <v>230</v>
      </c>
      <c r="C6408" s="75">
        <v>0.08</v>
      </c>
    </row>
    <row r="6409" spans="1:3">
      <c r="A6409" s="83" t="s">
        <v>284</v>
      </c>
      <c r="B6409">
        <v>230</v>
      </c>
      <c r="C6409" s="75">
        <v>0.08</v>
      </c>
    </row>
    <row r="6410" spans="1:3">
      <c r="A6410" s="85" t="s">
        <v>445</v>
      </c>
      <c r="B6410">
        <v>230</v>
      </c>
      <c r="C6410" s="75">
        <v>0.08</v>
      </c>
    </row>
    <row r="6411" spans="1:3">
      <c r="A6411" s="86" t="s">
        <v>375</v>
      </c>
      <c r="B6411">
        <v>230</v>
      </c>
      <c r="C6411" s="75">
        <v>0.08</v>
      </c>
    </row>
    <row r="6412" spans="1:3">
      <c r="A6412" s="74" t="s">
        <v>1946</v>
      </c>
      <c r="B6412">
        <v>67</v>
      </c>
      <c r="C6412" s="75">
        <v>4.2900000000000001E-2</v>
      </c>
    </row>
    <row r="6413" spans="1:3">
      <c r="A6413" s="81" t="s">
        <v>287</v>
      </c>
      <c r="B6413">
        <v>67</v>
      </c>
      <c r="C6413" s="75">
        <v>4.2900000000000001E-2</v>
      </c>
    </row>
    <row r="6414" spans="1:3">
      <c r="A6414" s="82" t="s">
        <v>288</v>
      </c>
      <c r="B6414">
        <v>67</v>
      </c>
      <c r="C6414" s="75">
        <v>4.2900000000000001E-2</v>
      </c>
    </row>
    <row r="6415" spans="1:3">
      <c r="A6415" s="83" t="s">
        <v>289</v>
      </c>
      <c r="B6415">
        <v>67</v>
      </c>
      <c r="C6415" s="75">
        <v>4.2900000000000001E-2</v>
      </c>
    </row>
    <row r="6416" spans="1:3">
      <c r="A6416" s="85" t="s">
        <v>1947</v>
      </c>
      <c r="B6416">
        <v>67</v>
      </c>
      <c r="C6416" s="75">
        <v>4.2900000000000001E-2</v>
      </c>
    </row>
    <row r="6417" spans="1:3">
      <c r="A6417" s="86" t="s">
        <v>364</v>
      </c>
      <c r="B6417">
        <v>67</v>
      </c>
      <c r="C6417" s="75">
        <v>4.2900000000000001E-2</v>
      </c>
    </row>
    <row r="6418" spans="1:3">
      <c r="A6418" s="74" t="s">
        <v>1948</v>
      </c>
      <c r="B6418">
        <v>213</v>
      </c>
      <c r="C6418" s="75">
        <v>0.14799999999999999</v>
      </c>
    </row>
    <row r="6419" spans="1:3">
      <c r="A6419" s="81" t="s">
        <v>343</v>
      </c>
      <c r="B6419">
        <v>213</v>
      </c>
      <c r="C6419" s="75">
        <v>0.14799999999999999</v>
      </c>
    </row>
    <row r="6420" spans="1:3">
      <c r="A6420" s="82" t="s">
        <v>344</v>
      </c>
      <c r="B6420">
        <v>213</v>
      </c>
      <c r="C6420" s="75">
        <v>0.14799999999999999</v>
      </c>
    </row>
    <row r="6421" spans="1:3">
      <c r="A6421" s="83" t="s">
        <v>284</v>
      </c>
      <c r="B6421">
        <v>213</v>
      </c>
      <c r="C6421" s="75">
        <v>0.14799999999999999</v>
      </c>
    </row>
    <row r="6422" spans="1:3">
      <c r="A6422" s="85" t="s">
        <v>1949</v>
      </c>
      <c r="B6422">
        <v>213</v>
      </c>
      <c r="C6422" s="75">
        <v>0.14799999999999999</v>
      </c>
    </row>
    <row r="6423" spans="1:3">
      <c r="A6423" s="86" t="s">
        <v>375</v>
      </c>
      <c r="B6423">
        <v>213</v>
      </c>
      <c r="C6423" s="75">
        <v>0.14799999999999999</v>
      </c>
    </row>
    <row r="6424" spans="1:3">
      <c r="A6424" s="74" t="s">
        <v>1950</v>
      </c>
      <c r="B6424">
        <v>79</v>
      </c>
      <c r="C6424" s="75">
        <v>1.2500000000000001E-2</v>
      </c>
    </row>
    <row r="6425" spans="1:3">
      <c r="A6425" s="81" t="s">
        <v>354</v>
      </c>
      <c r="B6425">
        <v>79</v>
      </c>
      <c r="C6425" s="75">
        <v>1.2500000000000001E-2</v>
      </c>
    </row>
    <row r="6426" spans="1:3">
      <c r="A6426" s="82" t="s">
        <v>355</v>
      </c>
      <c r="B6426">
        <v>79</v>
      </c>
      <c r="C6426" s="75">
        <v>1.2500000000000001E-2</v>
      </c>
    </row>
    <row r="6427" spans="1:3">
      <c r="A6427" s="83" t="s">
        <v>284</v>
      </c>
      <c r="B6427">
        <v>79</v>
      </c>
      <c r="C6427" s="75">
        <v>1.2500000000000001E-2</v>
      </c>
    </row>
    <row r="6428" spans="1:3">
      <c r="A6428" s="85" t="s">
        <v>1951</v>
      </c>
      <c r="B6428">
        <v>79</v>
      </c>
      <c r="C6428" s="75">
        <v>1.2500000000000001E-2</v>
      </c>
    </row>
    <row r="6429" spans="1:3">
      <c r="A6429" s="86" t="s">
        <v>285</v>
      </c>
      <c r="B6429">
        <v>79</v>
      </c>
      <c r="C6429" s="75">
        <v>1.2500000000000001E-2</v>
      </c>
    </row>
    <row r="6430" spans="1:3">
      <c r="A6430" s="74" t="s">
        <v>1952</v>
      </c>
      <c r="B6430">
        <v>700</v>
      </c>
      <c r="C6430" s="75">
        <v>0.3</v>
      </c>
    </row>
    <row r="6431" spans="1:3">
      <c r="A6431" s="81" t="s">
        <v>441</v>
      </c>
      <c r="B6431">
        <v>700</v>
      </c>
      <c r="C6431" s="75">
        <v>0.3</v>
      </c>
    </row>
    <row r="6432" spans="1:3">
      <c r="A6432" s="82" t="s">
        <v>442</v>
      </c>
      <c r="B6432">
        <v>700</v>
      </c>
      <c r="C6432" s="75">
        <v>0.3</v>
      </c>
    </row>
    <row r="6433" spans="1:3">
      <c r="A6433" s="83" t="s">
        <v>284</v>
      </c>
      <c r="B6433">
        <v>700</v>
      </c>
      <c r="C6433" s="75">
        <v>0.3</v>
      </c>
    </row>
    <row r="6434" spans="1:3">
      <c r="A6434" s="85" t="s">
        <v>1405</v>
      </c>
      <c r="B6434">
        <v>700</v>
      </c>
      <c r="C6434" s="75">
        <v>0.3</v>
      </c>
    </row>
    <row r="6435" spans="1:3">
      <c r="A6435" s="86" t="s">
        <v>326</v>
      </c>
      <c r="B6435">
        <v>700</v>
      </c>
      <c r="C6435" s="75">
        <v>0.3</v>
      </c>
    </row>
    <row r="6436" spans="1:3">
      <c r="A6436" s="74" t="s">
        <v>1953</v>
      </c>
      <c r="B6436">
        <v>445</v>
      </c>
      <c r="C6436" s="75">
        <v>0.11</v>
      </c>
    </row>
    <row r="6437" spans="1:3">
      <c r="A6437" s="81" t="s">
        <v>472</v>
      </c>
      <c r="B6437">
        <v>445</v>
      </c>
      <c r="C6437" s="75">
        <v>0.11</v>
      </c>
    </row>
    <row r="6438" spans="1:3">
      <c r="A6438" s="82" t="s">
        <v>308</v>
      </c>
      <c r="B6438">
        <v>445</v>
      </c>
      <c r="C6438" s="75">
        <v>0.11</v>
      </c>
    </row>
    <row r="6439" spans="1:3">
      <c r="A6439" s="83" t="s">
        <v>304</v>
      </c>
      <c r="B6439">
        <v>445</v>
      </c>
      <c r="C6439" s="75">
        <v>0.11</v>
      </c>
    </row>
    <row r="6440" spans="1:3">
      <c r="A6440" s="84">
        <v>42436</v>
      </c>
      <c r="B6440">
        <v>445</v>
      </c>
      <c r="C6440" s="75">
        <v>0.11</v>
      </c>
    </row>
    <row r="6441" spans="1:3">
      <c r="A6441" s="86" t="s">
        <v>314</v>
      </c>
      <c r="B6441">
        <v>445</v>
      </c>
      <c r="C6441" s="75">
        <v>0.11</v>
      </c>
    </row>
    <row r="6442" spans="1:3">
      <c r="A6442" s="74" t="s">
        <v>1954</v>
      </c>
      <c r="B6442">
        <v>47</v>
      </c>
      <c r="C6442" s="75">
        <v>0.06</v>
      </c>
    </row>
    <row r="6443" spans="1:3">
      <c r="A6443" s="81" t="s">
        <v>362</v>
      </c>
      <c r="B6443">
        <v>47</v>
      </c>
      <c r="C6443" s="75">
        <v>0.06</v>
      </c>
    </row>
    <row r="6444" spans="1:3">
      <c r="A6444" s="82" t="s">
        <v>334</v>
      </c>
      <c r="B6444">
        <v>47</v>
      </c>
      <c r="C6444" s="75">
        <v>0.06</v>
      </c>
    </row>
    <row r="6445" spans="1:3">
      <c r="A6445" s="83" t="s">
        <v>304</v>
      </c>
      <c r="B6445">
        <v>47</v>
      </c>
      <c r="C6445" s="75">
        <v>0.06</v>
      </c>
    </row>
    <row r="6446" spans="1:3">
      <c r="A6446" s="84">
        <v>42837</v>
      </c>
      <c r="B6446">
        <v>47</v>
      </c>
      <c r="C6446" s="75">
        <v>0.06</v>
      </c>
    </row>
    <row r="6447" spans="1:3">
      <c r="A6447" s="86" t="s">
        <v>381</v>
      </c>
      <c r="B6447">
        <v>47</v>
      </c>
      <c r="C6447" s="75">
        <v>0.06</v>
      </c>
    </row>
    <row r="6448" spans="1:3">
      <c r="A6448" s="74" t="s">
        <v>1955</v>
      </c>
      <c r="B6448">
        <v>131</v>
      </c>
      <c r="C6448" s="75">
        <v>0.12670000000000001</v>
      </c>
    </row>
    <row r="6449" spans="1:3">
      <c r="A6449" s="81" t="s">
        <v>491</v>
      </c>
      <c r="B6449">
        <v>131</v>
      </c>
      <c r="C6449" s="75">
        <v>0.12670000000000001</v>
      </c>
    </row>
    <row r="6450" spans="1:3">
      <c r="A6450" s="82" t="s">
        <v>492</v>
      </c>
      <c r="B6450">
        <v>131</v>
      </c>
      <c r="C6450" s="75">
        <v>0.12670000000000001</v>
      </c>
    </row>
    <row r="6451" spans="1:3">
      <c r="A6451" s="83" t="s">
        <v>284</v>
      </c>
      <c r="B6451">
        <v>131</v>
      </c>
      <c r="C6451" s="75">
        <v>0.12670000000000001</v>
      </c>
    </row>
    <row r="6452" spans="1:3">
      <c r="A6452" s="85" t="s">
        <v>1956</v>
      </c>
      <c r="B6452">
        <v>131</v>
      </c>
      <c r="C6452" s="75">
        <v>0.12670000000000001</v>
      </c>
    </row>
    <row r="6453" spans="1:3">
      <c r="A6453" s="86" t="s">
        <v>300</v>
      </c>
      <c r="B6453">
        <v>131</v>
      </c>
      <c r="C6453" s="75">
        <v>0.12670000000000001</v>
      </c>
    </row>
    <row r="6454" spans="1:3">
      <c r="A6454" s="74" t="s">
        <v>1957</v>
      </c>
      <c r="B6454">
        <v>616</v>
      </c>
      <c r="C6454" s="75">
        <v>0.12</v>
      </c>
    </row>
    <row r="6455" spans="1:3">
      <c r="A6455" s="81" t="s">
        <v>491</v>
      </c>
      <c r="B6455">
        <v>616</v>
      </c>
      <c r="C6455" s="75">
        <v>0.12</v>
      </c>
    </row>
    <row r="6456" spans="1:3">
      <c r="A6456" s="82" t="s">
        <v>492</v>
      </c>
      <c r="B6456">
        <v>616</v>
      </c>
      <c r="C6456" s="75">
        <v>0.12</v>
      </c>
    </row>
    <row r="6457" spans="1:3">
      <c r="A6457" s="83" t="s">
        <v>284</v>
      </c>
      <c r="B6457">
        <v>616</v>
      </c>
      <c r="C6457" s="75">
        <v>0.12</v>
      </c>
    </row>
    <row r="6458" spans="1:3">
      <c r="A6458" s="85" t="s">
        <v>1958</v>
      </c>
      <c r="B6458">
        <v>616</v>
      </c>
      <c r="C6458" s="75">
        <v>0.12</v>
      </c>
    </row>
    <row r="6459" spans="1:3">
      <c r="A6459" s="86" t="s">
        <v>295</v>
      </c>
      <c r="B6459">
        <v>616</v>
      </c>
      <c r="C6459" s="75">
        <v>0.12</v>
      </c>
    </row>
    <row r="6460" spans="1:3">
      <c r="A6460" s="74" t="s">
        <v>1959</v>
      </c>
      <c r="B6460">
        <v>46</v>
      </c>
      <c r="C6460" s="75">
        <v>0.08</v>
      </c>
    </row>
    <row r="6461" spans="1:3">
      <c r="A6461" s="81" t="s">
        <v>392</v>
      </c>
      <c r="B6461">
        <v>46</v>
      </c>
      <c r="C6461" s="75">
        <v>0.08</v>
      </c>
    </row>
    <row r="6462" spans="1:3">
      <c r="A6462" s="82" t="s">
        <v>351</v>
      </c>
      <c r="B6462">
        <v>46</v>
      </c>
      <c r="C6462" s="75">
        <v>0.08</v>
      </c>
    </row>
    <row r="6463" spans="1:3">
      <c r="A6463" s="83" t="s">
        <v>304</v>
      </c>
      <c r="B6463">
        <v>46</v>
      </c>
      <c r="C6463" s="75">
        <v>0.08</v>
      </c>
    </row>
    <row r="6464" spans="1:3">
      <c r="A6464" s="85" t="s">
        <v>400</v>
      </c>
      <c r="B6464">
        <v>46</v>
      </c>
      <c r="C6464" s="75">
        <v>0.08</v>
      </c>
    </row>
    <row r="6465" spans="1:3">
      <c r="A6465" s="86" t="s">
        <v>305</v>
      </c>
      <c r="B6465">
        <v>46</v>
      </c>
      <c r="C6465" s="75">
        <v>0.08</v>
      </c>
    </row>
    <row r="6466" spans="1:3">
      <c r="A6466" s="74" t="s">
        <v>1960</v>
      </c>
      <c r="B6466">
        <v>480</v>
      </c>
      <c r="C6466" s="75">
        <v>0.04</v>
      </c>
    </row>
    <row r="6467" spans="1:3">
      <c r="A6467" s="81" t="s">
        <v>377</v>
      </c>
      <c r="B6467">
        <v>480</v>
      </c>
      <c r="C6467" s="75">
        <v>0.04</v>
      </c>
    </row>
    <row r="6468" spans="1:3">
      <c r="A6468" s="82" t="s">
        <v>378</v>
      </c>
      <c r="B6468">
        <v>480</v>
      </c>
      <c r="C6468" s="75">
        <v>0.04</v>
      </c>
    </row>
    <row r="6469" spans="1:3">
      <c r="A6469" s="83" t="s">
        <v>304</v>
      </c>
      <c r="B6469">
        <v>480</v>
      </c>
      <c r="C6469" s="75">
        <v>0.04</v>
      </c>
    </row>
    <row r="6470" spans="1:3">
      <c r="A6470" s="85" t="s">
        <v>934</v>
      </c>
      <c r="B6470">
        <v>480</v>
      </c>
      <c r="C6470" s="75">
        <v>0.04</v>
      </c>
    </row>
    <row r="6471" spans="1:3">
      <c r="A6471" s="86" t="s">
        <v>314</v>
      </c>
      <c r="B6471">
        <v>480</v>
      </c>
      <c r="C6471" s="75">
        <v>0.04</v>
      </c>
    </row>
    <row r="6472" spans="1:3">
      <c r="A6472" s="74" t="s">
        <v>1961</v>
      </c>
      <c r="B6472">
        <v>47</v>
      </c>
      <c r="C6472" s="75">
        <v>0.06</v>
      </c>
    </row>
    <row r="6473" spans="1:3">
      <c r="A6473" s="81" t="s">
        <v>350</v>
      </c>
      <c r="B6473">
        <v>47</v>
      </c>
      <c r="C6473" s="75">
        <v>0.06</v>
      </c>
    </row>
    <row r="6474" spans="1:3">
      <c r="A6474" s="82" t="s">
        <v>351</v>
      </c>
      <c r="B6474">
        <v>47</v>
      </c>
      <c r="C6474" s="75">
        <v>0.06</v>
      </c>
    </row>
    <row r="6475" spans="1:3">
      <c r="A6475" s="83" t="s">
        <v>304</v>
      </c>
      <c r="B6475">
        <v>47</v>
      </c>
      <c r="C6475" s="75">
        <v>0.06</v>
      </c>
    </row>
    <row r="6476" spans="1:3">
      <c r="A6476" s="84">
        <v>42095</v>
      </c>
      <c r="B6476">
        <v>47</v>
      </c>
      <c r="C6476" s="75">
        <v>0.06</v>
      </c>
    </row>
    <row r="6477" spans="1:3">
      <c r="A6477" s="86" t="s">
        <v>381</v>
      </c>
      <c r="B6477">
        <v>47</v>
      </c>
      <c r="C6477" s="75">
        <v>0.06</v>
      </c>
    </row>
    <row r="6478" spans="1:3">
      <c r="A6478" s="74" t="s">
        <v>1962</v>
      </c>
      <c r="B6478">
        <v>146</v>
      </c>
      <c r="C6478" s="75">
        <v>2.6700000000000002E-2</v>
      </c>
    </row>
    <row r="6479" spans="1:3">
      <c r="A6479" s="81" t="s">
        <v>319</v>
      </c>
      <c r="B6479">
        <v>146</v>
      </c>
      <c r="C6479" s="75">
        <v>2.6700000000000002E-2</v>
      </c>
    </row>
    <row r="6480" spans="1:3">
      <c r="A6480" s="82" t="s">
        <v>320</v>
      </c>
      <c r="B6480">
        <v>146</v>
      </c>
      <c r="C6480" s="75">
        <v>2.6700000000000002E-2</v>
      </c>
    </row>
    <row r="6481" spans="1:3">
      <c r="A6481" s="83" t="s">
        <v>284</v>
      </c>
      <c r="B6481">
        <v>146</v>
      </c>
      <c r="C6481" s="75">
        <v>2.6700000000000002E-2</v>
      </c>
    </row>
    <row r="6482" spans="1:3">
      <c r="A6482" s="84">
        <v>42190</v>
      </c>
      <c r="B6482">
        <v>146</v>
      </c>
      <c r="C6482" s="75">
        <v>2.6700000000000002E-2</v>
      </c>
    </row>
    <row r="6483" spans="1:3">
      <c r="A6483" s="86" t="s">
        <v>300</v>
      </c>
      <c r="B6483">
        <v>146</v>
      </c>
      <c r="C6483" s="75">
        <v>2.6700000000000002E-2</v>
      </c>
    </row>
    <row r="6484" spans="1:3">
      <c r="A6484" s="74" t="s">
        <v>1963</v>
      </c>
      <c r="B6484">
        <v>67</v>
      </c>
      <c r="C6484" s="75">
        <v>4.2900000000000001E-2</v>
      </c>
    </row>
    <row r="6485" spans="1:3">
      <c r="A6485" s="81" t="s">
        <v>404</v>
      </c>
      <c r="B6485">
        <v>67</v>
      </c>
      <c r="C6485" s="75">
        <v>4.2900000000000001E-2</v>
      </c>
    </row>
    <row r="6486" spans="1:3">
      <c r="A6486" s="82" t="s">
        <v>405</v>
      </c>
      <c r="B6486">
        <v>67</v>
      </c>
      <c r="C6486" s="75">
        <v>4.2900000000000001E-2</v>
      </c>
    </row>
    <row r="6487" spans="1:3">
      <c r="A6487" s="83" t="s">
        <v>284</v>
      </c>
      <c r="B6487">
        <v>67</v>
      </c>
      <c r="C6487" s="75">
        <v>4.2900000000000001E-2</v>
      </c>
    </row>
    <row r="6488" spans="1:3">
      <c r="A6488" s="84">
        <v>42655</v>
      </c>
      <c r="B6488">
        <v>67</v>
      </c>
      <c r="C6488" s="75">
        <v>4.2900000000000001E-2</v>
      </c>
    </row>
    <row r="6489" spans="1:3">
      <c r="A6489" s="86" t="s">
        <v>364</v>
      </c>
      <c r="B6489">
        <v>67</v>
      </c>
      <c r="C6489" s="75">
        <v>4.2900000000000001E-2</v>
      </c>
    </row>
    <row r="6490" spans="1:3">
      <c r="A6490" s="74" t="s">
        <v>1964</v>
      </c>
      <c r="B6490">
        <v>495</v>
      </c>
      <c r="C6490" s="75">
        <v>0.01</v>
      </c>
    </row>
    <row r="6491" spans="1:3">
      <c r="A6491" s="81" t="s">
        <v>377</v>
      </c>
      <c r="B6491">
        <v>495</v>
      </c>
      <c r="C6491" s="75">
        <v>0.01</v>
      </c>
    </row>
    <row r="6492" spans="1:3">
      <c r="A6492" s="82" t="s">
        <v>378</v>
      </c>
      <c r="B6492">
        <v>495</v>
      </c>
      <c r="C6492" s="75">
        <v>0.01</v>
      </c>
    </row>
    <row r="6493" spans="1:3">
      <c r="A6493" s="83" t="s">
        <v>304</v>
      </c>
      <c r="B6493">
        <v>495</v>
      </c>
      <c r="C6493" s="75">
        <v>0.01</v>
      </c>
    </row>
    <row r="6494" spans="1:3">
      <c r="A6494" s="85" t="s">
        <v>388</v>
      </c>
      <c r="B6494">
        <v>495</v>
      </c>
      <c r="C6494" s="75">
        <v>0.01</v>
      </c>
    </row>
    <row r="6495" spans="1:3">
      <c r="A6495" s="86" t="s">
        <v>336</v>
      </c>
      <c r="B6495">
        <v>495</v>
      </c>
      <c r="C6495" s="75">
        <v>0.01</v>
      </c>
    </row>
    <row r="6496" spans="1:3">
      <c r="A6496" s="74" t="s">
        <v>1965</v>
      </c>
      <c r="B6496">
        <v>57</v>
      </c>
      <c r="C6496" s="75">
        <v>0.1857</v>
      </c>
    </row>
    <row r="6497" spans="1:3">
      <c r="A6497" s="81" t="s">
        <v>339</v>
      </c>
      <c r="B6497">
        <v>57</v>
      </c>
      <c r="C6497" s="75">
        <v>0.1857</v>
      </c>
    </row>
    <row r="6498" spans="1:3">
      <c r="A6498" s="82" t="s">
        <v>340</v>
      </c>
      <c r="B6498">
        <v>57</v>
      </c>
      <c r="C6498" s="75">
        <v>0.1857</v>
      </c>
    </row>
    <row r="6499" spans="1:3">
      <c r="A6499" s="83" t="s">
        <v>304</v>
      </c>
      <c r="B6499">
        <v>57</v>
      </c>
      <c r="C6499" s="75">
        <v>0.1857</v>
      </c>
    </row>
    <row r="6500" spans="1:3">
      <c r="A6500" s="85" t="s">
        <v>1523</v>
      </c>
      <c r="B6500">
        <v>57</v>
      </c>
      <c r="C6500" s="75">
        <v>0.1857</v>
      </c>
    </row>
    <row r="6501" spans="1:3">
      <c r="A6501" s="86" t="s">
        <v>364</v>
      </c>
      <c r="B6501">
        <v>57</v>
      </c>
      <c r="C6501" s="75">
        <v>0.1857</v>
      </c>
    </row>
    <row r="6502" spans="1:3">
      <c r="A6502" s="74" t="s">
        <v>1966</v>
      </c>
      <c r="B6502">
        <v>47</v>
      </c>
      <c r="C6502" s="75">
        <v>0.06</v>
      </c>
    </row>
    <row r="6503" spans="1:3">
      <c r="A6503" s="81" t="s">
        <v>512</v>
      </c>
      <c r="B6503">
        <v>47</v>
      </c>
      <c r="C6503" s="75">
        <v>0.06</v>
      </c>
    </row>
    <row r="6504" spans="1:3">
      <c r="A6504" s="82" t="s">
        <v>513</v>
      </c>
      <c r="B6504">
        <v>47</v>
      </c>
      <c r="C6504" s="75">
        <v>0.06</v>
      </c>
    </row>
    <row r="6505" spans="1:3">
      <c r="A6505" s="83" t="s">
        <v>284</v>
      </c>
      <c r="B6505">
        <v>47</v>
      </c>
      <c r="C6505" s="75">
        <v>0.06</v>
      </c>
    </row>
    <row r="6506" spans="1:3">
      <c r="A6506" s="84">
        <v>43290</v>
      </c>
      <c r="B6506">
        <v>47</v>
      </c>
      <c r="C6506" s="75">
        <v>0.06</v>
      </c>
    </row>
    <row r="6507" spans="1:3">
      <c r="A6507" s="86" t="s">
        <v>381</v>
      </c>
      <c r="B6507">
        <v>47</v>
      </c>
      <c r="C6507" s="75">
        <v>0.06</v>
      </c>
    </row>
    <row r="6508" spans="1:3">
      <c r="A6508" s="74" t="s">
        <v>1967</v>
      </c>
      <c r="B6508">
        <v>125</v>
      </c>
      <c r="C6508" s="75">
        <v>0.16669999999999999</v>
      </c>
    </row>
    <row r="6509" spans="1:3">
      <c r="A6509" s="81" t="s">
        <v>491</v>
      </c>
      <c r="B6509">
        <v>125</v>
      </c>
      <c r="C6509" s="75">
        <v>0.16669999999999999</v>
      </c>
    </row>
    <row r="6510" spans="1:3">
      <c r="A6510" s="82" t="s">
        <v>492</v>
      </c>
      <c r="B6510">
        <v>125</v>
      </c>
      <c r="C6510" s="75">
        <v>0.16669999999999999</v>
      </c>
    </row>
    <row r="6511" spans="1:3">
      <c r="A6511" s="83" t="s">
        <v>284</v>
      </c>
      <c r="B6511">
        <v>125</v>
      </c>
      <c r="C6511" s="75">
        <v>0.16669999999999999</v>
      </c>
    </row>
    <row r="6512" spans="1:3">
      <c r="A6512" s="84">
        <v>41821</v>
      </c>
      <c r="B6512">
        <v>125</v>
      </c>
      <c r="C6512" s="75">
        <v>0.16669999999999999</v>
      </c>
    </row>
    <row r="6513" spans="1:3">
      <c r="A6513" s="86" t="s">
        <v>300</v>
      </c>
      <c r="B6513">
        <v>125</v>
      </c>
      <c r="C6513" s="75">
        <v>0.16669999999999999</v>
      </c>
    </row>
    <row r="6514" spans="1:3">
      <c r="A6514" s="74" t="s">
        <v>1968</v>
      </c>
      <c r="B6514">
        <v>34</v>
      </c>
      <c r="C6514" s="75">
        <v>0.32</v>
      </c>
    </row>
    <row r="6515" spans="1:3">
      <c r="A6515" s="81" t="s">
        <v>302</v>
      </c>
      <c r="B6515">
        <v>34</v>
      </c>
      <c r="C6515" s="75">
        <v>0.32</v>
      </c>
    </row>
    <row r="6516" spans="1:3">
      <c r="A6516" s="82" t="s">
        <v>303</v>
      </c>
      <c r="B6516">
        <v>34</v>
      </c>
      <c r="C6516" s="75">
        <v>0.32</v>
      </c>
    </row>
    <row r="6517" spans="1:3">
      <c r="A6517" s="83" t="s">
        <v>304</v>
      </c>
      <c r="B6517">
        <v>34</v>
      </c>
      <c r="C6517" s="75">
        <v>0.32</v>
      </c>
    </row>
    <row r="6518" spans="1:3">
      <c r="A6518" s="84">
        <v>42311</v>
      </c>
      <c r="B6518">
        <v>34</v>
      </c>
      <c r="C6518" s="75">
        <v>0.32</v>
      </c>
    </row>
    <row r="6519" spans="1:3">
      <c r="A6519" s="86" t="s">
        <v>305</v>
      </c>
      <c r="B6519">
        <v>34</v>
      </c>
      <c r="C6519" s="75">
        <v>0.32</v>
      </c>
    </row>
    <row r="6520" spans="1:3">
      <c r="A6520" s="74" t="s">
        <v>1969</v>
      </c>
      <c r="B6520">
        <v>539</v>
      </c>
      <c r="C6520" s="75">
        <v>0.23</v>
      </c>
    </row>
    <row r="6521" spans="1:3">
      <c r="A6521" s="81" t="s">
        <v>307</v>
      </c>
      <c r="B6521">
        <v>539</v>
      </c>
      <c r="C6521" s="75">
        <v>0.23</v>
      </c>
    </row>
    <row r="6522" spans="1:3">
      <c r="A6522" s="82" t="s">
        <v>308</v>
      </c>
      <c r="B6522">
        <v>539</v>
      </c>
      <c r="C6522" s="75">
        <v>0.23</v>
      </c>
    </row>
    <row r="6523" spans="1:3">
      <c r="A6523" s="83" t="s">
        <v>304</v>
      </c>
      <c r="B6523">
        <v>539</v>
      </c>
      <c r="C6523" s="75">
        <v>0.23</v>
      </c>
    </row>
    <row r="6524" spans="1:3">
      <c r="A6524" s="84">
        <v>41673</v>
      </c>
      <c r="B6524">
        <v>539</v>
      </c>
      <c r="C6524" s="75">
        <v>0.23</v>
      </c>
    </row>
    <row r="6525" spans="1:3">
      <c r="A6525" s="86" t="s">
        <v>295</v>
      </c>
      <c r="B6525">
        <v>539</v>
      </c>
      <c r="C6525" s="75">
        <v>0.23</v>
      </c>
    </row>
    <row r="6526" spans="1:3">
      <c r="A6526" s="74" t="s">
        <v>1970</v>
      </c>
      <c r="B6526">
        <v>693</v>
      </c>
      <c r="C6526" s="75">
        <v>0.01</v>
      </c>
    </row>
    <row r="6527" spans="1:3">
      <c r="A6527" s="81" t="s">
        <v>669</v>
      </c>
      <c r="B6527">
        <v>693</v>
      </c>
      <c r="C6527" s="75">
        <v>0.01</v>
      </c>
    </row>
    <row r="6528" spans="1:3">
      <c r="A6528" s="82" t="s">
        <v>670</v>
      </c>
      <c r="B6528">
        <v>693</v>
      </c>
      <c r="C6528" s="75">
        <v>0.01</v>
      </c>
    </row>
    <row r="6529" spans="1:3">
      <c r="A6529" s="83" t="s">
        <v>294</v>
      </c>
      <c r="B6529">
        <v>693</v>
      </c>
      <c r="C6529" s="75">
        <v>0.01</v>
      </c>
    </row>
    <row r="6530" spans="1:3">
      <c r="A6530" s="85" t="s">
        <v>1971</v>
      </c>
      <c r="B6530">
        <v>693</v>
      </c>
      <c r="C6530" s="75">
        <v>0.01</v>
      </c>
    </row>
    <row r="6531" spans="1:3">
      <c r="A6531" s="86" t="s">
        <v>295</v>
      </c>
      <c r="B6531">
        <v>693</v>
      </c>
      <c r="C6531" s="75">
        <v>0.01</v>
      </c>
    </row>
    <row r="6532" spans="1:3">
      <c r="A6532" s="74" t="s">
        <v>1972</v>
      </c>
      <c r="B6532">
        <v>147</v>
      </c>
      <c r="C6532" s="75">
        <v>0.02</v>
      </c>
    </row>
    <row r="6533" spans="1:3">
      <c r="A6533" s="81" t="s">
        <v>282</v>
      </c>
      <c r="B6533">
        <v>147</v>
      </c>
      <c r="C6533" s="75">
        <v>0.02</v>
      </c>
    </row>
    <row r="6534" spans="1:3">
      <c r="A6534" s="82" t="s">
        <v>283</v>
      </c>
      <c r="B6534">
        <v>147</v>
      </c>
      <c r="C6534" s="75">
        <v>0.02</v>
      </c>
    </row>
    <row r="6535" spans="1:3">
      <c r="A6535" s="83" t="s">
        <v>284</v>
      </c>
      <c r="B6535">
        <v>147</v>
      </c>
      <c r="C6535" s="75">
        <v>0.02</v>
      </c>
    </row>
    <row r="6536" spans="1:3">
      <c r="A6536" s="85" t="s">
        <v>1973</v>
      </c>
      <c r="B6536">
        <v>147</v>
      </c>
      <c r="C6536" s="75">
        <v>0.02</v>
      </c>
    </row>
    <row r="6537" spans="1:3">
      <c r="A6537" s="86" t="s">
        <v>300</v>
      </c>
      <c r="B6537">
        <v>147</v>
      </c>
      <c r="C6537" s="75">
        <v>0.02</v>
      </c>
    </row>
    <row r="6538" spans="1:3">
      <c r="A6538" s="74" t="s">
        <v>1974</v>
      </c>
      <c r="B6538">
        <v>42</v>
      </c>
      <c r="C6538" s="75">
        <v>0.16</v>
      </c>
    </row>
    <row r="6539" spans="1:3">
      <c r="A6539" s="81" t="s">
        <v>431</v>
      </c>
      <c r="B6539">
        <v>42</v>
      </c>
      <c r="C6539" s="75">
        <v>0.16</v>
      </c>
    </row>
    <row r="6540" spans="1:3">
      <c r="A6540" s="82" t="s">
        <v>432</v>
      </c>
      <c r="B6540">
        <v>42</v>
      </c>
      <c r="C6540" s="75">
        <v>0.16</v>
      </c>
    </row>
    <row r="6541" spans="1:3">
      <c r="A6541" s="83" t="s">
        <v>284</v>
      </c>
      <c r="B6541">
        <v>42</v>
      </c>
      <c r="C6541" s="75">
        <v>0.16</v>
      </c>
    </row>
    <row r="6542" spans="1:3">
      <c r="A6542" s="84">
        <v>41823</v>
      </c>
      <c r="B6542">
        <v>42</v>
      </c>
      <c r="C6542" s="75">
        <v>0.16</v>
      </c>
    </row>
    <row r="6543" spans="1:3">
      <c r="A6543" s="86" t="s">
        <v>381</v>
      </c>
      <c r="B6543">
        <v>42</v>
      </c>
      <c r="C6543" s="75">
        <v>0.16</v>
      </c>
    </row>
    <row r="6544" spans="1:3">
      <c r="A6544" s="74" t="s">
        <v>1975</v>
      </c>
      <c r="B6544">
        <v>44</v>
      </c>
      <c r="C6544" s="75">
        <v>0.12</v>
      </c>
    </row>
    <row r="6545" spans="1:3">
      <c r="A6545" s="81" t="s">
        <v>297</v>
      </c>
      <c r="B6545">
        <v>44</v>
      </c>
      <c r="C6545" s="75">
        <v>0.12</v>
      </c>
    </row>
    <row r="6546" spans="1:3">
      <c r="A6546" s="82" t="s">
        <v>298</v>
      </c>
      <c r="B6546">
        <v>44</v>
      </c>
      <c r="C6546" s="75">
        <v>0.12</v>
      </c>
    </row>
    <row r="6547" spans="1:3">
      <c r="A6547" s="83" t="s">
        <v>284</v>
      </c>
      <c r="B6547">
        <v>44</v>
      </c>
      <c r="C6547" s="75">
        <v>0.12</v>
      </c>
    </row>
    <row r="6548" spans="1:3">
      <c r="A6548" s="85" t="s">
        <v>1976</v>
      </c>
      <c r="B6548">
        <v>44</v>
      </c>
      <c r="C6548" s="75">
        <v>0.12</v>
      </c>
    </row>
    <row r="6549" spans="1:3">
      <c r="A6549" s="86" t="s">
        <v>381</v>
      </c>
      <c r="B6549">
        <v>44</v>
      </c>
      <c r="C6549" s="75">
        <v>0.12</v>
      </c>
    </row>
    <row r="6550" spans="1:3">
      <c r="A6550" s="74" t="s">
        <v>1977</v>
      </c>
      <c r="B6550">
        <v>49</v>
      </c>
      <c r="C6550" s="75">
        <v>0.02</v>
      </c>
    </row>
    <row r="6551" spans="1:3">
      <c r="A6551" s="81" t="s">
        <v>370</v>
      </c>
      <c r="B6551">
        <v>49</v>
      </c>
      <c r="C6551" s="75">
        <v>0.02</v>
      </c>
    </row>
    <row r="6552" spans="1:3">
      <c r="A6552" s="82" t="s">
        <v>344</v>
      </c>
      <c r="B6552">
        <v>49</v>
      </c>
      <c r="C6552" s="75">
        <v>0.02</v>
      </c>
    </row>
    <row r="6553" spans="1:3">
      <c r="A6553" s="83" t="s">
        <v>284</v>
      </c>
      <c r="B6553">
        <v>49</v>
      </c>
      <c r="C6553" s="75">
        <v>0.02</v>
      </c>
    </row>
    <row r="6554" spans="1:3">
      <c r="A6554" s="84">
        <v>43224</v>
      </c>
      <c r="B6554">
        <v>49</v>
      </c>
      <c r="C6554" s="75">
        <v>0.02</v>
      </c>
    </row>
    <row r="6555" spans="1:3">
      <c r="A6555" s="86" t="s">
        <v>381</v>
      </c>
      <c r="B6555">
        <v>49</v>
      </c>
      <c r="C6555" s="75">
        <v>0.02</v>
      </c>
    </row>
    <row r="6556" spans="1:3">
      <c r="A6556" s="74" t="s">
        <v>1978</v>
      </c>
      <c r="B6556">
        <v>78</v>
      </c>
      <c r="C6556" s="75">
        <v>2.5000000000000001E-2</v>
      </c>
    </row>
    <row r="6557" spans="1:3">
      <c r="A6557" s="81" t="s">
        <v>282</v>
      </c>
      <c r="B6557">
        <v>78</v>
      </c>
      <c r="C6557" s="75">
        <v>2.5000000000000001E-2</v>
      </c>
    </row>
    <row r="6558" spans="1:3">
      <c r="A6558" s="82" t="s">
        <v>283</v>
      </c>
      <c r="B6558">
        <v>78</v>
      </c>
      <c r="C6558" s="75">
        <v>2.5000000000000001E-2</v>
      </c>
    </row>
    <row r="6559" spans="1:3">
      <c r="A6559" s="83" t="s">
        <v>284</v>
      </c>
      <c r="B6559">
        <v>78</v>
      </c>
      <c r="C6559" s="75">
        <v>2.5000000000000001E-2</v>
      </c>
    </row>
    <row r="6560" spans="1:3">
      <c r="A6560" s="85" t="s">
        <v>716</v>
      </c>
      <c r="B6560">
        <v>78</v>
      </c>
      <c r="C6560" s="75">
        <v>2.5000000000000001E-2</v>
      </c>
    </row>
    <row r="6561" spans="1:3">
      <c r="A6561" s="86" t="s">
        <v>285</v>
      </c>
      <c r="B6561">
        <v>78</v>
      </c>
      <c r="C6561" s="75">
        <v>2.5000000000000001E-2</v>
      </c>
    </row>
    <row r="6562" spans="1:3">
      <c r="A6562" s="74" t="s">
        <v>1979</v>
      </c>
      <c r="B6562">
        <v>48</v>
      </c>
      <c r="C6562" s="75">
        <v>0.04</v>
      </c>
    </row>
    <row r="6563" spans="1:3">
      <c r="A6563" s="81" t="s">
        <v>534</v>
      </c>
      <c r="B6563">
        <v>48</v>
      </c>
      <c r="C6563" s="75">
        <v>0.04</v>
      </c>
    </row>
    <row r="6564" spans="1:3">
      <c r="A6564" s="82" t="s">
        <v>367</v>
      </c>
      <c r="B6564">
        <v>48</v>
      </c>
      <c r="C6564" s="75">
        <v>0.04</v>
      </c>
    </row>
    <row r="6565" spans="1:3">
      <c r="A6565" s="83" t="s">
        <v>289</v>
      </c>
      <c r="B6565">
        <v>48</v>
      </c>
      <c r="C6565" s="75">
        <v>0.04</v>
      </c>
    </row>
    <row r="6566" spans="1:3">
      <c r="A6566" s="85" t="s">
        <v>1980</v>
      </c>
      <c r="B6566">
        <v>48</v>
      </c>
      <c r="C6566" s="75">
        <v>0.04</v>
      </c>
    </row>
    <row r="6567" spans="1:3">
      <c r="A6567" s="86" t="s">
        <v>381</v>
      </c>
      <c r="B6567">
        <v>48</v>
      </c>
      <c r="C6567" s="75">
        <v>0.04</v>
      </c>
    </row>
    <row r="6568" spans="1:3">
      <c r="A6568" s="74" t="s">
        <v>1981</v>
      </c>
      <c r="B6568">
        <v>147</v>
      </c>
      <c r="C6568" s="75">
        <v>0.02</v>
      </c>
    </row>
    <row r="6569" spans="1:3">
      <c r="A6569" s="81" t="s">
        <v>415</v>
      </c>
      <c r="B6569">
        <v>147</v>
      </c>
      <c r="C6569" s="75">
        <v>0.02</v>
      </c>
    </row>
    <row r="6570" spans="1:3">
      <c r="A6570" s="82" t="s">
        <v>367</v>
      </c>
      <c r="B6570">
        <v>147</v>
      </c>
      <c r="C6570" s="75">
        <v>0.02</v>
      </c>
    </row>
    <row r="6571" spans="1:3">
      <c r="A6571" s="83" t="s">
        <v>289</v>
      </c>
      <c r="B6571">
        <v>147</v>
      </c>
      <c r="C6571" s="75">
        <v>0.02</v>
      </c>
    </row>
    <row r="6572" spans="1:3">
      <c r="A6572" s="85" t="s">
        <v>368</v>
      </c>
      <c r="B6572">
        <v>147</v>
      </c>
      <c r="C6572" s="75">
        <v>0.02</v>
      </c>
    </row>
    <row r="6573" spans="1:3">
      <c r="A6573" s="86" t="s">
        <v>300</v>
      </c>
      <c r="B6573">
        <v>147</v>
      </c>
      <c r="C6573" s="75">
        <v>0.02</v>
      </c>
    </row>
    <row r="6574" spans="1:3">
      <c r="A6574" s="74" t="s">
        <v>1982</v>
      </c>
      <c r="B6574">
        <v>620</v>
      </c>
      <c r="C6574" s="75">
        <v>0.38</v>
      </c>
    </row>
    <row r="6575" spans="1:3">
      <c r="A6575" s="81" t="s">
        <v>319</v>
      </c>
      <c r="B6575">
        <v>620</v>
      </c>
      <c r="C6575" s="75">
        <v>0.38</v>
      </c>
    </row>
    <row r="6576" spans="1:3">
      <c r="A6576" s="82" t="s">
        <v>320</v>
      </c>
      <c r="B6576">
        <v>620</v>
      </c>
      <c r="C6576" s="75">
        <v>0.38</v>
      </c>
    </row>
    <row r="6577" spans="1:3">
      <c r="A6577" s="83" t="s">
        <v>284</v>
      </c>
      <c r="B6577">
        <v>620</v>
      </c>
      <c r="C6577" s="75">
        <v>0.38</v>
      </c>
    </row>
    <row r="6578" spans="1:3">
      <c r="A6578" s="85" t="s">
        <v>1983</v>
      </c>
      <c r="B6578">
        <v>620</v>
      </c>
      <c r="C6578" s="75">
        <v>0.38</v>
      </c>
    </row>
    <row r="6579" spans="1:3">
      <c r="A6579" s="86" t="s">
        <v>326</v>
      </c>
      <c r="B6579">
        <v>620</v>
      </c>
      <c r="C6579" s="75">
        <v>0.38</v>
      </c>
    </row>
    <row r="6580" spans="1:3">
      <c r="A6580" s="74" t="s">
        <v>1984</v>
      </c>
      <c r="B6580">
        <v>495</v>
      </c>
      <c r="C6580" s="75">
        <v>0.01</v>
      </c>
    </row>
    <row r="6581" spans="1:3">
      <c r="A6581" s="81" t="s">
        <v>386</v>
      </c>
      <c r="B6581">
        <v>495</v>
      </c>
      <c r="C6581" s="75">
        <v>0.01</v>
      </c>
    </row>
    <row r="6582" spans="1:3">
      <c r="A6582" s="82" t="s">
        <v>387</v>
      </c>
      <c r="B6582">
        <v>495</v>
      </c>
      <c r="C6582" s="75">
        <v>0.01</v>
      </c>
    </row>
    <row r="6583" spans="1:3">
      <c r="A6583" s="83" t="s">
        <v>284</v>
      </c>
      <c r="B6583">
        <v>495</v>
      </c>
      <c r="C6583" s="75">
        <v>0.01</v>
      </c>
    </row>
    <row r="6584" spans="1:3">
      <c r="A6584" s="85" t="s">
        <v>368</v>
      </c>
      <c r="B6584">
        <v>495</v>
      </c>
      <c r="C6584" s="75">
        <v>0.01</v>
      </c>
    </row>
    <row r="6585" spans="1:3">
      <c r="A6585" s="86" t="s">
        <v>336</v>
      </c>
      <c r="B6585">
        <v>495</v>
      </c>
      <c r="C6585" s="75">
        <v>0.01</v>
      </c>
    </row>
    <row r="6586" spans="1:3">
      <c r="A6586" s="74" t="s">
        <v>1985</v>
      </c>
      <c r="B6586">
        <v>47</v>
      </c>
      <c r="C6586" s="75">
        <v>0.06</v>
      </c>
    </row>
    <row r="6587" spans="1:3">
      <c r="A6587" s="81" t="s">
        <v>472</v>
      </c>
      <c r="B6587">
        <v>47</v>
      </c>
      <c r="C6587" s="75">
        <v>0.06</v>
      </c>
    </row>
    <row r="6588" spans="1:3">
      <c r="A6588" s="82" t="s">
        <v>308</v>
      </c>
      <c r="B6588">
        <v>47</v>
      </c>
      <c r="C6588" s="75">
        <v>0.06</v>
      </c>
    </row>
    <row r="6589" spans="1:3">
      <c r="A6589" s="83" t="s">
        <v>304</v>
      </c>
      <c r="B6589">
        <v>47</v>
      </c>
      <c r="C6589" s="75">
        <v>0.06</v>
      </c>
    </row>
    <row r="6590" spans="1:3">
      <c r="A6590" s="85" t="s">
        <v>1986</v>
      </c>
      <c r="B6590">
        <v>47</v>
      </c>
      <c r="C6590" s="75">
        <v>0.06</v>
      </c>
    </row>
    <row r="6591" spans="1:3">
      <c r="A6591" s="86" t="s">
        <v>381</v>
      </c>
      <c r="B6591">
        <v>47</v>
      </c>
      <c r="C6591" s="75">
        <v>0.06</v>
      </c>
    </row>
    <row r="6592" spans="1:3">
      <c r="A6592" s="74" t="s">
        <v>1987</v>
      </c>
      <c r="B6592">
        <v>744</v>
      </c>
      <c r="C6592" s="75">
        <v>7.0000000000000007E-2</v>
      </c>
    </row>
    <row r="6593" spans="1:3">
      <c r="A6593" s="81" t="s">
        <v>392</v>
      </c>
      <c r="B6593">
        <v>744</v>
      </c>
      <c r="C6593" s="75">
        <v>7.0000000000000007E-2</v>
      </c>
    </row>
    <row r="6594" spans="1:3">
      <c r="A6594" s="82" t="s">
        <v>351</v>
      </c>
      <c r="B6594">
        <v>744</v>
      </c>
      <c r="C6594" s="75">
        <v>7.0000000000000007E-2</v>
      </c>
    </row>
    <row r="6595" spans="1:3">
      <c r="A6595" s="83" t="s">
        <v>304</v>
      </c>
      <c r="B6595">
        <v>744</v>
      </c>
      <c r="C6595" s="75">
        <v>7.0000000000000007E-2</v>
      </c>
    </row>
    <row r="6596" spans="1:3">
      <c r="A6596" s="85" t="s">
        <v>1988</v>
      </c>
      <c r="B6596">
        <v>744</v>
      </c>
      <c r="C6596" s="75">
        <v>7.0000000000000007E-2</v>
      </c>
    </row>
    <row r="6597" spans="1:3">
      <c r="A6597" s="86" t="s">
        <v>321</v>
      </c>
      <c r="B6597">
        <v>744</v>
      </c>
      <c r="C6597" s="75">
        <v>7.0000000000000007E-2</v>
      </c>
    </row>
    <row r="6598" spans="1:3">
      <c r="A6598" s="74" t="s">
        <v>1989</v>
      </c>
      <c r="B6598">
        <v>490</v>
      </c>
      <c r="C6598" s="75">
        <v>0.02</v>
      </c>
    </row>
    <row r="6599" spans="1:3">
      <c r="A6599" s="81" t="s">
        <v>316</v>
      </c>
      <c r="B6599">
        <v>490</v>
      </c>
      <c r="C6599" s="75">
        <v>0.02</v>
      </c>
    </row>
    <row r="6600" spans="1:3">
      <c r="A6600" s="82" t="s">
        <v>317</v>
      </c>
      <c r="B6600">
        <v>490</v>
      </c>
      <c r="C6600" s="75">
        <v>0.02</v>
      </c>
    </row>
    <row r="6601" spans="1:3">
      <c r="A6601" s="83" t="s">
        <v>294</v>
      </c>
      <c r="B6601">
        <v>490</v>
      </c>
      <c r="C6601" s="75">
        <v>0.02</v>
      </c>
    </row>
    <row r="6602" spans="1:3">
      <c r="A6602" s="84">
        <v>42959</v>
      </c>
      <c r="B6602">
        <v>490</v>
      </c>
      <c r="C6602" s="75">
        <v>0.02</v>
      </c>
    </row>
    <row r="6603" spans="1:3">
      <c r="A6603" s="86" t="s">
        <v>314</v>
      </c>
      <c r="B6603">
        <v>490</v>
      </c>
      <c r="C6603" s="75">
        <v>0.02</v>
      </c>
    </row>
    <row r="6604" spans="1:3">
      <c r="A6604" s="74" t="s">
        <v>1990</v>
      </c>
      <c r="B6604">
        <v>576</v>
      </c>
      <c r="C6604" s="75">
        <v>0.28000000000000003</v>
      </c>
    </row>
    <row r="6605" spans="1:3">
      <c r="A6605" s="81" t="s">
        <v>431</v>
      </c>
      <c r="B6605">
        <v>576</v>
      </c>
      <c r="C6605" s="75">
        <v>0.28000000000000003</v>
      </c>
    </row>
    <row r="6606" spans="1:3">
      <c r="A6606" s="82" t="s">
        <v>432</v>
      </c>
      <c r="B6606">
        <v>576</v>
      </c>
      <c r="C6606" s="75">
        <v>0.28000000000000003</v>
      </c>
    </row>
    <row r="6607" spans="1:3">
      <c r="A6607" s="83" t="s">
        <v>284</v>
      </c>
      <c r="B6607">
        <v>576</v>
      </c>
      <c r="C6607" s="75">
        <v>0.28000000000000003</v>
      </c>
    </row>
    <row r="6608" spans="1:3">
      <c r="A6608" s="85" t="s">
        <v>1837</v>
      </c>
      <c r="B6608">
        <v>576</v>
      </c>
      <c r="C6608" s="75">
        <v>0.28000000000000003</v>
      </c>
    </row>
    <row r="6609" spans="1:3">
      <c r="A6609" s="86" t="s">
        <v>321</v>
      </c>
      <c r="B6609">
        <v>576</v>
      </c>
      <c r="C6609" s="75">
        <v>0.28000000000000003</v>
      </c>
    </row>
    <row r="6610" spans="1:3">
      <c r="A6610" s="74" t="s">
        <v>1991</v>
      </c>
      <c r="B6610">
        <v>455</v>
      </c>
      <c r="C6610" s="75">
        <v>0.09</v>
      </c>
    </row>
    <row r="6611" spans="1:3">
      <c r="A6611" s="81" t="s">
        <v>404</v>
      </c>
      <c r="B6611">
        <v>455</v>
      </c>
      <c r="C6611" s="75">
        <v>0.09</v>
      </c>
    </row>
    <row r="6612" spans="1:3">
      <c r="A6612" s="82" t="s">
        <v>405</v>
      </c>
      <c r="B6612">
        <v>455</v>
      </c>
      <c r="C6612" s="75">
        <v>0.09</v>
      </c>
    </row>
    <row r="6613" spans="1:3">
      <c r="A6613" s="83" t="s">
        <v>284</v>
      </c>
      <c r="B6613">
        <v>455</v>
      </c>
      <c r="C6613" s="75">
        <v>0.09</v>
      </c>
    </row>
    <row r="6614" spans="1:3">
      <c r="A6614" s="85" t="s">
        <v>1889</v>
      </c>
      <c r="B6614">
        <v>455</v>
      </c>
      <c r="C6614" s="75">
        <v>0.09</v>
      </c>
    </row>
    <row r="6615" spans="1:3">
      <c r="A6615" s="86" t="s">
        <v>314</v>
      </c>
      <c r="B6615">
        <v>455</v>
      </c>
      <c r="C6615" s="75">
        <v>0.09</v>
      </c>
    </row>
    <row r="6616" spans="1:3">
      <c r="A6616" s="74" t="s">
        <v>1992</v>
      </c>
      <c r="B6616">
        <v>135</v>
      </c>
      <c r="C6616" s="75">
        <v>0.1</v>
      </c>
    </row>
    <row r="6617" spans="1:3">
      <c r="A6617" s="81" t="s">
        <v>478</v>
      </c>
      <c r="B6617">
        <v>135</v>
      </c>
      <c r="C6617" s="75">
        <v>0.1</v>
      </c>
    </row>
    <row r="6618" spans="1:3">
      <c r="A6618" s="82" t="s">
        <v>479</v>
      </c>
      <c r="B6618">
        <v>135</v>
      </c>
      <c r="C6618" s="75">
        <v>0.1</v>
      </c>
    </row>
    <row r="6619" spans="1:3">
      <c r="A6619" s="83" t="s">
        <v>294</v>
      </c>
      <c r="B6619">
        <v>135</v>
      </c>
      <c r="C6619" s="75">
        <v>0.1</v>
      </c>
    </row>
    <row r="6620" spans="1:3">
      <c r="A6620" s="84">
        <v>41858</v>
      </c>
      <c r="B6620">
        <v>135</v>
      </c>
      <c r="C6620" s="75">
        <v>0.1</v>
      </c>
    </row>
    <row r="6621" spans="1:3">
      <c r="A6621" s="86" t="s">
        <v>300</v>
      </c>
      <c r="B6621">
        <v>135</v>
      </c>
      <c r="C6621" s="75">
        <v>0.1</v>
      </c>
    </row>
    <row r="6622" spans="1:3">
      <c r="A6622" s="74" t="s">
        <v>1993</v>
      </c>
      <c r="B6622">
        <v>490</v>
      </c>
      <c r="C6622" s="75">
        <v>0.02</v>
      </c>
    </row>
    <row r="6623" spans="1:3">
      <c r="A6623" s="81" t="s">
        <v>282</v>
      </c>
      <c r="B6623">
        <v>490</v>
      </c>
      <c r="C6623" s="75">
        <v>0.02</v>
      </c>
    </row>
    <row r="6624" spans="1:3">
      <c r="A6624" s="82" t="s">
        <v>283</v>
      </c>
      <c r="B6624">
        <v>490</v>
      </c>
      <c r="C6624" s="75">
        <v>0.02</v>
      </c>
    </row>
    <row r="6625" spans="1:3">
      <c r="A6625" s="83" t="s">
        <v>284</v>
      </c>
      <c r="B6625">
        <v>490</v>
      </c>
      <c r="C6625" s="75">
        <v>0.02</v>
      </c>
    </row>
    <row r="6626" spans="1:3">
      <c r="A6626" s="85" t="s">
        <v>1994</v>
      </c>
      <c r="B6626">
        <v>490</v>
      </c>
      <c r="C6626" s="75">
        <v>0.02</v>
      </c>
    </row>
    <row r="6627" spans="1:3">
      <c r="A6627" s="86" t="s">
        <v>336</v>
      </c>
      <c r="B6627">
        <v>490</v>
      </c>
      <c r="C6627" s="75">
        <v>0.02</v>
      </c>
    </row>
    <row r="6628" spans="1:3">
      <c r="A6628" s="74" t="s">
        <v>1995</v>
      </c>
      <c r="B6628">
        <v>495</v>
      </c>
      <c r="C6628" s="75">
        <v>0.01</v>
      </c>
    </row>
    <row r="6629" spans="1:3">
      <c r="A6629" s="81" t="s">
        <v>517</v>
      </c>
      <c r="B6629">
        <v>495</v>
      </c>
      <c r="C6629" s="75">
        <v>0.01</v>
      </c>
    </row>
    <row r="6630" spans="1:3">
      <c r="A6630" s="82" t="s">
        <v>518</v>
      </c>
      <c r="B6630">
        <v>495</v>
      </c>
      <c r="C6630" s="75">
        <v>0.01</v>
      </c>
    </row>
    <row r="6631" spans="1:3">
      <c r="A6631" s="83" t="s">
        <v>304</v>
      </c>
      <c r="B6631">
        <v>495</v>
      </c>
      <c r="C6631" s="75">
        <v>0.01</v>
      </c>
    </row>
    <row r="6632" spans="1:3">
      <c r="A6632" s="84">
        <v>41798</v>
      </c>
      <c r="B6632">
        <v>495</v>
      </c>
      <c r="C6632" s="75">
        <v>0.01</v>
      </c>
    </row>
    <row r="6633" spans="1:3">
      <c r="A6633" s="86" t="s">
        <v>336</v>
      </c>
      <c r="B6633">
        <v>495</v>
      </c>
      <c r="C6633" s="75">
        <v>0.01</v>
      </c>
    </row>
    <row r="6634" spans="1:3">
      <c r="A6634" s="74" t="s">
        <v>1996</v>
      </c>
      <c r="B6634">
        <v>45</v>
      </c>
      <c r="C6634" s="75">
        <v>0.1</v>
      </c>
    </row>
    <row r="6635" spans="1:3">
      <c r="A6635" s="81" t="s">
        <v>324</v>
      </c>
      <c r="B6635">
        <v>45</v>
      </c>
      <c r="C6635" s="75">
        <v>0.1</v>
      </c>
    </row>
    <row r="6636" spans="1:3">
      <c r="A6636" s="82" t="s">
        <v>325</v>
      </c>
      <c r="B6636">
        <v>45</v>
      </c>
      <c r="C6636" s="75">
        <v>0.1</v>
      </c>
    </row>
    <row r="6637" spans="1:3">
      <c r="A6637" s="83" t="s">
        <v>284</v>
      </c>
      <c r="B6637">
        <v>45</v>
      </c>
      <c r="C6637" s="75">
        <v>0.1</v>
      </c>
    </row>
    <row r="6638" spans="1:3">
      <c r="A6638" s="85" t="s">
        <v>1997</v>
      </c>
      <c r="B6638">
        <v>45</v>
      </c>
      <c r="C6638" s="75">
        <v>0.1</v>
      </c>
    </row>
    <row r="6639" spans="1:3">
      <c r="A6639" s="86" t="s">
        <v>381</v>
      </c>
      <c r="B6639">
        <v>45</v>
      </c>
      <c r="C6639" s="75">
        <v>0.1</v>
      </c>
    </row>
    <row r="6640" spans="1:3">
      <c r="A6640" s="74" t="s">
        <v>1998</v>
      </c>
      <c r="B6640">
        <v>28</v>
      </c>
      <c r="C6640" s="75">
        <v>6.6699999999999995E-2</v>
      </c>
    </row>
    <row r="6641" spans="1:3">
      <c r="A6641" s="81" t="s">
        <v>475</v>
      </c>
      <c r="B6641">
        <v>28</v>
      </c>
      <c r="C6641" s="75">
        <v>6.6699999999999995E-2</v>
      </c>
    </row>
    <row r="6642" spans="1:3">
      <c r="A6642" s="82" t="s">
        <v>317</v>
      </c>
      <c r="B6642">
        <v>28</v>
      </c>
      <c r="C6642" s="75">
        <v>6.6699999999999995E-2</v>
      </c>
    </row>
    <row r="6643" spans="1:3">
      <c r="A6643" s="83" t="s">
        <v>294</v>
      </c>
      <c r="B6643">
        <v>28</v>
      </c>
      <c r="C6643" s="75">
        <v>6.6699999999999995E-2</v>
      </c>
    </row>
    <row r="6644" spans="1:3">
      <c r="A6644" s="85" t="s">
        <v>1999</v>
      </c>
      <c r="B6644">
        <v>28</v>
      </c>
      <c r="C6644" s="75">
        <v>6.6699999999999995E-2</v>
      </c>
    </row>
    <row r="6645" spans="1:3">
      <c r="A6645" s="86" t="s">
        <v>310</v>
      </c>
      <c r="B6645">
        <v>28</v>
      </c>
      <c r="C6645" s="75">
        <v>6.6699999999999995E-2</v>
      </c>
    </row>
    <row r="6646" spans="1:3">
      <c r="A6646" s="74" t="s">
        <v>2000</v>
      </c>
      <c r="B6646">
        <v>472</v>
      </c>
      <c r="C6646" s="75">
        <v>0.41</v>
      </c>
    </row>
    <row r="6647" spans="1:3">
      <c r="A6647" s="81" t="s">
        <v>567</v>
      </c>
      <c r="B6647">
        <v>472</v>
      </c>
      <c r="C6647" s="75">
        <v>0.41</v>
      </c>
    </row>
    <row r="6648" spans="1:3">
      <c r="A6648" s="82" t="s">
        <v>568</v>
      </c>
      <c r="B6648">
        <v>472</v>
      </c>
      <c r="C6648" s="75">
        <v>0.41</v>
      </c>
    </row>
    <row r="6649" spans="1:3">
      <c r="A6649" s="83" t="s">
        <v>284</v>
      </c>
      <c r="B6649">
        <v>472</v>
      </c>
      <c r="C6649" s="75">
        <v>0.41</v>
      </c>
    </row>
    <row r="6650" spans="1:3">
      <c r="A6650" s="85" t="s">
        <v>371</v>
      </c>
      <c r="B6650">
        <v>472</v>
      </c>
      <c r="C6650" s="75">
        <v>0.41</v>
      </c>
    </row>
    <row r="6651" spans="1:3">
      <c r="A6651" s="86" t="s">
        <v>321</v>
      </c>
      <c r="B6651">
        <v>472</v>
      </c>
      <c r="C6651" s="75">
        <v>0.41</v>
      </c>
    </row>
    <row r="6652" spans="1:3">
      <c r="A6652" s="74" t="s">
        <v>2001</v>
      </c>
      <c r="B6652">
        <v>680</v>
      </c>
      <c r="C6652" s="75">
        <v>0.32</v>
      </c>
    </row>
    <row r="6653" spans="1:3">
      <c r="A6653" s="81" t="s">
        <v>404</v>
      </c>
      <c r="B6653">
        <v>680</v>
      </c>
      <c r="C6653" s="75">
        <v>0.32</v>
      </c>
    </row>
    <row r="6654" spans="1:3">
      <c r="A6654" s="82" t="s">
        <v>405</v>
      </c>
      <c r="B6654">
        <v>680</v>
      </c>
      <c r="C6654" s="75">
        <v>0.32</v>
      </c>
    </row>
    <row r="6655" spans="1:3">
      <c r="A6655" s="83" t="s">
        <v>284</v>
      </c>
      <c r="B6655">
        <v>680</v>
      </c>
      <c r="C6655" s="75">
        <v>0.32</v>
      </c>
    </row>
    <row r="6656" spans="1:3">
      <c r="A6656" s="85" t="s">
        <v>1585</v>
      </c>
      <c r="B6656">
        <v>680</v>
      </c>
      <c r="C6656" s="75">
        <v>0.32</v>
      </c>
    </row>
    <row r="6657" spans="1:3">
      <c r="A6657" s="86" t="s">
        <v>326</v>
      </c>
      <c r="B6657">
        <v>680</v>
      </c>
      <c r="C6657" s="75">
        <v>0.32</v>
      </c>
    </row>
    <row r="6658" spans="1:3">
      <c r="A6658" s="74" t="s">
        <v>2002</v>
      </c>
      <c r="B6658">
        <v>150</v>
      </c>
      <c r="C6658" s="75">
        <v>0</v>
      </c>
    </row>
    <row r="6659" spans="1:3">
      <c r="A6659" s="81" t="s">
        <v>386</v>
      </c>
      <c r="B6659">
        <v>150</v>
      </c>
      <c r="C6659" s="75">
        <v>0</v>
      </c>
    </row>
    <row r="6660" spans="1:3">
      <c r="A6660" s="82" t="s">
        <v>387</v>
      </c>
      <c r="B6660">
        <v>150</v>
      </c>
      <c r="C6660" s="75">
        <v>0</v>
      </c>
    </row>
    <row r="6661" spans="1:3">
      <c r="A6661" s="83" t="s">
        <v>284</v>
      </c>
      <c r="B6661">
        <v>150</v>
      </c>
      <c r="C6661" s="75">
        <v>0</v>
      </c>
    </row>
    <row r="6662" spans="1:3">
      <c r="A6662" s="85" t="s">
        <v>964</v>
      </c>
      <c r="B6662">
        <v>150</v>
      </c>
      <c r="C6662" s="75">
        <v>0</v>
      </c>
    </row>
    <row r="6663" spans="1:3">
      <c r="A6663" s="86" t="s">
        <v>300</v>
      </c>
      <c r="B6663">
        <v>150</v>
      </c>
      <c r="C6663" s="75">
        <v>0</v>
      </c>
    </row>
    <row r="6664" spans="1:3">
      <c r="A6664" s="74" t="s">
        <v>2003</v>
      </c>
      <c r="B6664">
        <v>28</v>
      </c>
      <c r="C6664" s="75">
        <v>6.6699999999999995E-2</v>
      </c>
    </row>
    <row r="6665" spans="1:3">
      <c r="A6665" s="81" t="s">
        <v>478</v>
      </c>
      <c r="B6665">
        <v>28</v>
      </c>
      <c r="C6665" s="75">
        <v>6.6699999999999995E-2</v>
      </c>
    </row>
    <row r="6666" spans="1:3">
      <c r="A6666" s="82" t="s">
        <v>479</v>
      </c>
      <c r="B6666">
        <v>28</v>
      </c>
      <c r="C6666" s="75">
        <v>6.6699999999999995E-2</v>
      </c>
    </row>
    <row r="6667" spans="1:3">
      <c r="A6667" s="83" t="s">
        <v>294</v>
      </c>
      <c r="B6667">
        <v>28</v>
      </c>
      <c r="C6667" s="75">
        <v>6.6699999999999995E-2</v>
      </c>
    </row>
    <row r="6668" spans="1:3">
      <c r="A6668" s="85" t="s">
        <v>483</v>
      </c>
      <c r="B6668">
        <v>28</v>
      </c>
      <c r="C6668" s="75">
        <v>6.6699999999999995E-2</v>
      </c>
    </row>
    <row r="6669" spans="1:3">
      <c r="A6669" s="86" t="s">
        <v>310</v>
      </c>
      <c r="B6669">
        <v>28</v>
      </c>
      <c r="C6669" s="75">
        <v>6.6699999999999995E-2</v>
      </c>
    </row>
    <row r="6670" spans="1:3">
      <c r="A6670" s="74" t="s">
        <v>2004</v>
      </c>
      <c r="B6670">
        <v>450</v>
      </c>
      <c r="C6670" s="75">
        <v>0.1</v>
      </c>
    </row>
    <row r="6671" spans="1:3">
      <c r="A6671" s="81" t="s">
        <v>316</v>
      </c>
      <c r="B6671">
        <v>450</v>
      </c>
      <c r="C6671" s="75">
        <v>0.1</v>
      </c>
    </row>
    <row r="6672" spans="1:3">
      <c r="A6672" s="82" t="s">
        <v>317</v>
      </c>
      <c r="B6672">
        <v>450</v>
      </c>
      <c r="C6672" s="75">
        <v>0.1</v>
      </c>
    </row>
    <row r="6673" spans="1:3">
      <c r="A6673" s="83" t="s">
        <v>294</v>
      </c>
      <c r="B6673">
        <v>450</v>
      </c>
      <c r="C6673" s="75">
        <v>0.1</v>
      </c>
    </row>
    <row r="6674" spans="1:3">
      <c r="A6674" s="84">
        <v>42892</v>
      </c>
      <c r="B6674">
        <v>450</v>
      </c>
      <c r="C6674" s="75">
        <v>0.1</v>
      </c>
    </row>
    <row r="6675" spans="1:3">
      <c r="A6675" s="86" t="s">
        <v>314</v>
      </c>
      <c r="B6675">
        <v>450</v>
      </c>
      <c r="C6675" s="75">
        <v>0.1</v>
      </c>
    </row>
    <row r="6676" spans="1:3">
      <c r="A6676" s="74" t="s">
        <v>2005</v>
      </c>
      <c r="B6676">
        <v>149</v>
      </c>
      <c r="C6676" s="75">
        <v>6.7000000000000002E-3</v>
      </c>
    </row>
    <row r="6677" spans="1:3">
      <c r="A6677" s="81" t="s">
        <v>441</v>
      </c>
      <c r="B6677">
        <v>149</v>
      </c>
      <c r="C6677" s="75">
        <v>6.7000000000000002E-3</v>
      </c>
    </row>
    <row r="6678" spans="1:3">
      <c r="A6678" s="82" t="s">
        <v>442</v>
      </c>
      <c r="B6678">
        <v>149</v>
      </c>
      <c r="C6678" s="75">
        <v>6.7000000000000002E-3</v>
      </c>
    </row>
    <row r="6679" spans="1:3">
      <c r="A6679" s="83" t="s">
        <v>284</v>
      </c>
      <c r="B6679">
        <v>149</v>
      </c>
      <c r="C6679" s="75">
        <v>6.7000000000000002E-3</v>
      </c>
    </row>
    <row r="6680" spans="1:3">
      <c r="A6680" s="84">
        <v>42959</v>
      </c>
      <c r="B6680">
        <v>149</v>
      </c>
      <c r="C6680" s="75">
        <v>6.7000000000000002E-3</v>
      </c>
    </row>
    <row r="6681" spans="1:3">
      <c r="A6681" s="86" t="s">
        <v>300</v>
      </c>
      <c r="B6681">
        <v>149</v>
      </c>
      <c r="C6681" s="75">
        <v>6.7000000000000002E-3</v>
      </c>
    </row>
    <row r="6682" spans="1:3">
      <c r="A6682" s="74" t="s">
        <v>2006</v>
      </c>
      <c r="B6682">
        <v>53</v>
      </c>
      <c r="C6682" s="75">
        <v>0.33750000000000002</v>
      </c>
    </row>
    <row r="6683" spans="1:3">
      <c r="A6683" s="81" t="s">
        <v>316</v>
      </c>
      <c r="B6683">
        <v>53</v>
      </c>
      <c r="C6683" s="75">
        <v>0.33750000000000002</v>
      </c>
    </row>
    <row r="6684" spans="1:3">
      <c r="A6684" s="82" t="s">
        <v>317</v>
      </c>
      <c r="B6684">
        <v>53</v>
      </c>
      <c r="C6684" s="75">
        <v>0.33750000000000002</v>
      </c>
    </row>
    <row r="6685" spans="1:3">
      <c r="A6685" s="83" t="s">
        <v>294</v>
      </c>
      <c r="B6685">
        <v>53</v>
      </c>
      <c r="C6685" s="75">
        <v>0.33750000000000002</v>
      </c>
    </row>
    <row r="6686" spans="1:3">
      <c r="A6686" s="84">
        <v>42226</v>
      </c>
      <c r="B6686">
        <v>53</v>
      </c>
      <c r="C6686" s="75">
        <v>0.33750000000000002</v>
      </c>
    </row>
    <row r="6687" spans="1:3">
      <c r="A6687" s="86" t="s">
        <v>285</v>
      </c>
      <c r="B6687">
        <v>53</v>
      </c>
      <c r="C6687" s="75">
        <v>0.33750000000000002</v>
      </c>
    </row>
    <row r="6688" spans="1:3">
      <c r="A6688" s="74" t="s">
        <v>2007</v>
      </c>
      <c r="B6688">
        <v>480</v>
      </c>
      <c r="C6688" s="75">
        <v>0.04</v>
      </c>
    </row>
    <row r="6689" spans="1:3">
      <c r="A6689" s="81" t="s">
        <v>282</v>
      </c>
      <c r="B6689">
        <v>480</v>
      </c>
      <c r="C6689" s="75">
        <v>0.04</v>
      </c>
    </row>
    <row r="6690" spans="1:3">
      <c r="A6690" s="82" t="s">
        <v>283</v>
      </c>
      <c r="B6690">
        <v>480</v>
      </c>
      <c r="C6690" s="75">
        <v>0.04</v>
      </c>
    </row>
    <row r="6691" spans="1:3">
      <c r="A6691" s="83" t="s">
        <v>284</v>
      </c>
      <c r="B6691">
        <v>480</v>
      </c>
      <c r="C6691" s="75">
        <v>0.04</v>
      </c>
    </row>
    <row r="6692" spans="1:3">
      <c r="A6692" s="85" t="s">
        <v>1289</v>
      </c>
      <c r="B6692">
        <v>480</v>
      </c>
      <c r="C6692" s="75">
        <v>0.04</v>
      </c>
    </row>
    <row r="6693" spans="1:3">
      <c r="A6693" s="86" t="s">
        <v>314</v>
      </c>
      <c r="B6693">
        <v>480</v>
      </c>
      <c r="C6693" s="75">
        <v>0.04</v>
      </c>
    </row>
    <row r="6694" spans="1:3">
      <c r="A6694" s="74" t="s">
        <v>2008</v>
      </c>
      <c r="B6694">
        <v>495</v>
      </c>
      <c r="C6694" s="75">
        <v>0.01</v>
      </c>
    </row>
    <row r="6695" spans="1:3">
      <c r="A6695" s="81" t="s">
        <v>292</v>
      </c>
      <c r="B6695">
        <v>495</v>
      </c>
      <c r="C6695" s="75">
        <v>0.01</v>
      </c>
    </row>
    <row r="6696" spans="1:3">
      <c r="A6696" s="82" t="s">
        <v>293</v>
      </c>
      <c r="B6696">
        <v>495</v>
      </c>
      <c r="C6696" s="75">
        <v>0.01</v>
      </c>
    </row>
    <row r="6697" spans="1:3">
      <c r="A6697" s="83" t="s">
        <v>294</v>
      </c>
      <c r="B6697">
        <v>495</v>
      </c>
      <c r="C6697" s="75">
        <v>0.01</v>
      </c>
    </row>
    <row r="6698" spans="1:3">
      <c r="A6698" s="84">
        <v>42381</v>
      </c>
      <c r="B6698">
        <v>495</v>
      </c>
      <c r="C6698" s="75">
        <v>0.01</v>
      </c>
    </row>
    <row r="6699" spans="1:3">
      <c r="A6699" s="86" t="s">
        <v>314</v>
      </c>
      <c r="B6699">
        <v>495</v>
      </c>
      <c r="C6699" s="75">
        <v>0.01</v>
      </c>
    </row>
    <row r="6700" spans="1:3">
      <c r="A6700" s="74" t="s">
        <v>2009</v>
      </c>
      <c r="B6700">
        <v>48</v>
      </c>
      <c r="C6700" s="75">
        <v>0.04</v>
      </c>
    </row>
    <row r="6701" spans="1:3">
      <c r="A6701" s="81" t="s">
        <v>282</v>
      </c>
      <c r="B6701">
        <v>48</v>
      </c>
      <c r="C6701" s="75">
        <v>0.04</v>
      </c>
    </row>
    <row r="6702" spans="1:3">
      <c r="A6702" s="82" t="s">
        <v>283</v>
      </c>
      <c r="B6702">
        <v>48</v>
      </c>
      <c r="C6702" s="75">
        <v>0.04</v>
      </c>
    </row>
    <row r="6703" spans="1:3">
      <c r="A6703" s="83" t="s">
        <v>284</v>
      </c>
      <c r="B6703">
        <v>48</v>
      </c>
      <c r="C6703" s="75">
        <v>0.04</v>
      </c>
    </row>
    <row r="6704" spans="1:3">
      <c r="A6704" s="84">
        <v>41642</v>
      </c>
      <c r="B6704">
        <v>48</v>
      </c>
      <c r="C6704" s="75">
        <v>0.04</v>
      </c>
    </row>
    <row r="6705" spans="1:3">
      <c r="A6705" s="86" t="s">
        <v>381</v>
      </c>
      <c r="B6705">
        <v>48</v>
      </c>
      <c r="C6705" s="75">
        <v>0.04</v>
      </c>
    </row>
    <row r="6706" spans="1:3">
      <c r="A6706" s="74" t="s">
        <v>2010</v>
      </c>
      <c r="B6706">
        <v>45</v>
      </c>
      <c r="C6706" s="75">
        <v>0.1</v>
      </c>
    </row>
    <row r="6707" spans="1:3">
      <c r="A6707" s="81" t="s">
        <v>458</v>
      </c>
      <c r="B6707">
        <v>45</v>
      </c>
      <c r="C6707" s="75">
        <v>0.1</v>
      </c>
    </row>
    <row r="6708" spans="1:3">
      <c r="A6708" s="82" t="s">
        <v>459</v>
      </c>
      <c r="B6708">
        <v>45</v>
      </c>
      <c r="C6708" s="75">
        <v>0.1</v>
      </c>
    </row>
    <row r="6709" spans="1:3">
      <c r="A6709" s="83" t="s">
        <v>294</v>
      </c>
      <c r="B6709">
        <v>45</v>
      </c>
      <c r="C6709" s="75">
        <v>0.1</v>
      </c>
    </row>
    <row r="6710" spans="1:3">
      <c r="A6710" s="85" t="s">
        <v>845</v>
      </c>
      <c r="B6710">
        <v>45</v>
      </c>
      <c r="C6710" s="75">
        <v>0.1</v>
      </c>
    </row>
    <row r="6711" spans="1:3">
      <c r="A6711" s="86" t="s">
        <v>305</v>
      </c>
      <c r="B6711">
        <v>45</v>
      </c>
      <c r="C6711" s="75">
        <v>0.1</v>
      </c>
    </row>
    <row r="6712" spans="1:3">
      <c r="A6712" s="74" t="s">
        <v>2011</v>
      </c>
      <c r="B6712">
        <v>74</v>
      </c>
      <c r="C6712" s="75">
        <v>7.4999999999999997E-2</v>
      </c>
    </row>
    <row r="6713" spans="1:3">
      <c r="A6713" s="81" t="s">
        <v>478</v>
      </c>
      <c r="B6713">
        <v>74</v>
      </c>
      <c r="C6713" s="75">
        <v>7.4999999999999997E-2</v>
      </c>
    </row>
    <row r="6714" spans="1:3">
      <c r="A6714" s="82" t="s">
        <v>479</v>
      </c>
      <c r="B6714">
        <v>74</v>
      </c>
      <c r="C6714" s="75">
        <v>7.4999999999999997E-2</v>
      </c>
    </row>
    <row r="6715" spans="1:3">
      <c r="A6715" s="83" t="s">
        <v>294</v>
      </c>
      <c r="B6715">
        <v>74</v>
      </c>
      <c r="C6715" s="75">
        <v>7.4999999999999997E-2</v>
      </c>
    </row>
    <row r="6716" spans="1:3">
      <c r="A6716" s="85" t="s">
        <v>2012</v>
      </c>
      <c r="B6716">
        <v>74</v>
      </c>
      <c r="C6716" s="75">
        <v>7.4999999999999997E-2</v>
      </c>
    </row>
    <row r="6717" spans="1:3">
      <c r="A6717" s="86" t="s">
        <v>285</v>
      </c>
      <c r="B6717">
        <v>74</v>
      </c>
      <c r="C6717" s="75">
        <v>7.4999999999999997E-2</v>
      </c>
    </row>
    <row r="6718" spans="1:3">
      <c r="A6718" s="74" t="s">
        <v>2013</v>
      </c>
      <c r="B6718">
        <v>592</v>
      </c>
      <c r="C6718" s="75">
        <v>0.26</v>
      </c>
    </row>
    <row r="6719" spans="1:3">
      <c r="A6719" s="81" t="s">
        <v>408</v>
      </c>
      <c r="B6719">
        <v>592</v>
      </c>
      <c r="C6719" s="75">
        <v>0.26</v>
      </c>
    </row>
    <row r="6720" spans="1:3">
      <c r="A6720" s="82" t="s">
        <v>409</v>
      </c>
      <c r="B6720">
        <v>592</v>
      </c>
      <c r="C6720" s="75">
        <v>0.26</v>
      </c>
    </row>
    <row r="6721" spans="1:3">
      <c r="A6721" s="83" t="s">
        <v>284</v>
      </c>
      <c r="B6721">
        <v>592</v>
      </c>
      <c r="C6721" s="75">
        <v>0.26</v>
      </c>
    </row>
    <row r="6722" spans="1:3">
      <c r="A6722" s="85" t="s">
        <v>1025</v>
      </c>
      <c r="B6722">
        <v>592</v>
      </c>
      <c r="C6722" s="75">
        <v>0.26</v>
      </c>
    </row>
    <row r="6723" spans="1:3">
      <c r="A6723" s="86" t="s">
        <v>321</v>
      </c>
      <c r="B6723">
        <v>592</v>
      </c>
      <c r="C6723" s="75">
        <v>0.26</v>
      </c>
    </row>
    <row r="6724" spans="1:3">
      <c r="A6724" s="74" t="s">
        <v>2014</v>
      </c>
      <c r="B6724">
        <v>74</v>
      </c>
      <c r="C6724" s="75">
        <v>7.4999999999999997E-2</v>
      </c>
    </row>
    <row r="6725" spans="1:3">
      <c r="A6725" s="81" t="s">
        <v>370</v>
      </c>
      <c r="B6725">
        <v>74</v>
      </c>
      <c r="C6725" s="75">
        <v>7.4999999999999997E-2</v>
      </c>
    </row>
    <row r="6726" spans="1:3">
      <c r="A6726" s="82" t="s">
        <v>344</v>
      </c>
      <c r="B6726">
        <v>74</v>
      </c>
      <c r="C6726" s="75">
        <v>7.4999999999999997E-2</v>
      </c>
    </row>
    <row r="6727" spans="1:3">
      <c r="A6727" s="83" t="s">
        <v>284</v>
      </c>
      <c r="B6727">
        <v>74</v>
      </c>
      <c r="C6727" s="75">
        <v>7.4999999999999997E-2</v>
      </c>
    </row>
    <row r="6728" spans="1:3">
      <c r="A6728" s="85" t="s">
        <v>2015</v>
      </c>
      <c r="B6728">
        <v>74</v>
      </c>
      <c r="C6728" s="75">
        <v>7.4999999999999997E-2</v>
      </c>
    </row>
    <row r="6729" spans="1:3">
      <c r="A6729" s="86" t="s">
        <v>285</v>
      </c>
      <c r="B6729">
        <v>74</v>
      </c>
      <c r="C6729" s="75">
        <v>7.4999999999999997E-2</v>
      </c>
    </row>
    <row r="6730" spans="1:3">
      <c r="A6730" s="74" t="s">
        <v>2016</v>
      </c>
      <c r="B6730">
        <v>20</v>
      </c>
      <c r="C6730" s="75">
        <v>0.33329999999999999</v>
      </c>
    </row>
    <row r="6731" spans="1:3">
      <c r="A6731" s="81" t="s">
        <v>386</v>
      </c>
      <c r="B6731">
        <v>20</v>
      </c>
      <c r="C6731" s="75">
        <v>0.33329999999999999</v>
      </c>
    </row>
    <row r="6732" spans="1:3">
      <c r="A6732" s="82" t="s">
        <v>387</v>
      </c>
      <c r="B6732">
        <v>20</v>
      </c>
      <c r="C6732" s="75">
        <v>0.33329999999999999</v>
      </c>
    </row>
    <row r="6733" spans="1:3">
      <c r="A6733" s="83" t="s">
        <v>284</v>
      </c>
      <c r="B6733">
        <v>20</v>
      </c>
      <c r="C6733" s="75">
        <v>0.33329999999999999</v>
      </c>
    </row>
    <row r="6734" spans="1:3">
      <c r="A6734" s="85" t="s">
        <v>2017</v>
      </c>
      <c r="B6734">
        <v>20</v>
      </c>
      <c r="C6734" s="75">
        <v>0.33329999999999999</v>
      </c>
    </row>
    <row r="6735" spans="1:3">
      <c r="A6735" s="86" t="s">
        <v>310</v>
      </c>
      <c r="B6735">
        <v>20</v>
      </c>
      <c r="C6735" s="75">
        <v>0.33329999999999999</v>
      </c>
    </row>
    <row r="6736" spans="1:3">
      <c r="A6736" s="74" t="s">
        <v>2018</v>
      </c>
      <c r="B6736">
        <v>138</v>
      </c>
      <c r="C6736" s="75">
        <v>0.08</v>
      </c>
    </row>
    <row r="6737" spans="1:3">
      <c r="A6737" s="81" t="s">
        <v>312</v>
      </c>
      <c r="B6737">
        <v>138</v>
      </c>
      <c r="C6737" s="75">
        <v>0.08</v>
      </c>
    </row>
    <row r="6738" spans="1:3">
      <c r="A6738" s="82" t="s">
        <v>313</v>
      </c>
      <c r="B6738">
        <v>138</v>
      </c>
      <c r="C6738" s="75">
        <v>0.08</v>
      </c>
    </row>
    <row r="6739" spans="1:3">
      <c r="A6739" s="83" t="s">
        <v>294</v>
      </c>
      <c r="B6739">
        <v>138</v>
      </c>
      <c r="C6739" s="75">
        <v>0.08</v>
      </c>
    </row>
    <row r="6740" spans="1:3">
      <c r="A6740" s="84">
        <v>42887</v>
      </c>
      <c r="B6740">
        <v>138</v>
      </c>
      <c r="C6740" s="75">
        <v>0.08</v>
      </c>
    </row>
    <row r="6741" spans="1:3">
      <c r="A6741" s="86" t="s">
        <v>300</v>
      </c>
      <c r="B6741">
        <v>138</v>
      </c>
      <c r="C6741" s="75">
        <v>0.08</v>
      </c>
    </row>
    <row r="6742" spans="1:3">
      <c r="A6742" s="74" t="s">
        <v>2019</v>
      </c>
      <c r="B6742">
        <v>30</v>
      </c>
      <c r="C6742" s="75">
        <v>0</v>
      </c>
    </row>
    <row r="6743" spans="1:3">
      <c r="A6743" s="81" t="s">
        <v>324</v>
      </c>
      <c r="B6743">
        <v>30</v>
      </c>
      <c r="C6743" s="75">
        <v>0</v>
      </c>
    </row>
    <row r="6744" spans="1:3">
      <c r="A6744" s="82" t="s">
        <v>325</v>
      </c>
      <c r="B6744">
        <v>30</v>
      </c>
      <c r="C6744" s="75">
        <v>0</v>
      </c>
    </row>
    <row r="6745" spans="1:3">
      <c r="A6745" s="83" t="s">
        <v>284</v>
      </c>
      <c r="B6745">
        <v>30</v>
      </c>
      <c r="C6745" s="75">
        <v>0</v>
      </c>
    </row>
    <row r="6746" spans="1:3">
      <c r="A6746" s="85" t="s">
        <v>2020</v>
      </c>
      <c r="B6746">
        <v>30</v>
      </c>
      <c r="C6746" s="75">
        <v>0</v>
      </c>
    </row>
    <row r="6747" spans="1:3">
      <c r="A6747" s="86" t="s">
        <v>310</v>
      </c>
      <c r="B6747">
        <v>30</v>
      </c>
      <c r="C6747" s="75">
        <v>0</v>
      </c>
    </row>
    <row r="6748" spans="1:3">
      <c r="A6748" s="74" t="s">
        <v>2021</v>
      </c>
      <c r="B6748">
        <v>225</v>
      </c>
      <c r="C6748" s="75">
        <v>0.1</v>
      </c>
    </row>
    <row r="6749" spans="1:3">
      <c r="A6749" s="81" t="s">
        <v>428</v>
      </c>
      <c r="B6749">
        <v>225</v>
      </c>
      <c r="C6749" s="75">
        <v>0.1</v>
      </c>
    </row>
    <row r="6750" spans="1:3">
      <c r="A6750" s="82" t="s">
        <v>429</v>
      </c>
      <c r="B6750">
        <v>225</v>
      </c>
      <c r="C6750" s="75">
        <v>0.1</v>
      </c>
    </row>
    <row r="6751" spans="1:3">
      <c r="A6751" s="83" t="s">
        <v>284</v>
      </c>
      <c r="B6751">
        <v>225</v>
      </c>
      <c r="C6751" s="75">
        <v>0.1</v>
      </c>
    </row>
    <row r="6752" spans="1:3">
      <c r="A6752" s="84">
        <v>42461</v>
      </c>
      <c r="B6752">
        <v>225</v>
      </c>
      <c r="C6752" s="75">
        <v>0.1</v>
      </c>
    </row>
    <row r="6753" spans="1:3">
      <c r="A6753" s="86" t="s">
        <v>375</v>
      </c>
      <c r="B6753">
        <v>225</v>
      </c>
      <c r="C6753" s="75">
        <v>0.1</v>
      </c>
    </row>
    <row r="6754" spans="1:3">
      <c r="A6754" s="74" t="s">
        <v>2022</v>
      </c>
      <c r="B6754">
        <v>143</v>
      </c>
      <c r="C6754" s="75">
        <v>4.6699999999999998E-2</v>
      </c>
    </row>
    <row r="6755" spans="1:3">
      <c r="A6755" s="81" t="s">
        <v>282</v>
      </c>
      <c r="B6755">
        <v>143</v>
      </c>
      <c r="C6755" s="75">
        <v>4.6699999999999998E-2</v>
      </c>
    </row>
    <row r="6756" spans="1:3">
      <c r="A6756" s="82" t="s">
        <v>283</v>
      </c>
      <c r="B6756">
        <v>143</v>
      </c>
      <c r="C6756" s="75">
        <v>4.6699999999999998E-2</v>
      </c>
    </row>
    <row r="6757" spans="1:3">
      <c r="A6757" s="83" t="s">
        <v>284</v>
      </c>
      <c r="B6757">
        <v>143</v>
      </c>
      <c r="C6757" s="75">
        <v>4.6699999999999998E-2</v>
      </c>
    </row>
    <row r="6758" spans="1:3">
      <c r="A6758" s="84">
        <v>43169</v>
      </c>
      <c r="B6758">
        <v>143</v>
      </c>
      <c r="C6758" s="75">
        <v>4.6699999999999998E-2</v>
      </c>
    </row>
    <row r="6759" spans="1:3">
      <c r="A6759" s="86" t="s">
        <v>300</v>
      </c>
      <c r="B6759">
        <v>143</v>
      </c>
      <c r="C6759" s="75">
        <v>4.6699999999999998E-2</v>
      </c>
    </row>
    <row r="6760" spans="1:3">
      <c r="A6760" s="74" t="s">
        <v>2023</v>
      </c>
      <c r="B6760">
        <v>679</v>
      </c>
      <c r="C6760" s="75">
        <v>0.03</v>
      </c>
    </row>
    <row r="6761" spans="1:3">
      <c r="A6761" s="81" t="s">
        <v>441</v>
      </c>
      <c r="B6761">
        <v>679</v>
      </c>
      <c r="C6761" s="75">
        <v>0.03</v>
      </c>
    </row>
    <row r="6762" spans="1:3">
      <c r="A6762" s="82" t="s">
        <v>442</v>
      </c>
      <c r="B6762">
        <v>679</v>
      </c>
      <c r="C6762" s="75">
        <v>0.03</v>
      </c>
    </row>
    <row r="6763" spans="1:3">
      <c r="A6763" s="83" t="s">
        <v>284</v>
      </c>
      <c r="B6763">
        <v>679</v>
      </c>
      <c r="C6763" s="75">
        <v>0.03</v>
      </c>
    </row>
    <row r="6764" spans="1:3">
      <c r="A6764" s="84">
        <v>42095</v>
      </c>
      <c r="B6764">
        <v>679</v>
      </c>
      <c r="C6764" s="75">
        <v>0.03</v>
      </c>
    </row>
    <row r="6765" spans="1:3">
      <c r="A6765" s="86" t="s">
        <v>295</v>
      </c>
      <c r="B6765">
        <v>679</v>
      </c>
      <c r="C6765" s="75">
        <v>0.03</v>
      </c>
    </row>
    <row r="6766" spans="1:3">
      <c r="A6766" s="74" t="s">
        <v>2024</v>
      </c>
      <c r="B6766">
        <v>495</v>
      </c>
      <c r="C6766" s="75">
        <v>0.01</v>
      </c>
    </row>
    <row r="6767" spans="1:3">
      <c r="A6767" s="81" t="s">
        <v>634</v>
      </c>
      <c r="B6767">
        <v>495</v>
      </c>
      <c r="C6767" s="75">
        <v>0.01</v>
      </c>
    </row>
    <row r="6768" spans="1:3">
      <c r="A6768" s="82" t="s">
        <v>635</v>
      </c>
      <c r="B6768">
        <v>495</v>
      </c>
      <c r="C6768" s="75">
        <v>0.01</v>
      </c>
    </row>
    <row r="6769" spans="1:3">
      <c r="A6769" s="83" t="s">
        <v>284</v>
      </c>
      <c r="B6769">
        <v>495</v>
      </c>
      <c r="C6769" s="75">
        <v>0.01</v>
      </c>
    </row>
    <row r="6770" spans="1:3">
      <c r="A6770" s="84">
        <v>41862</v>
      </c>
      <c r="B6770">
        <v>495</v>
      </c>
      <c r="C6770" s="75">
        <v>0.01</v>
      </c>
    </row>
    <row r="6771" spans="1:3">
      <c r="A6771" s="86" t="s">
        <v>336</v>
      </c>
      <c r="B6771">
        <v>495</v>
      </c>
      <c r="C6771" s="75">
        <v>0.01</v>
      </c>
    </row>
    <row r="6772" spans="1:3">
      <c r="A6772" s="74" t="s">
        <v>2025</v>
      </c>
      <c r="B6772">
        <v>400</v>
      </c>
      <c r="C6772" s="75">
        <v>0.2</v>
      </c>
    </row>
    <row r="6773" spans="1:3">
      <c r="A6773" s="81" t="s">
        <v>390</v>
      </c>
      <c r="B6773">
        <v>400</v>
      </c>
      <c r="C6773" s="75">
        <v>0.2</v>
      </c>
    </row>
    <row r="6774" spans="1:3">
      <c r="A6774" s="82" t="s">
        <v>367</v>
      </c>
      <c r="B6774">
        <v>400</v>
      </c>
      <c r="C6774" s="75">
        <v>0.2</v>
      </c>
    </row>
    <row r="6775" spans="1:3">
      <c r="A6775" s="83" t="s">
        <v>289</v>
      </c>
      <c r="B6775">
        <v>400</v>
      </c>
      <c r="C6775" s="75">
        <v>0.2</v>
      </c>
    </row>
    <row r="6776" spans="1:3">
      <c r="A6776" s="85" t="s">
        <v>1102</v>
      </c>
      <c r="B6776">
        <v>400</v>
      </c>
      <c r="C6776" s="75">
        <v>0.2</v>
      </c>
    </row>
    <row r="6777" spans="1:3">
      <c r="A6777" s="86" t="s">
        <v>314</v>
      </c>
      <c r="B6777">
        <v>400</v>
      </c>
      <c r="C6777" s="75">
        <v>0.2</v>
      </c>
    </row>
    <row r="6778" spans="1:3">
      <c r="A6778" s="74" t="s">
        <v>2026</v>
      </c>
      <c r="B6778">
        <v>48</v>
      </c>
      <c r="C6778" s="75">
        <v>0.04</v>
      </c>
    </row>
    <row r="6779" spans="1:3">
      <c r="A6779" s="81" t="s">
        <v>366</v>
      </c>
      <c r="B6779">
        <v>48</v>
      </c>
      <c r="C6779" s="75">
        <v>0.04</v>
      </c>
    </row>
    <row r="6780" spans="1:3">
      <c r="A6780" s="82" t="s">
        <v>367</v>
      </c>
      <c r="B6780">
        <v>48</v>
      </c>
      <c r="C6780" s="75">
        <v>0.04</v>
      </c>
    </row>
    <row r="6781" spans="1:3">
      <c r="A6781" s="83" t="s">
        <v>289</v>
      </c>
      <c r="B6781">
        <v>48</v>
      </c>
      <c r="C6781" s="75">
        <v>0.04</v>
      </c>
    </row>
    <row r="6782" spans="1:3">
      <c r="A6782" s="85" t="s">
        <v>1780</v>
      </c>
      <c r="B6782">
        <v>48</v>
      </c>
      <c r="C6782" s="75">
        <v>0.04</v>
      </c>
    </row>
    <row r="6783" spans="1:3">
      <c r="A6783" s="86" t="s">
        <v>305</v>
      </c>
      <c r="B6783">
        <v>48</v>
      </c>
      <c r="C6783" s="75">
        <v>0.04</v>
      </c>
    </row>
    <row r="6784" spans="1:3">
      <c r="A6784" s="74" t="s">
        <v>2027</v>
      </c>
      <c r="B6784">
        <v>19</v>
      </c>
      <c r="C6784" s="75">
        <v>0.36670000000000003</v>
      </c>
    </row>
    <row r="6785" spans="1:3">
      <c r="A6785" s="81" t="s">
        <v>343</v>
      </c>
      <c r="B6785">
        <v>19</v>
      </c>
      <c r="C6785" s="75">
        <v>0.36670000000000003</v>
      </c>
    </row>
    <row r="6786" spans="1:3">
      <c r="A6786" s="82" t="s">
        <v>344</v>
      </c>
      <c r="B6786">
        <v>19</v>
      </c>
      <c r="C6786" s="75">
        <v>0.36670000000000003</v>
      </c>
    </row>
    <row r="6787" spans="1:3">
      <c r="A6787" s="83" t="s">
        <v>284</v>
      </c>
      <c r="B6787">
        <v>19</v>
      </c>
      <c r="C6787" s="75">
        <v>0.36670000000000003</v>
      </c>
    </row>
    <row r="6788" spans="1:3">
      <c r="A6788" s="85" t="s">
        <v>1533</v>
      </c>
      <c r="B6788">
        <v>19</v>
      </c>
      <c r="C6788" s="75">
        <v>0.36670000000000003</v>
      </c>
    </row>
    <row r="6789" spans="1:3">
      <c r="A6789" s="86" t="s">
        <v>310</v>
      </c>
      <c r="B6789">
        <v>19</v>
      </c>
      <c r="C6789" s="75">
        <v>0.36670000000000003</v>
      </c>
    </row>
    <row r="6790" spans="1:3">
      <c r="A6790" s="74" t="s">
        <v>2028</v>
      </c>
      <c r="B6790">
        <v>22</v>
      </c>
      <c r="C6790" s="75">
        <v>0.26669999999999999</v>
      </c>
    </row>
    <row r="6791" spans="1:3">
      <c r="A6791" s="81" t="s">
        <v>386</v>
      </c>
      <c r="B6791">
        <v>22</v>
      </c>
      <c r="C6791" s="75">
        <v>0.26669999999999999</v>
      </c>
    </row>
    <row r="6792" spans="1:3">
      <c r="A6792" s="82" t="s">
        <v>387</v>
      </c>
      <c r="B6792">
        <v>22</v>
      </c>
      <c r="C6792" s="75">
        <v>0.26669999999999999</v>
      </c>
    </row>
    <row r="6793" spans="1:3">
      <c r="A6793" s="83" t="s">
        <v>284</v>
      </c>
      <c r="B6793">
        <v>22</v>
      </c>
      <c r="C6793" s="75">
        <v>0.26669999999999999</v>
      </c>
    </row>
    <row r="6794" spans="1:3">
      <c r="A6794" s="85" t="s">
        <v>574</v>
      </c>
      <c r="B6794">
        <v>22</v>
      </c>
      <c r="C6794" s="75">
        <v>0.26669999999999999</v>
      </c>
    </row>
    <row r="6795" spans="1:3">
      <c r="A6795" s="86" t="s">
        <v>310</v>
      </c>
      <c r="B6795">
        <v>22</v>
      </c>
      <c r="C6795" s="75">
        <v>0.26669999999999999</v>
      </c>
    </row>
    <row r="6796" spans="1:3">
      <c r="A6796" s="74" t="s">
        <v>2029</v>
      </c>
      <c r="B6796">
        <v>500</v>
      </c>
      <c r="C6796" s="75">
        <v>0</v>
      </c>
    </row>
    <row r="6797" spans="1:3">
      <c r="A6797" s="81" t="s">
        <v>297</v>
      </c>
      <c r="B6797">
        <v>500</v>
      </c>
      <c r="C6797" s="75">
        <v>0</v>
      </c>
    </row>
    <row r="6798" spans="1:3">
      <c r="A6798" s="82" t="s">
        <v>298</v>
      </c>
      <c r="B6798">
        <v>500</v>
      </c>
      <c r="C6798" s="75">
        <v>0</v>
      </c>
    </row>
    <row r="6799" spans="1:3">
      <c r="A6799" s="83" t="s">
        <v>284</v>
      </c>
      <c r="B6799">
        <v>500</v>
      </c>
      <c r="C6799" s="75">
        <v>0</v>
      </c>
    </row>
    <row r="6800" spans="1:3">
      <c r="A6800" s="84">
        <v>42801</v>
      </c>
      <c r="B6800">
        <v>500</v>
      </c>
      <c r="C6800" s="75">
        <v>0</v>
      </c>
    </row>
    <row r="6801" spans="1:3">
      <c r="A6801" s="86" t="s">
        <v>336</v>
      </c>
      <c r="B6801">
        <v>500</v>
      </c>
      <c r="C6801" s="75">
        <v>0</v>
      </c>
    </row>
    <row r="6802" spans="1:3">
      <c r="A6802" s="74" t="s">
        <v>2030</v>
      </c>
      <c r="B6802">
        <v>50</v>
      </c>
      <c r="C6802" s="75">
        <v>0</v>
      </c>
    </row>
    <row r="6803" spans="1:3">
      <c r="A6803" s="81" t="s">
        <v>390</v>
      </c>
      <c r="B6803">
        <v>50</v>
      </c>
      <c r="C6803" s="75">
        <v>0</v>
      </c>
    </row>
    <row r="6804" spans="1:3">
      <c r="A6804" s="82" t="s">
        <v>367</v>
      </c>
      <c r="B6804">
        <v>50</v>
      </c>
      <c r="C6804" s="75">
        <v>0</v>
      </c>
    </row>
    <row r="6805" spans="1:3">
      <c r="A6805" s="83" t="s">
        <v>289</v>
      </c>
      <c r="B6805">
        <v>50</v>
      </c>
      <c r="C6805" s="75">
        <v>0</v>
      </c>
    </row>
    <row r="6806" spans="1:3">
      <c r="A6806" s="85" t="s">
        <v>422</v>
      </c>
      <c r="B6806">
        <v>50</v>
      </c>
      <c r="C6806" s="75">
        <v>0</v>
      </c>
    </row>
    <row r="6807" spans="1:3">
      <c r="A6807" s="86" t="s">
        <v>305</v>
      </c>
      <c r="B6807">
        <v>50</v>
      </c>
      <c r="C6807" s="75">
        <v>0</v>
      </c>
    </row>
    <row r="6808" spans="1:3">
      <c r="A6808" s="74" t="s">
        <v>2031</v>
      </c>
      <c r="B6808">
        <v>50</v>
      </c>
      <c r="C6808" s="75">
        <v>0</v>
      </c>
    </row>
    <row r="6809" spans="1:3">
      <c r="A6809" s="81" t="s">
        <v>377</v>
      </c>
      <c r="B6809">
        <v>50</v>
      </c>
      <c r="C6809" s="75">
        <v>0</v>
      </c>
    </row>
    <row r="6810" spans="1:3">
      <c r="A6810" s="82" t="s">
        <v>378</v>
      </c>
      <c r="B6810">
        <v>50</v>
      </c>
      <c r="C6810" s="75">
        <v>0</v>
      </c>
    </row>
    <row r="6811" spans="1:3">
      <c r="A6811" s="83" t="s">
        <v>304</v>
      </c>
      <c r="B6811">
        <v>50</v>
      </c>
      <c r="C6811" s="75">
        <v>0</v>
      </c>
    </row>
    <row r="6812" spans="1:3">
      <c r="A6812" s="84">
        <v>41855</v>
      </c>
      <c r="B6812">
        <v>50</v>
      </c>
      <c r="C6812" s="75">
        <v>0</v>
      </c>
    </row>
    <row r="6813" spans="1:3">
      <c r="A6813" s="86" t="s">
        <v>381</v>
      </c>
      <c r="B6813">
        <v>50</v>
      </c>
      <c r="C6813" s="75">
        <v>0</v>
      </c>
    </row>
    <row r="6814" spans="1:3">
      <c r="A6814" s="74" t="s">
        <v>2032</v>
      </c>
      <c r="B6814">
        <v>710</v>
      </c>
      <c r="C6814" s="75">
        <v>0.28999999999999998</v>
      </c>
    </row>
    <row r="6815" spans="1:3">
      <c r="A6815" s="81" t="s">
        <v>412</v>
      </c>
      <c r="B6815">
        <v>710</v>
      </c>
      <c r="C6815" s="75">
        <v>0.28999999999999998</v>
      </c>
    </row>
    <row r="6816" spans="1:3">
      <c r="A6816" s="82" t="s">
        <v>367</v>
      </c>
      <c r="B6816">
        <v>710</v>
      </c>
      <c r="C6816" s="75">
        <v>0.28999999999999998</v>
      </c>
    </row>
    <row r="6817" spans="1:3">
      <c r="A6817" s="83" t="s">
        <v>289</v>
      </c>
      <c r="B6817">
        <v>710</v>
      </c>
      <c r="C6817" s="75">
        <v>0.28999999999999998</v>
      </c>
    </row>
    <row r="6818" spans="1:3">
      <c r="A6818" s="84">
        <v>42705</v>
      </c>
      <c r="B6818">
        <v>710</v>
      </c>
      <c r="C6818" s="75">
        <v>0.28999999999999998</v>
      </c>
    </row>
    <row r="6819" spans="1:3">
      <c r="A6819" s="86" t="s">
        <v>326</v>
      </c>
      <c r="B6819">
        <v>710</v>
      </c>
      <c r="C6819" s="75">
        <v>0.28999999999999998</v>
      </c>
    </row>
    <row r="6820" spans="1:3">
      <c r="A6820" s="74" t="s">
        <v>2033</v>
      </c>
      <c r="B6820">
        <v>74</v>
      </c>
      <c r="C6820" s="75">
        <v>7.4999999999999997E-2</v>
      </c>
    </row>
    <row r="6821" spans="1:3">
      <c r="A6821" s="81" t="s">
        <v>386</v>
      </c>
      <c r="B6821">
        <v>74</v>
      </c>
      <c r="C6821" s="75">
        <v>7.4999999999999997E-2</v>
      </c>
    </row>
    <row r="6822" spans="1:3">
      <c r="A6822" s="82" t="s">
        <v>387</v>
      </c>
      <c r="B6822">
        <v>74</v>
      </c>
      <c r="C6822" s="75">
        <v>7.4999999999999997E-2</v>
      </c>
    </row>
    <row r="6823" spans="1:3">
      <c r="A6823" s="83" t="s">
        <v>284</v>
      </c>
      <c r="B6823">
        <v>74</v>
      </c>
      <c r="C6823" s="75">
        <v>7.4999999999999997E-2</v>
      </c>
    </row>
    <row r="6824" spans="1:3">
      <c r="A6824" s="85" t="s">
        <v>2034</v>
      </c>
      <c r="B6824">
        <v>74</v>
      </c>
      <c r="C6824" s="75">
        <v>7.4999999999999997E-2</v>
      </c>
    </row>
    <row r="6825" spans="1:3">
      <c r="A6825" s="86" t="s">
        <v>285</v>
      </c>
      <c r="B6825">
        <v>74</v>
      </c>
      <c r="C6825" s="75">
        <v>7.4999999999999997E-2</v>
      </c>
    </row>
    <row r="6826" spans="1:3">
      <c r="A6826" s="74" t="s">
        <v>2035</v>
      </c>
      <c r="B6826">
        <v>50</v>
      </c>
      <c r="C6826" s="75">
        <v>0</v>
      </c>
    </row>
    <row r="6827" spans="1:3">
      <c r="A6827" s="81" t="s">
        <v>343</v>
      </c>
      <c r="B6827">
        <v>50</v>
      </c>
      <c r="C6827" s="75">
        <v>0</v>
      </c>
    </row>
    <row r="6828" spans="1:3">
      <c r="A6828" s="82" t="s">
        <v>344</v>
      </c>
      <c r="B6828">
        <v>50</v>
      </c>
      <c r="C6828" s="75">
        <v>0</v>
      </c>
    </row>
    <row r="6829" spans="1:3">
      <c r="A6829" s="83" t="s">
        <v>284</v>
      </c>
      <c r="B6829">
        <v>50</v>
      </c>
      <c r="C6829" s="75">
        <v>0</v>
      </c>
    </row>
    <row r="6830" spans="1:3">
      <c r="A6830" s="85" t="s">
        <v>2036</v>
      </c>
      <c r="B6830">
        <v>50</v>
      </c>
      <c r="C6830" s="75">
        <v>0</v>
      </c>
    </row>
    <row r="6831" spans="1:3">
      <c r="A6831" s="86" t="s">
        <v>381</v>
      </c>
      <c r="B6831">
        <v>50</v>
      </c>
      <c r="C6831" s="75">
        <v>0</v>
      </c>
    </row>
    <row r="6832" spans="1:3">
      <c r="A6832" s="74" t="s">
        <v>2037</v>
      </c>
      <c r="B6832">
        <v>208</v>
      </c>
      <c r="C6832" s="75">
        <v>0.16800000000000001</v>
      </c>
    </row>
    <row r="6833" spans="1:3">
      <c r="A6833" s="81" t="s">
        <v>412</v>
      </c>
      <c r="B6833">
        <v>208</v>
      </c>
      <c r="C6833" s="75">
        <v>0.16800000000000001</v>
      </c>
    </row>
    <row r="6834" spans="1:3">
      <c r="A6834" s="82" t="s">
        <v>367</v>
      </c>
      <c r="B6834">
        <v>208</v>
      </c>
      <c r="C6834" s="75">
        <v>0.16800000000000001</v>
      </c>
    </row>
    <row r="6835" spans="1:3">
      <c r="A6835" s="83" t="s">
        <v>289</v>
      </c>
      <c r="B6835">
        <v>208</v>
      </c>
      <c r="C6835" s="75">
        <v>0.16800000000000001</v>
      </c>
    </row>
    <row r="6836" spans="1:3">
      <c r="A6836" s="85" t="s">
        <v>1486</v>
      </c>
      <c r="B6836">
        <v>208</v>
      </c>
      <c r="C6836" s="75">
        <v>0.16800000000000001</v>
      </c>
    </row>
    <row r="6837" spans="1:3">
      <c r="A6837" s="86" t="s">
        <v>375</v>
      </c>
      <c r="B6837">
        <v>208</v>
      </c>
      <c r="C6837" s="75">
        <v>0.16800000000000001</v>
      </c>
    </row>
    <row r="6838" spans="1:3">
      <c r="A6838" s="74" t="s">
        <v>2038</v>
      </c>
      <c r="B6838">
        <v>46</v>
      </c>
      <c r="C6838" s="75">
        <v>0.08</v>
      </c>
    </row>
    <row r="6839" spans="1:3">
      <c r="A6839" s="81" t="s">
        <v>350</v>
      </c>
      <c r="B6839">
        <v>46</v>
      </c>
      <c r="C6839" s="75">
        <v>0.08</v>
      </c>
    </row>
    <row r="6840" spans="1:3">
      <c r="A6840" s="82" t="s">
        <v>351</v>
      </c>
      <c r="B6840">
        <v>46</v>
      </c>
      <c r="C6840" s="75">
        <v>0.08</v>
      </c>
    </row>
    <row r="6841" spans="1:3">
      <c r="A6841" s="83" t="s">
        <v>304</v>
      </c>
      <c r="B6841">
        <v>46</v>
      </c>
      <c r="C6841" s="75">
        <v>0.08</v>
      </c>
    </row>
    <row r="6842" spans="1:3">
      <c r="A6842" s="84">
        <v>42796</v>
      </c>
      <c r="B6842">
        <v>46</v>
      </c>
      <c r="C6842" s="75">
        <v>0.08</v>
      </c>
    </row>
    <row r="6843" spans="1:3">
      <c r="A6843" s="86" t="s">
        <v>381</v>
      </c>
      <c r="B6843">
        <v>46</v>
      </c>
      <c r="C6843" s="75">
        <v>0.08</v>
      </c>
    </row>
    <row r="6844" spans="1:3">
      <c r="A6844" s="74" t="s">
        <v>2039</v>
      </c>
      <c r="B6844">
        <v>744</v>
      </c>
      <c r="C6844" s="75">
        <v>7.0000000000000007E-2</v>
      </c>
    </row>
    <row r="6845" spans="1:3">
      <c r="A6845" s="81" t="s">
        <v>370</v>
      </c>
      <c r="B6845">
        <v>744</v>
      </c>
      <c r="C6845" s="75">
        <v>7.0000000000000007E-2</v>
      </c>
    </row>
    <row r="6846" spans="1:3">
      <c r="A6846" s="82" t="s">
        <v>344</v>
      </c>
      <c r="B6846">
        <v>744</v>
      </c>
      <c r="C6846" s="75">
        <v>7.0000000000000007E-2</v>
      </c>
    </row>
    <row r="6847" spans="1:3">
      <c r="A6847" s="83" t="s">
        <v>284</v>
      </c>
      <c r="B6847">
        <v>744</v>
      </c>
      <c r="C6847" s="75">
        <v>7.0000000000000007E-2</v>
      </c>
    </row>
    <row r="6848" spans="1:3">
      <c r="A6848" s="84">
        <v>42046</v>
      </c>
      <c r="B6848">
        <v>744</v>
      </c>
      <c r="C6848" s="75">
        <v>7.0000000000000007E-2</v>
      </c>
    </row>
    <row r="6849" spans="1:3">
      <c r="A6849" s="86" t="s">
        <v>321</v>
      </c>
      <c r="B6849">
        <v>744</v>
      </c>
      <c r="C6849" s="75">
        <v>7.0000000000000007E-2</v>
      </c>
    </row>
    <row r="6850" spans="1:3">
      <c r="A6850" s="74" t="s">
        <v>2040</v>
      </c>
      <c r="B6850">
        <v>76</v>
      </c>
      <c r="C6850" s="75">
        <v>0.05</v>
      </c>
    </row>
    <row r="6851" spans="1:3">
      <c r="A6851" s="81" t="s">
        <v>328</v>
      </c>
      <c r="B6851">
        <v>76</v>
      </c>
      <c r="C6851" s="75">
        <v>0.05</v>
      </c>
    </row>
    <row r="6852" spans="1:3">
      <c r="A6852" s="82" t="s">
        <v>329</v>
      </c>
      <c r="B6852">
        <v>76</v>
      </c>
      <c r="C6852" s="75">
        <v>0.05</v>
      </c>
    </row>
    <row r="6853" spans="1:3">
      <c r="A6853" s="83" t="s">
        <v>304</v>
      </c>
      <c r="B6853">
        <v>76</v>
      </c>
      <c r="C6853" s="75">
        <v>0.05</v>
      </c>
    </row>
    <row r="6854" spans="1:3">
      <c r="A6854" s="85" t="s">
        <v>2041</v>
      </c>
      <c r="B6854">
        <v>76</v>
      </c>
      <c r="C6854" s="75">
        <v>0.05</v>
      </c>
    </row>
    <row r="6855" spans="1:3">
      <c r="A6855" s="86" t="s">
        <v>285</v>
      </c>
      <c r="B6855">
        <v>76</v>
      </c>
      <c r="C6855" s="75">
        <v>0.05</v>
      </c>
    </row>
    <row r="6856" spans="1:3">
      <c r="A6856" s="74" t="s">
        <v>2042</v>
      </c>
      <c r="B6856">
        <v>146</v>
      </c>
      <c r="C6856" s="75">
        <v>2.6700000000000002E-2</v>
      </c>
    </row>
    <row r="6857" spans="1:3">
      <c r="A6857" s="81" t="s">
        <v>377</v>
      </c>
      <c r="B6857">
        <v>146</v>
      </c>
      <c r="C6857" s="75">
        <v>2.6700000000000002E-2</v>
      </c>
    </row>
    <row r="6858" spans="1:3">
      <c r="A6858" s="82" t="s">
        <v>378</v>
      </c>
      <c r="B6858">
        <v>146</v>
      </c>
      <c r="C6858" s="75">
        <v>2.6700000000000002E-2</v>
      </c>
    </row>
    <row r="6859" spans="1:3">
      <c r="A6859" s="83" t="s">
        <v>304</v>
      </c>
      <c r="B6859">
        <v>146</v>
      </c>
      <c r="C6859" s="75">
        <v>2.6700000000000002E-2</v>
      </c>
    </row>
    <row r="6860" spans="1:3">
      <c r="A6860" s="84">
        <v>42889</v>
      </c>
      <c r="B6860">
        <v>146</v>
      </c>
      <c r="C6860" s="75">
        <v>2.6700000000000002E-2</v>
      </c>
    </row>
    <row r="6861" spans="1:3">
      <c r="A6861" s="86" t="s">
        <v>300</v>
      </c>
      <c r="B6861">
        <v>146</v>
      </c>
      <c r="C6861" s="75">
        <v>2.6700000000000002E-2</v>
      </c>
    </row>
    <row r="6862" spans="1:3">
      <c r="A6862" s="74" t="s">
        <v>2043</v>
      </c>
      <c r="B6862">
        <v>475</v>
      </c>
      <c r="C6862" s="75">
        <v>0.05</v>
      </c>
    </row>
    <row r="6863" spans="1:3">
      <c r="A6863" s="81" t="s">
        <v>472</v>
      </c>
      <c r="B6863">
        <v>475</v>
      </c>
      <c r="C6863" s="75">
        <v>0.05</v>
      </c>
    </row>
    <row r="6864" spans="1:3">
      <c r="A6864" s="82" t="s">
        <v>308</v>
      </c>
      <c r="B6864">
        <v>475</v>
      </c>
      <c r="C6864" s="75">
        <v>0.05</v>
      </c>
    </row>
    <row r="6865" spans="1:3">
      <c r="A6865" s="83" t="s">
        <v>304</v>
      </c>
      <c r="B6865">
        <v>475</v>
      </c>
      <c r="C6865" s="75">
        <v>0.05</v>
      </c>
    </row>
    <row r="6866" spans="1:3">
      <c r="A6866" s="84">
        <v>43416</v>
      </c>
      <c r="B6866">
        <v>475</v>
      </c>
      <c r="C6866" s="75">
        <v>0.05</v>
      </c>
    </row>
    <row r="6867" spans="1:3">
      <c r="A6867" s="86" t="s">
        <v>314</v>
      </c>
      <c r="B6867">
        <v>475</v>
      </c>
      <c r="C6867" s="75">
        <v>0.05</v>
      </c>
    </row>
    <row r="6868" spans="1:3">
      <c r="A6868" s="74" t="s">
        <v>2044</v>
      </c>
      <c r="B6868">
        <v>68</v>
      </c>
      <c r="C6868" s="75">
        <v>0.15</v>
      </c>
    </row>
    <row r="6869" spans="1:3">
      <c r="A6869" s="81" t="s">
        <v>491</v>
      </c>
      <c r="B6869">
        <v>68</v>
      </c>
      <c r="C6869" s="75">
        <v>0.15</v>
      </c>
    </row>
    <row r="6870" spans="1:3">
      <c r="A6870" s="82" t="s">
        <v>492</v>
      </c>
      <c r="B6870">
        <v>68</v>
      </c>
      <c r="C6870" s="75">
        <v>0.15</v>
      </c>
    </row>
    <row r="6871" spans="1:3">
      <c r="A6871" s="83" t="s">
        <v>284</v>
      </c>
      <c r="B6871">
        <v>68</v>
      </c>
      <c r="C6871" s="75">
        <v>0.15</v>
      </c>
    </row>
    <row r="6872" spans="1:3">
      <c r="A6872" s="85" t="s">
        <v>424</v>
      </c>
      <c r="B6872">
        <v>68</v>
      </c>
      <c r="C6872" s="75">
        <v>0.15</v>
      </c>
    </row>
    <row r="6873" spans="1:3">
      <c r="A6873" s="86" t="s">
        <v>285</v>
      </c>
      <c r="B6873">
        <v>68</v>
      </c>
      <c r="C6873" s="75">
        <v>0.15</v>
      </c>
    </row>
    <row r="6874" spans="1:3">
      <c r="A6874" s="74" t="s">
        <v>2045</v>
      </c>
      <c r="B6874">
        <v>500</v>
      </c>
      <c r="C6874" s="75">
        <v>0</v>
      </c>
    </row>
    <row r="6875" spans="1:3">
      <c r="A6875" s="81" t="s">
        <v>567</v>
      </c>
      <c r="B6875">
        <v>500</v>
      </c>
      <c r="C6875" s="75">
        <v>0</v>
      </c>
    </row>
    <row r="6876" spans="1:3">
      <c r="A6876" s="82" t="s">
        <v>568</v>
      </c>
      <c r="B6876">
        <v>500</v>
      </c>
      <c r="C6876" s="75">
        <v>0</v>
      </c>
    </row>
    <row r="6877" spans="1:3">
      <c r="A6877" s="83" t="s">
        <v>284</v>
      </c>
      <c r="B6877">
        <v>500</v>
      </c>
      <c r="C6877" s="75">
        <v>0</v>
      </c>
    </row>
    <row r="6878" spans="1:3">
      <c r="A6878" s="85" t="s">
        <v>2046</v>
      </c>
      <c r="B6878">
        <v>500</v>
      </c>
      <c r="C6878" s="75">
        <v>0</v>
      </c>
    </row>
    <row r="6879" spans="1:3">
      <c r="A6879" s="86" t="s">
        <v>336</v>
      </c>
      <c r="B6879">
        <v>500</v>
      </c>
      <c r="C6879" s="75">
        <v>0</v>
      </c>
    </row>
    <row r="6880" spans="1:3">
      <c r="A6880" s="74" t="s">
        <v>2047</v>
      </c>
      <c r="B6880">
        <v>243</v>
      </c>
      <c r="C6880" s="75">
        <v>2.8000000000000001E-2</v>
      </c>
    </row>
    <row r="6881" spans="1:3">
      <c r="A6881" s="81" t="s">
        <v>503</v>
      </c>
      <c r="B6881">
        <v>243</v>
      </c>
      <c r="C6881" s="75">
        <v>2.8000000000000001E-2</v>
      </c>
    </row>
    <row r="6882" spans="1:3">
      <c r="A6882" s="82" t="s">
        <v>504</v>
      </c>
      <c r="B6882">
        <v>243</v>
      </c>
      <c r="C6882" s="75">
        <v>2.8000000000000001E-2</v>
      </c>
    </row>
    <row r="6883" spans="1:3">
      <c r="A6883" s="83" t="s">
        <v>284</v>
      </c>
      <c r="B6883">
        <v>243</v>
      </c>
      <c r="C6883" s="75">
        <v>2.8000000000000001E-2</v>
      </c>
    </row>
    <row r="6884" spans="1:3">
      <c r="A6884" s="84">
        <v>41700</v>
      </c>
      <c r="B6884">
        <v>243</v>
      </c>
      <c r="C6884" s="75">
        <v>2.8000000000000001E-2</v>
      </c>
    </row>
    <row r="6885" spans="1:3">
      <c r="A6885" s="86" t="s">
        <v>375</v>
      </c>
      <c r="B6885">
        <v>243</v>
      </c>
      <c r="C6885" s="75">
        <v>2.8000000000000001E-2</v>
      </c>
    </row>
    <row r="6886" spans="1:3">
      <c r="A6886" s="74" t="s">
        <v>2048</v>
      </c>
      <c r="B6886">
        <v>500</v>
      </c>
      <c r="C6886" s="75">
        <v>0.5</v>
      </c>
    </row>
    <row r="6887" spans="1:3">
      <c r="A6887" s="81" t="s">
        <v>292</v>
      </c>
      <c r="B6887">
        <v>500</v>
      </c>
      <c r="C6887" s="75">
        <v>0.5</v>
      </c>
    </row>
    <row r="6888" spans="1:3">
      <c r="A6888" s="82" t="s">
        <v>293</v>
      </c>
      <c r="B6888">
        <v>500</v>
      </c>
      <c r="C6888" s="75">
        <v>0.5</v>
      </c>
    </row>
    <row r="6889" spans="1:3">
      <c r="A6889" s="83" t="s">
        <v>294</v>
      </c>
      <c r="B6889">
        <v>500</v>
      </c>
      <c r="C6889" s="75">
        <v>0.5</v>
      </c>
    </row>
    <row r="6890" spans="1:3">
      <c r="A6890" s="85" t="s">
        <v>975</v>
      </c>
      <c r="B6890">
        <v>500</v>
      </c>
      <c r="C6890" s="75">
        <v>0.5</v>
      </c>
    </row>
    <row r="6891" spans="1:3">
      <c r="A6891" s="86" t="s">
        <v>326</v>
      </c>
      <c r="B6891">
        <v>500</v>
      </c>
      <c r="C6891" s="75">
        <v>0.5</v>
      </c>
    </row>
    <row r="6892" spans="1:3">
      <c r="A6892" s="74" t="s">
        <v>2049</v>
      </c>
      <c r="B6892">
        <v>700</v>
      </c>
      <c r="C6892" s="75">
        <v>0.3</v>
      </c>
    </row>
    <row r="6893" spans="1:3">
      <c r="A6893" s="81" t="s">
        <v>475</v>
      </c>
      <c r="B6893">
        <v>700</v>
      </c>
      <c r="C6893" s="75">
        <v>0.3</v>
      </c>
    </row>
    <row r="6894" spans="1:3">
      <c r="A6894" s="82" t="s">
        <v>317</v>
      </c>
      <c r="B6894">
        <v>700</v>
      </c>
      <c r="C6894" s="75">
        <v>0.3</v>
      </c>
    </row>
    <row r="6895" spans="1:3">
      <c r="A6895" s="83" t="s">
        <v>294</v>
      </c>
      <c r="B6895">
        <v>700</v>
      </c>
      <c r="C6895" s="75">
        <v>0.3</v>
      </c>
    </row>
    <row r="6896" spans="1:3">
      <c r="A6896" s="84">
        <v>43355</v>
      </c>
      <c r="B6896">
        <v>700</v>
      </c>
      <c r="C6896" s="75">
        <v>0.3</v>
      </c>
    </row>
    <row r="6897" spans="1:3">
      <c r="A6897" s="86" t="s">
        <v>326</v>
      </c>
      <c r="B6897">
        <v>700</v>
      </c>
      <c r="C6897" s="75">
        <v>0.3</v>
      </c>
    </row>
    <row r="6898" spans="1:3">
      <c r="A6898" s="74" t="s">
        <v>2050</v>
      </c>
      <c r="B6898">
        <v>58</v>
      </c>
      <c r="C6898" s="75">
        <v>0.27500000000000002</v>
      </c>
    </row>
    <row r="6899" spans="1:3">
      <c r="A6899" s="81" t="s">
        <v>634</v>
      </c>
      <c r="B6899">
        <v>58</v>
      </c>
      <c r="C6899" s="75">
        <v>0.27500000000000002</v>
      </c>
    </row>
    <row r="6900" spans="1:3">
      <c r="A6900" s="82" t="s">
        <v>635</v>
      </c>
      <c r="B6900">
        <v>58</v>
      </c>
      <c r="C6900" s="75">
        <v>0.27500000000000002</v>
      </c>
    </row>
    <row r="6901" spans="1:3">
      <c r="A6901" s="83" t="s">
        <v>284</v>
      </c>
      <c r="B6901">
        <v>58</v>
      </c>
      <c r="C6901" s="75">
        <v>0.27500000000000002</v>
      </c>
    </row>
    <row r="6902" spans="1:3">
      <c r="A6902" s="85" t="s">
        <v>582</v>
      </c>
      <c r="B6902">
        <v>58</v>
      </c>
      <c r="C6902" s="75">
        <v>0.27500000000000002</v>
      </c>
    </row>
    <row r="6903" spans="1:3">
      <c r="A6903" s="86" t="s">
        <v>285</v>
      </c>
      <c r="B6903">
        <v>58</v>
      </c>
      <c r="C6903" s="75">
        <v>0.27500000000000002</v>
      </c>
    </row>
    <row r="6904" spans="1:3">
      <c r="A6904" s="74" t="s">
        <v>2051</v>
      </c>
      <c r="B6904">
        <v>664</v>
      </c>
      <c r="C6904" s="75">
        <v>0.17</v>
      </c>
    </row>
    <row r="6905" spans="1:3">
      <c r="A6905" s="81" t="s">
        <v>431</v>
      </c>
      <c r="B6905">
        <v>664</v>
      </c>
      <c r="C6905" s="75">
        <v>0.17</v>
      </c>
    </row>
    <row r="6906" spans="1:3">
      <c r="A6906" s="82" t="s">
        <v>432</v>
      </c>
      <c r="B6906">
        <v>664</v>
      </c>
      <c r="C6906" s="75">
        <v>0.17</v>
      </c>
    </row>
    <row r="6907" spans="1:3">
      <c r="A6907" s="83" t="s">
        <v>284</v>
      </c>
      <c r="B6907">
        <v>664</v>
      </c>
      <c r="C6907" s="75">
        <v>0.17</v>
      </c>
    </row>
    <row r="6908" spans="1:3">
      <c r="A6908" s="85" t="s">
        <v>1069</v>
      </c>
      <c r="B6908">
        <v>664</v>
      </c>
      <c r="C6908" s="75">
        <v>0.17</v>
      </c>
    </row>
    <row r="6909" spans="1:3">
      <c r="A6909" s="86" t="s">
        <v>321</v>
      </c>
      <c r="B6909">
        <v>664</v>
      </c>
      <c r="C6909" s="75">
        <v>0.17</v>
      </c>
    </row>
    <row r="6910" spans="1:3">
      <c r="A6910" s="74" t="s">
        <v>2052</v>
      </c>
      <c r="B6910">
        <v>69</v>
      </c>
      <c r="C6910" s="75">
        <v>1.43E-2</v>
      </c>
    </row>
    <row r="6911" spans="1:3">
      <c r="A6911" s="81" t="s">
        <v>319</v>
      </c>
      <c r="B6911">
        <v>69</v>
      </c>
      <c r="C6911" s="75">
        <v>1.43E-2</v>
      </c>
    </row>
    <row r="6912" spans="1:3">
      <c r="A6912" s="82" t="s">
        <v>320</v>
      </c>
      <c r="B6912">
        <v>69</v>
      </c>
      <c r="C6912" s="75">
        <v>1.43E-2</v>
      </c>
    </row>
    <row r="6913" spans="1:3">
      <c r="A6913" s="83" t="s">
        <v>284</v>
      </c>
      <c r="B6913">
        <v>69</v>
      </c>
      <c r="C6913" s="75">
        <v>1.43E-2</v>
      </c>
    </row>
    <row r="6914" spans="1:3">
      <c r="A6914" s="84">
        <v>41681</v>
      </c>
      <c r="B6914">
        <v>69</v>
      </c>
      <c r="C6914" s="75">
        <v>1.43E-2</v>
      </c>
    </row>
    <row r="6915" spans="1:3">
      <c r="A6915" s="86" t="s">
        <v>364</v>
      </c>
      <c r="B6915">
        <v>69</v>
      </c>
      <c r="C6915" s="75">
        <v>1.43E-2</v>
      </c>
    </row>
    <row r="6916" spans="1:3">
      <c r="A6916" s="74" t="s">
        <v>2053</v>
      </c>
      <c r="B6916">
        <v>50</v>
      </c>
      <c r="C6916" s="75">
        <v>0</v>
      </c>
    </row>
    <row r="6917" spans="1:3">
      <c r="A6917" s="81" t="s">
        <v>316</v>
      </c>
      <c r="B6917">
        <v>50</v>
      </c>
      <c r="C6917" s="75">
        <v>0</v>
      </c>
    </row>
    <row r="6918" spans="1:3">
      <c r="A6918" s="82" t="s">
        <v>317</v>
      </c>
      <c r="B6918">
        <v>50</v>
      </c>
      <c r="C6918" s="75">
        <v>0</v>
      </c>
    </row>
    <row r="6919" spans="1:3">
      <c r="A6919" s="83" t="s">
        <v>294</v>
      </c>
      <c r="B6919">
        <v>50</v>
      </c>
      <c r="C6919" s="75">
        <v>0</v>
      </c>
    </row>
    <row r="6920" spans="1:3">
      <c r="A6920" s="84">
        <v>41954</v>
      </c>
      <c r="B6920">
        <v>50</v>
      </c>
      <c r="C6920" s="75">
        <v>0</v>
      </c>
    </row>
    <row r="6921" spans="1:3">
      <c r="A6921" s="86" t="s">
        <v>381</v>
      </c>
      <c r="B6921">
        <v>50</v>
      </c>
      <c r="C6921" s="75">
        <v>0</v>
      </c>
    </row>
    <row r="6922" spans="1:3">
      <c r="A6922" s="74" t="s">
        <v>2054</v>
      </c>
      <c r="B6922">
        <v>75</v>
      </c>
      <c r="C6922" s="75">
        <v>6.25E-2</v>
      </c>
    </row>
    <row r="6923" spans="1:3">
      <c r="A6923" s="81" t="s">
        <v>517</v>
      </c>
      <c r="B6923">
        <v>75</v>
      </c>
      <c r="C6923" s="75">
        <v>6.25E-2</v>
      </c>
    </row>
    <row r="6924" spans="1:3">
      <c r="A6924" s="82" t="s">
        <v>518</v>
      </c>
      <c r="B6924">
        <v>75</v>
      </c>
      <c r="C6924" s="75">
        <v>6.25E-2</v>
      </c>
    </row>
    <row r="6925" spans="1:3">
      <c r="A6925" s="83" t="s">
        <v>304</v>
      </c>
      <c r="B6925">
        <v>75</v>
      </c>
      <c r="C6925" s="75">
        <v>6.25E-2</v>
      </c>
    </row>
    <row r="6926" spans="1:3">
      <c r="A6926" s="85" t="s">
        <v>481</v>
      </c>
      <c r="B6926">
        <v>75</v>
      </c>
      <c r="C6926" s="75">
        <v>6.25E-2</v>
      </c>
    </row>
    <row r="6927" spans="1:3">
      <c r="A6927" s="86" t="s">
        <v>285</v>
      </c>
      <c r="B6927">
        <v>75</v>
      </c>
      <c r="C6927" s="75">
        <v>6.25E-2</v>
      </c>
    </row>
    <row r="6928" spans="1:3">
      <c r="A6928" s="74" t="s">
        <v>2055</v>
      </c>
      <c r="B6928">
        <v>76</v>
      </c>
      <c r="C6928" s="75">
        <v>0.05</v>
      </c>
    </row>
    <row r="6929" spans="1:3">
      <c r="A6929" s="81" t="s">
        <v>282</v>
      </c>
      <c r="B6929">
        <v>76</v>
      </c>
      <c r="C6929" s="75">
        <v>0.05</v>
      </c>
    </row>
    <row r="6930" spans="1:3">
      <c r="A6930" s="82" t="s">
        <v>283</v>
      </c>
      <c r="B6930">
        <v>76</v>
      </c>
      <c r="C6930" s="75">
        <v>0.05</v>
      </c>
    </row>
    <row r="6931" spans="1:3">
      <c r="A6931" s="83" t="s">
        <v>284</v>
      </c>
      <c r="B6931">
        <v>76</v>
      </c>
      <c r="C6931" s="75">
        <v>0.05</v>
      </c>
    </row>
    <row r="6932" spans="1:3">
      <c r="A6932" s="85" t="s">
        <v>790</v>
      </c>
      <c r="B6932">
        <v>76</v>
      </c>
      <c r="C6932" s="75">
        <v>0.05</v>
      </c>
    </row>
    <row r="6933" spans="1:3">
      <c r="A6933" s="86" t="s">
        <v>285</v>
      </c>
      <c r="B6933">
        <v>76</v>
      </c>
      <c r="C6933" s="75">
        <v>0.05</v>
      </c>
    </row>
    <row r="6934" spans="1:3">
      <c r="A6934" s="74" t="s">
        <v>2056</v>
      </c>
      <c r="B6934">
        <v>190</v>
      </c>
      <c r="C6934" s="75">
        <v>0.24</v>
      </c>
    </row>
    <row r="6935" spans="1:3">
      <c r="A6935" s="81" t="s">
        <v>362</v>
      </c>
      <c r="B6935">
        <v>190</v>
      </c>
      <c r="C6935" s="75">
        <v>0.24</v>
      </c>
    </row>
    <row r="6936" spans="1:3">
      <c r="A6936" s="82" t="s">
        <v>334</v>
      </c>
      <c r="B6936">
        <v>190</v>
      </c>
      <c r="C6936" s="75">
        <v>0.24</v>
      </c>
    </row>
    <row r="6937" spans="1:3">
      <c r="A6937" s="83" t="s">
        <v>304</v>
      </c>
      <c r="B6937">
        <v>190</v>
      </c>
      <c r="C6937" s="75">
        <v>0.24</v>
      </c>
    </row>
    <row r="6938" spans="1:3">
      <c r="A6938" s="85" t="s">
        <v>2017</v>
      </c>
      <c r="B6938">
        <v>190</v>
      </c>
      <c r="C6938" s="75">
        <v>0.24</v>
      </c>
    </row>
    <row r="6939" spans="1:3">
      <c r="A6939" s="86" t="s">
        <v>375</v>
      </c>
      <c r="B6939">
        <v>190</v>
      </c>
      <c r="C6939" s="75">
        <v>0.24</v>
      </c>
    </row>
    <row r="6940" spans="1:3">
      <c r="A6940" s="74" t="s">
        <v>2057</v>
      </c>
      <c r="B6940">
        <v>650</v>
      </c>
      <c r="C6940" s="75">
        <v>0.35</v>
      </c>
    </row>
    <row r="6941" spans="1:3">
      <c r="A6941" s="81" t="s">
        <v>491</v>
      </c>
      <c r="B6941">
        <v>650</v>
      </c>
      <c r="C6941" s="75">
        <v>0.35</v>
      </c>
    </row>
    <row r="6942" spans="1:3">
      <c r="A6942" s="82" t="s">
        <v>492</v>
      </c>
      <c r="B6942">
        <v>650</v>
      </c>
      <c r="C6942" s="75">
        <v>0.35</v>
      </c>
    </row>
    <row r="6943" spans="1:3">
      <c r="A6943" s="83" t="s">
        <v>284</v>
      </c>
      <c r="B6943">
        <v>650</v>
      </c>
      <c r="C6943" s="75">
        <v>0.35</v>
      </c>
    </row>
    <row r="6944" spans="1:3">
      <c r="A6944" s="84">
        <v>42737</v>
      </c>
      <c r="B6944">
        <v>650</v>
      </c>
      <c r="C6944" s="75">
        <v>0.35</v>
      </c>
    </row>
    <row r="6945" spans="1:3">
      <c r="A6945" s="86" t="s">
        <v>326</v>
      </c>
      <c r="B6945">
        <v>650</v>
      </c>
      <c r="C6945" s="75">
        <v>0.35</v>
      </c>
    </row>
    <row r="6946" spans="1:3">
      <c r="A6946" s="74" t="s">
        <v>2058</v>
      </c>
      <c r="B6946">
        <v>58</v>
      </c>
      <c r="C6946" s="75">
        <v>0.27500000000000002</v>
      </c>
    </row>
    <row r="6947" spans="1:3">
      <c r="A6947" s="81" t="s">
        <v>472</v>
      </c>
      <c r="B6947">
        <v>58</v>
      </c>
      <c r="C6947" s="75">
        <v>0.27500000000000002</v>
      </c>
    </row>
    <row r="6948" spans="1:3">
      <c r="A6948" s="82" t="s">
        <v>308</v>
      </c>
      <c r="B6948">
        <v>58</v>
      </c>
      <c r="C6948" s="75">
        <v>0.27500000000000002</v>
      </c>
    </row>
    <row r="6949" spans="1:3">
      <c r="A6949" s="83" t="s">
        <v>304</v>
      </c>
      <c r="B6949">
        <v>58</v>
      </c>
      <c r="C6949" s="75">
        <v>0.27500000000000002</v>
      </c>
    </row>
    <row r="6950" spans="1:3">
      <c r="A6950" s="84">
        <v>42346</v>
      </c>
      <c r="B6950">
        <v>58</v>
      </c>
      <c r="C6950" s="75">
        <v>0.27500000000000002</v>
      </c>
    </row>
    <row r="6951" spans="1:3">
      <c r="A6951" s="86" t="s">
        <v>285</v>
      </c>
      <c r="B6951">
        <v>58</v>
      </c>
      <c r="C6951" s="75">
        <v>0.27500000000000002</v>
      </c>
    </row>
    <row r="6952" spans="1:3">
      <c r="A6952" s="74" t="s">
        <v>2059</v>
      </c>
      <c r="B6952">
        <v>235</v>
      </c>
      <c r="C6952" s="75">
        <v>0.06</v>
      </c>
    </row>
    <row r="6953" spans="1:3">
      <c r="A6953" s="81" t="s">
        <v>307</v>
      </c>
      <c r="B6953">
        <v>235</v>
      </c>
      <c r="C6953" s="75">
        <v>0.06</v>
      </c>
    </row>
    <row r="6954" spans="1:3">
      <c r="A6954" s="82" t="s">
        <v>308</v>
      </c>
      <c r="B6954">
        <v>235</v>
      </c>
      <c r="C6954" s="75">
        <v>0.06</v>
      </c>
    </row>
    <row r="6955" spans="1:3">
      <c r="A6955" s="83" t="s">
        <v>304</v>
      </c>
      <c r="B6955">
        <v>235</v>
      </c>
      <c r="C6955" s="75">
        <v>0.06</v>
      </c>
    </row>
    <row r="6956" spans="1:3">
      <c r="A6956" s="84">
        <v>41642</v>
      </c>
      <c r="B6956">
        <v>235</v>
      </c>
      <c r="C6956" s="75">
        <v>0.06</v>
      </c>
    </row>
    <row r="6957" spans="1:3">
      <c r="A6957" s="86" t="s">
        <v>375</v>
      </c>
      <c r="B6957">
        <v>235</v>
      </c>
      <c r="C6957" s="75">
        <v>0.06</v>
      </c>
    </row>
    <row r="6958" spans="1:3">
      <c r="A6958" s="74" t="s">
        <v>2060</v>
      </c>
      <c r="B6958">
        <v>440</v>
      </c>
      <c r="C6958" s="75">
        <v>0.12</v>
      </c>
    </row>
    <row r="6959" spans="1:3">
      <c r="A6959" s="81" t="s">
        <v>441</v>
      </c>
      <c r="B6959">
        <v>440</v>
      </c>
      <c r="C6959" s="75">
        <v>0.12</v>
      </c>
    </row>
    <row r="6960" spans="1:3">
      <c r="A6960" s="82" t="s">
        <v>442</v>
      </c>
      <c r="B6960">
        <v>440</v>
      </c>
      <c r="C6960" s="75">
        <v>0.12</v>
      </c>
    </row>
    <row r="6961" spans="1:3">
      <c r="A6961" s="83" t="s">
        <v>284</v>
      </c>
      <c r="B6961">
        <v>440</v>
      </c>
      <c r="C6961" s="75">
        <v>0.12</v>
      </c>
    </row>
    <row r="6962" spans="1:3">
      <c r="A6962" s="85" t="s">
        <v>2061</v>
      </c>
      <c r="B6962">
        <v>440</v>
      </c>
      <c r="C6962" s="75">
        <v>0.12</v>
      </c>
    </row>
    <row r="6963" spans="1:3">
      <c r="A6963" s="86" t="s">
        <v>314</v>
      </c>
      <c r="B6963">
        <v>440</v>
      </c>
      <c r="C6963" s="75">
        <v>0.12</v>
      </c>
    </row>
    <row r="6964" spans="1:3">
      <c r="A6964" s="74" t="s">
        <v>2062</v>
      </c>
      <c r="B6964">
        <v>46</v>
      </c>
      <c r="C6964" s="75">
        <v>0.08</v>
      </c>
    </row>
    <row r="6965" spans="1:3">
      <c r="A6965" s="81" t="s">
        <v>386</v>
      </c>
      <c r="B6965">
        <v>46</v>
      </c>
      <c r="C6965" s="75">
        <v>0.08</v>
      </c>
    </row>
    <row r="6966" spans="1:3">
      <c r="A6966" s="82" t="s">
        <v>387</v>
      </c>
      <c r="B6966">
        <v>46</v>
      </c>
      <c r="C6966" s="75">
        <v>0.08</v>
      </c>
    </row>
    <row r="6967" spans="1:3">
      <c r="A6967" s="83" t="s">
        <v>284</v>
      </c>
      <c r="B6967">
        <v>46</v>
      </c>
      <c r="C6967" s="75">
        <v>0.08</v>
      </c>
    </row>
    <row r="6968" spans="1:3">
      <c r="A6968" s="85" t="s">
        <v>2063</v>
      </c>
      <c r="B6968">
        <v>46</v>
      </c>
      <c r="C6968" s="75">
        <v>0.08</v>
      </c>
    </row>
    <row r="6969" spans="1:3">
      <c r="A6969" s="86" t="s">
        <v>381</v>
      </c>
      <c r="B6969">
        <v>46</v>
      </c>
      <c r="C6969" s="75">
        <v>0.08</v>
      </c>
    </row>
    <row r="6970" spans="1:3">
      <c r="A6970" s="74" t="s">
        <v>2064</v>
      </c>
      <c r="B6970">
        <v>63</v>
      </c>
      <c r="C6970" s="75">
        <v>0.1</v>
      </c>
    </row>
    <row r="6971" spans="1:3">
      <c r="A6971" s="81" t="s">
        <v>437</v>
      </c>
      <c r="B6971">
        <v>63</v>
      </c>
      <c r="C6971" s="75">
        <v>0.1</v>
      </c>
    </row>
    <row r="6972" spans="1:3">
      <c r="A6972" s="82" t="s">
        <v>367</v>
      </c>
      <c r="B6972">
        <v>63</v>
      </c>
      <c r="C6972" s="75">
        <v>0.1</v>
      </c>
    </row>
    <row r="6973" spans="1:3">
      <c r="A6973" s="83" t="s">
        <v>289</v>
      </c>
      <c r="B6973">
        <v>63</v>
      </c>
      <c r="C6973" s="75">
        <v>0.1</v>
      </c>
    </row>
    <row r="6974" spans="1:3">
      <c r="A6974" s="84">
        <v>43258</v>
      </c>
      <c r="B6974">
        <v>63</v>
      </c>
      <c r="C6974" s="75">
        <v>0.1</v>
      </c>
    </row>
    <row r="6975" spans="1:3">
      <c r="A6975" s="86" t="s">
        <v>364</v>
      </c>
      <c r="B6975">
        <v>63</v>
      </c>
      <c r="C6975" s="75">
        <v>0.1</v>
      </c>
    </row>
    <row r="6976" spans="1:3">
      <c r="A6976" s="74" t="s">
        <v>2065</v>
      </c>
      <c r="B6976">
        <v>128</v>
      </c>
      <c r="C6976" s="75">
        <v>0.1467</v>
      </c>
    </row>
    <row r="6977" spans="1:3">
      <c r="A6977" s="81" t="s">
        <v>478</v>
      </c>
      <c r="B6977">
        <v>128</v>
      </c>
      <c r="C6977" s="75">
        <v>0.1467</v>
      </c>
    </row>
    <row r="6978" spans="1:3">
      <c r="A6978" s="82" t="s">
        <v>479</v>
      </c>
      <c r="B6978">
        <v>128</v>
      </c>
      <c r="C6978" s="75">
        <v>0.1467</v>
      </c>
    </row>
    <row r="6979" spans="1:3">
      <c r="A6979" s="83" t="s">
        <v>294</v>
      </c>
      <c r="B6979">
        <v>128</v>
      </c>
      <c r="C6979" s="75">
        <v>0.1467</v>
      </c>
    </row>
    <row r="6980" spans="1:3">
      <c r="A6980" s="85" t="s">
        <v>493</v>
      </c>
      <c r="B6980">
        <v>128</v>
      </c>
      <c r="C6980" s="75">
        <v>0.1467</v>
      </c>
    </row>
    <row r="6981" spans="1:3">
      <c r="A6981" s="86" t="s">
        <v>300</v>
      </c>
      <c r="B6981">
        <v>128</v>
      </c>
      <c r="C6981" s="75">
        <v>0.1467</v>
      </c>
    </row>
    <row r="6982" spans="1:3">
      <c r="A6982" s="74" t="s">
        <v>2066</v>
      </c>
      <c r="B6982">
        <v>150</v>
      </c>
      <c r="C6982" s="75">
        <v>0</v>
      </c>
    </row>
    <row r="6983" spans="1:3">
      <c r="A6983" s="81" t="s">
        <v>328</v>
      </c>
      <c r="B6983">
        <v>150</v>
      </c>
      <c r="C6983" s="75">
        <v>0</v>
      </c>
    </row>
    <row r="6984" spans="1:3">
      <c r="A6984" s="82" t="s">
        <v>329</v>
      </c>
      <c r="B6984">
        <v>150</v>
      </c>
      <c r="C6984" s="75">
        <v>0</v>
      </c>
    </row>
    <row r="6985" spans="1:3">
      <c r="A6985" s="83" t="s">
        <v>304</v>
      </c>
      <c r="B6985">
        <v>150</v>
      </c>
      <c r="C6985" s="75">
        <v>0</v>
      </c>
    </row>
    <row r="6986" spans="1:3">
      <c r="A6986" s="84">
        <v>42715</v>
      </c>
      <c r="B6986">
        <v>150</v>
      </c>
      <c r="C6986" s="75">
        <v>0</v>
      </c>
    </row>
    <row r="6987" spans="1:3">
      <c r="A6987" s="86" t="s">
        <v>300</v>
      </c>
      <c r="B6987">
        <v>150</v>
      </c>
      <c r="C6987" s="75">
        <v>0</v>
      </c>
    </row>
    <row r="6988" spans="1:3">
      <c r="A6988" s="74" t="s">
        <v>2067</v>
      </c>
      <c r="B6988">
        <v>485</v>
      </c>
      <c r="C6988" s="75">
        <v>0.03</v>
      </c>
    </row>
    <row r="6989" spans="1:3">
      <c r="A6989" s="81" t="s">
        <v>282</v>
      </c>
      <c r="B6989">
        <v>485</v>
      </c>
      <c r="C6989" s="75">
        <v>0.03</v>
      </c>
    </row>
    <row r="6990" spans="1:3">
      <c r="A6990" s="82" t="s">
        <v>283</v>
      </c>
      <c r="B6990">
        <v>485</v>
      </c>
      <c r="C6990" s="75">
        <v>0.03</v>
      </c>
    </row>
    <row r="6991" spans="1:3">
      <c r="A6991" s="83" t="s">
        <v>284</v>
      </c>
      <c r="B6991">
        <v>485</v>
      </c>
      <c r="C6991" s="75">
        <v>0.03</v>
      </c>
    </row>
    <row r="6992" spans="1:3">
      <c r="A6992" s="84">
        <v>42778</v>
      </c>
      <c r="B6992">
        <v>485</v>
      </c>
      <c r="C6992" s="75">
        <v>0.03</v>
      </c>
    </row>
    <row r="6993" spans="1:3">
      <c r="A6993" s="86" t="s">
        <v>314</v>
      </c>
      <c r="B6993">
        <v>485</v>
      </c>
      <c r="C6993" s="75">
        <v>0.03</v>
      </c>
    </row>
    <row r="6994" spans="1:3">
      <c r="A6994" s="74" t="s">
        <v>2068</v>
      </c>
      <c r="B6994">
        <v>230</v>
      </c>
      <c r="C6994" s="75">
        <v>0.08</v>
      </c>
    </row>
    <row r="6995" spans="1:3">
      <c r="A6995" s="81" t="s">
        <v>346</v>
      </c>
      <c r="B6995">
        <v>230</v>
      </c>
      <c r="C6995" s="75">
        <v>0.08</v>
      </c>
    </row>
    <row r="6996" spans="1:3">
      <c r="A6996" s="82" t="s">
        <v>347</v>
      </c>
      <c r="B6996">
        <v>230</v>
      </c>
      <c r="C6996" s="75">
        <v>0.08</v>
      </c>
    </row>
    <row r="6997" spans="1:3">
      <c r="A6997" s="83" t="s">
        <v>284</v>
      </c>
      <c r="B6997">
        <v>230</v>
      </c>
      <c r="C6997" s="75">
        <v>0.08</v>
      </c>
    </row>
    <row r="6998" spans="1:3">
      <c r="A6998" s="85" t="s">
        <v>2069</v>
      </c>
      <c r="B6998">
        <v>230</v>
      </c>
      <c r="C6998" s="75">
        <v>0.08</v>
      </c>
    </row>
    <row r="6999" spans="1:3">
      <c r="A6999" s="86" t="s">
        <v>375</v>
      </c>
      <c r="B6999">
        <v>230</v>
      </c>
      <c r="C6999" s="75">
        <v>0.08</v>
      </c>
    </row>
    <row r="7000" spans="1:3">
      <c r="A7000" s="74" t="s">
        <v>2070</v>
      </c>
      <c r="B7000">
        <v>62</v>
      </c>
      <c r="C7000" s="75">
        <v>0.1143</v>
      </c>
    </row>
    <row r="7001" spans="1:3">
      <c r="A7001" s="81" t="s">
        <v>373</v>
      </c>
      <c r="B7001">
        <v>62</v>
      </c>
      <c r="C7001" s="75">
        <v>0.1143</v>
      </c>
    </row>
    <row r="7002" spans="1:3">
      <c r="A7002" s="82" t="s">
        <v>320</v>
      </c>
      <c r="B7002">
        <v>62</v>
      </c>
      <c r="C7002" s="75">
        <v>0.1143</v>
      </c>
    </row>
    <row r="7003" spans="1:3">
      <c r="A7003" s="83" t="s">
        <v>284</v>
      </c>
      <c r="B7003">
        <v>62</v>
      </c>
      <c r="C7003" s="75">
        <v>0.1143</v>
      </c>
    </row>
    <row r="7004" spans="1:3">
      <c r="A7004" s="85" t="s">
        <v>2071</v>
      </c>
      <c r="B7004">
        <v>62</v>
      </c>
      <c r="C7004" s="75">
        <v>0.1143</v>
      </c>
    </row>
    <row r="7005" spans="1:3">
      <c r="A7005" s="86" t="s">
        <v>364</v>
      </c>
      <c r="B7005">
        <v>62</v>
      </c>
      <c r="C7005" s="75">
        <v>0.1143</v>
      </c>
    </row>
    <row r="7006" spans="1:3">
      <c r="A7006" s="74" t="s">
        <v>2072</v>
      </c>
      <c r="B7006">
        <v>665</v>
      </c>
      <c r="C7006" s="75">
        <v>0.05</v>
      </c>
    </row>
    <row r="7007" spans="1:3">
      <c r="A7007" s="81" t="s">
        <v>328</v>
      </c>
      <c r="B7007">
        <v>665</v>
      </c>
      <c r="C7007" s="75">
        <v>0.05</v>
      </c>
    </row>
    <row r="7008" spans="1:3">
      <c r="A7008" s="82" t="s">
        <v>329</v>
      </c>
      <c r="B7008">
        <v>665</v>
      </c>
      <c r="C7008" s="75">
        <v>0.05</v>
      </c>
    </row>
    <row r="7009" spans="1:3">
      <c r="A7009" s="83" t="s">
        <v>304</v>
      </c>
      <c r="B7009">
        <v>665</v>
      </c>
      <c r="C7009" s="75">
        <v>0.05</v>
      </c>
    </row>
    <row r="7010" spans="1:3">
      <c r="A7010" s="84">
        <v>42924</v>
      </c>
      <c r="B7010">
        <v>665</v>
      </c>
      <c r="C7010" s="75">
        <v>0.05</v>
      </c>
    </row>
    <row r="7011" spans="1:3">
      <c r="A7011" s="86" t="s">
        <v>295</v>
      </c>
      <c r="B7011">
        <v>665</v>
      </c>
      <c r="C7011" s="75">
        <v>0.05</v>
      </c>
    </row>
    <row r="7012" spans="1:3">
      <c r="A7012" s="74" t="s">
        <v>2073</v>
      </c>
      <c r="B7012">
        <v>50</v>
      </c>
      <c r="C7012" s="75">
        <v>0</v>
      </c>
    </row>
    <row r="7013" spans="1:3">
      <c r="A7013" s="81" t="s">
        <v>390</v>
      </c>
      <c r="B7013">
        <v>50</v>
      </c>
      <c r="C7013" s="75">
        <v>0</v>
      </c>
    </row>
    <row r="7014" spans="1:3">
      <c r="A7014" s="82" t="s">
        <v>367</v>
      </c>
      <c r="B7014">
        <v>50</v>
      </c>
      <c r="C7014" s="75">
        <v>0</v>
      </c>
    </row>
    <row r="7015" spans="1:3">
      <c r="A7015" s="83" t="s">
        <v>289</v>
      </c>
      <c r="B7015">
        <v>50</v>
      </c>
      <c r="C7015" s="75">
        <v>0</v>
      </c>
    </row>
    <row r="7016" spans="1:3">
      <c r="A7016" s="85" t="s">
        <v>2074</v>
      </c>
      <c r="B7016">
        <v>50</v>
      </c>
      <c r="C7016" s="75">
        <v>0</v>
      </c>
    </row>
    <row r="7017" spans="1:3">
      <c r="A7017" s="86" t="s">
        <v>305</v>
      </c>
      <c r="B7017">
        <v>50</v>
      </c>
      <c r="C7017" s="75">
        <v>0</v>
      </c>
    </row>
    <row r="7018" spans="1:3">
      <c r="A7018" s="74" t="s">
        <v>2075</v>
      </c>
      <c r="B7018">
        <v>56</v>
      </c>
      <c r="C7018" s="75">
        <v>0.3</v>
      </c>
    </row>
    <row r="7019" spans="1:3">
      <c r="A7019" s="81" t="s">
        <v>441</v>
      </c>
      <c r="B7019">
        <v>56</v>
      </c>
      <c r="C7019" s="75">
        <v>0.3</v>
      </c>
    </row>
    <row r="7020" spans="1:3">
      <c r="A7020" s="82" t="s">
        <v>442</v>
      </c>
      <c r="B7020">
        <v>56</v>
      </c>
      <c r="C7020" s="75">
        <v>0.3</v>
      </c>
    </row>
    <row r="7021" spans="1:3">
      <c r="A7021" s="83" t="s">
        <v>284</v>
      </c>
      <c r="B7021">
        <v>56</v>
      </c>
      <c r="C7021" s="75">
        <v>0.3</v>
      </c>
    </row>
    <row r="7022" spans="1:3">
      <c r="A7022" s="84">
        <v>41795</v>
      </c>
      <c r="B7022">
        <v>56</v>
      </c>
      <c r="C7022" s="75">
        <v>0.3</v>
      </c>
    </row>
    <row r="7023" spans="1:3">
      <c r="A7023" s="86" t="s">
        <v>285</v>
      </c>
      <c r="B7023">
        <v>56</v>
      </c>
      <c r="C7023" s="75">
        <v>0.3</v>
      </c>
    </row>
    <row r="7024" spans="1:3">
      <c r="A7024" s="74" t="s">
        <v>2076</v>
      </c>
      <c r="B7024">
        <v>65</v>
      </c>
      <c r="C7024" s="75">
        <v>7.1400000000000005E-2</v>
      </c>
    </row>
    <row r="7025" spans="1:3">
      <c r="A7025" s="81" t="s">
        <v>354</v>
      </c>
      <c r="B7025">
        <v>65</v>
      </c>
      <c r="C7025" s="75">
        <v>7.1400000000000005E-2</v>
      </c>
    </row>
    <row r="7026" spans="1:3">
      <c r="A7026" s="82" t="s">
        <v>355</v>
      </c>
      <c r="B7026">
        <v>65</v>
      </c>
      <c r="C7026" s="75">
        <v>7.1400000000000005E-2</v>
      </c>
    </row>
    <row r="7027" spans="1:3">
      <c r="A7027" s="83" t="s">
        <v>284</v>
      </c>
      <c r="B7027">
        <v>65</v>
      </c>
      <c r="C7027" s="75">
        <v>7.1400000000000005E-2</v>
      </c>
    </row>
    <row r="7028" spans="1:3">
      <c r="A7028" s="85" t="s">
        <v>2077</v>
      </c>
      <c r="B7028">
        <v>65</v>
      </c>
      <c r="C7028" s="75">
        <v>7.1400000000000005E-2</v>
      </c>
    </row>
    <row r="7029" spans="1:3">
      <c r="A7029" s="86" t="s">
        <v>364</v>
      </c>
      <c r="B7029">
        <v>65</v>
      </c>
      <c r="C7029" s="75">
        <v>7.1400000000000005E-2</v>
      </c>
    </row>
    <row r="7030" spans="1:3">
      <c r="A7030" s="74" t="s">
        <v>2078</v>
      </c>
      <c r="B7030">
        <v>43</v>
      </c>
      <c r="C7030" s="75">
        <v>0.14000000000000001</v>
      </c>
    </row>
    <row r="7031" spans="1:3">
      <c r="A7031" s="81" t="s">
        <v>669</v>
      </c>
      <c r="B7031">
        <v>43</v>
      </c>
      <c r="C7031" s="75">
        <v>0.14000000000000001</v>
      </c>
    </row>
    <row r="7032" spans="1:3">
      <c r="A7032" s="82" t="s">
        <v>670</v>
      </c>
      <c r="B7032">
        <v>43</v>
      </c>
      <c r="C7032" s="75">
        <v>0.14000000000000001</v>
      </c>
    </row>
    <row r="7033" spans="1:3">
      <c r="A7033" s="83" t="s">
        <v>294</v>
      </c>
      <c r="B7033">
        <v>43</v>
      </c>
      <c r="C7033" s="75">
        <v>0.14000000000000001</v>
      </c>
    </row>
    <row r="7034" spans="1:3">
      <c r="A7034" s="85" t="s">
        <v>2079</v>
      </c>
      <c r="B7034">
        <v>43</v>
      </c>
      <c r="C7034" s="75">
        <v>0.14000000000000001</v>
      </c>
    </row>
    <row r="7035" spans="1:3">
      <c r="A7035" s="86" t="s">
        <v>305</v>
      </c>
      <c r="B7035">
        <v>43</v>
      </c>
      <c r="C7035" s="75">
        <v>0.14000000000000001</v>
      </c>
    </row>
    <row r="7036" spans="1:3">
      <c r="A7036" s="74" t="s">
        <v>2080</v>
      </c>
      <c r="B7036">
        <v>126</v>
      </c>
      <c r="C7036" s="75">
        <v>0.16</v>
      </c>
    </row>
    <row r="7037" spans="1:3">
      <c r="A7037" s="81" t="s">
        <v>333</v>
      </c>
      <c r="B7037">
        <v>126</v>
      </c>
      <c r="C7037" s="75">
        <v>0.16</v>
      </c>
    </row>
    <row r="7038" spans="1:3">
      <c r="A7038" s="82" t="s">
        <v>334</v>
      </c>
      <c r="B7038">
        <v>126</v>
      </c>
      <c r="C7038" s="75">
        <v>0.16</v>
      </c>
    </row>
    <row r="7039" spans="1:3">
      <c r="A7039" s="83" t="s">
        <v>304</v>
      </c>
      <c r="B7039">
        <v>126</v>
      </c>
      <c r="C7039" s="75">
        <v>0.16</v>
      </c>
    </row>
    <row r="7040" spans="1:3">
      <c r="A7040" s="84">
        <v>42288</v>
      </c>
      <c r="B7040">
        <v>126</v>
      </c>
      <c r="C7040" s="75">
        <v>0.16</v>
      </c>
    </row>
    <row r="7041" spans="1:3">
      <c r="A7041" s="86" t="s">
        <v>300</v>
      </c>
      <c r="B7041">
        <v>126</v>
      </c>
      <c r="C7041" s="75">
        <v>0.16</v>
      </c>
    </row>
    <row r="7042" spans="1:3">
      <c r="A7042" s="74" t="s">
        <v>2081</v>
      </c>
      <c r="B7042">
        <v>360</v>
      </c>
      <c r="C7042" s="75">
        <v>0.28000000000000003</v>
      </c>
    </row>
    <row r="7043" spans="1:3">
      <c r="A7043" s="81" t="s">
        <v>472</v>
      </c>
      <c r="B7043">
        <v>360</v>
      </c>
      <c r="C7043" s="75">
        <v>0.28000000000000003</v>
      </c>
    </row>
    <row r="7044" spans="1:3">
      <c r="A7044" s="82" t="s">
        <v>308</v>
      </c>
      <c r="B7044">
        <v>360</v>
      </c>
      <c r="C7044" s="75">
        <v>0.28000000000000003</v>
      </c>
    </row>
    <row r="7045" spans="1:3">
      <c r="A7045" s="83" t="s">
        <v>304</v>
      </c>
      <c r="B7045">
        <v>360</v>
      </c>
      <c r="C7045" s="75">
        <v>0.28000000000000003</v>
      </c>
    </row>
    <row r="7046" spans="1:3">
      <c r="A7046" s="85" t="s">
        <v>1636</v>
      </c>
      <c r="B7046">
        <v>360</v>
      </c>
      <c r="C7046" s="75">
        <v>0.28000000000000003</v>
      </c>
    </row>
    <row r="7047" spans="1:3">
      <c r="A7047" s="86" t="s">
        <v>314</v>
      </c>
      <c r="B7047">
        <v>360</v>
      </c>
      <c r="C7047" s="75">
        <v>0.28000000000000003</v>
      </c>
    </row>
    <row r="7048" spans="1:3">
      <c r="A7048" s="74" t="s">
        <v>2082</v>
      </c>
      <c r="B7048">
        <v>71</v>
      </c>
      <c r="C7048" s="75">
        <v>0.1125</v>
      </c>
    </row>
    <row r="7049" spans="1:3">
      <c r="A7049" s="81" t="s">
        <v>478</v>
      </c>
      <c r="B7049">
        <v>71</v>
      </c>
      <c r="C7049" s="75">
        <v>0.1125</v>
      </c>
    </row>
    <row r="7050" spans="1:3">
      <c r="A7050" s="82" t="s">
        <v>479</v>
      </c>
      <c r="B7050">
        <v>71</v>
      </c>
      <c r="C7050" s="75">
        <v>0.1125</v>
      </c>
    </row>
    <row r="7051" spans="1:3">
      <c r="A7051" s="83" t="s">
        <v>294</v>
      </c>
      <c r="B7051">
        <v>71</v>
      </c>
      <c r="C7051" s="75">
        <v>0.1125</v>
      </c>
    </row>
    <row r="7052" spans="1:3">
      <c r="A7052" s="84">
        <v>42622</v>
      </c>
      <c r="B7052">
        <v>71</v>
      </c>
      <c r="C7052" s="75">
        <v>0.1125</v>
      </c>
    </row>
    <row r="7053" spans="1:3">
      <c r="A7053" s="86" t="s">
        <v>285</v>
      </c>
      <c r="B7053">
        <v>71</v>
      </c>
      <c r="C7053" s="75">
        <v>0.1125</v>
      </c>
    </row>
    <row r="7054" spans="1:3">
      <c r="A7054" s="74" t="s">
        <v>2083</v>
      </c>
      <c r="B7054">
        <v>29</v>
      </c>
      <c r="C7054" s="75">
        <v>3.3300000000000003E-2</v>
      </c>
    </row>
    <row r="7055" spans="1:3">
      <c r="A7055" s="81" t="s">
        <v>390</v>
      </c>
      <c r="B7055">
        <v>29</v>
      </c>
      <c r="C7055" s="75">
        <v>3.3300000000000003E-2</v>
      </c>
    </row>
    <row r="7056" spans="1:3">
      <c r="A7056" s="82" t="s">
        <v>367</v>
      </c>
      <c r="B7056">
        <v>29</v>
      </c>
      <c r="C7056" s="75">
        <v>3.3300000000000003E-2</v>
      </c>
    </row>
    <row r="7057" spans="1:3">
      <c r="A7057" s="83" t="s">
        <v>289</v>
      </c>
      <c r="B7057">
        <v>29</v>
      </c>
      <c r="C7057" s="75">
        <v>3.3300000000000003E-2</v>
      </c>
    </row>
    <row r="7058" spans="1:3">
      <c r="A7058" s="85" t="s">
        <v>2084</v>
      </c>
      <c r="B7058">
        <v>29</v>
      </c>
      <c r="C7058" s="75">
        <v>3.3300000000000003E-2</v>
      </c>
    </row>
    <row r="7059" spans="1:3">
      <c r="A7059" s="86" t="s">
        <v>310</v>
      </c>
      <c r="B7059">
        <v>29</v>
      </c>
      <c r="C7059" s="75">
        <v>3.3300000000000003E-2</v>
      </c>
    </row>
    <row r="7060" spans="1:3">
      <c r="A7060" s="74" t="s">
        <v>2085</v>
      </c>
      <c r="B7060">
        <v>248</v>
      </c>
      <c r="C7060" s="75">
        <v>8.0000000000000002E-3</v>
      </c>
    </row>
    <row r="7061" spans="1:3">
      <c r="A7061" s="81" t="s">
        <v>428</v>
      </c>
      <c r="B7061">
        <v>248</v>
      </c>
      <c r="C7061" s="75">
        <v>8.0000000000000002E-3</v>
      </c>
    </row>
    <row r="7062" spans="1:3">
      <c r="A7062" s="82" t="s">
        <v>429</v>
      </c>
      <c r="B7062">
        <v>248</v>
      </c>
      <c r="C7062" s="75">
        <v>8.0000000000000002E-3</v>
      </c>
    </row>
    <row r="7063" spans="1:3">
      <c r="A7063" s="83" t="s">
        <v>284</v>
      </c>
      <c r="B7063">
        <v>248</v>
      </c>
      <c r="C7063" s="75">
        <v>8.0000000000000002E-3</v>
      </c>
    </row>
    <row r="7064" spans="1:3">
      <c r="A7064" s="85" t="s">
        <v>2086</v>
      </c>
      <c r="B7064">
        <v>248</v>
      </c>
      <c r="C7064" s="75">
        <v>8.0000000000000002E-3</v>
      </c>
    </row>
    <row r="7065" spans="1:3">
      <c r="A7065" s="86" t="s">
        <v>375</v>
      </c>
      <c r="B7065">
        <v>248</v>
      </c>
      <c r="C7065" s="75">
        <v>8.0000000000000002E-3</v>
      </c>
    </row>
    <row r="7066" spans="1:3">
      <c r="A7066" s="74" t="s">
        <v>2087</v>
      </c>
      <c r="B7066">
        <v>27</v>
      </c>
      <c r="C7066" s="75">
        <v>0.1</v>
      </c>
    </row>
    <row r="7067" spans="1:3">
      <c r="A7067" s="81" t="s">
        <v>392</v>
      </c>
      <c r="B7067">
        <v>27</v>
      </c>
      <c r="C7067" s="75">
        <v>0.1</v>
      </c>
    </row>
    <row r="7068" spans="1:3">
      <c r="A7068" s="82" t="s">
        <v>351</v>
      </c>
      <c r="B7068">
        <v>27</v>
      </c>
      <c r="C7068" s="75">
        <v>0.1</v>
      </c>
    </row>
    <row r="7069" spans="1:3">
      <c r="A7069" s="83" t="s">
        <v>304</v>
      </c>
      <c r="B7069">
        <v>27</v>
      </c>
      <c r="C7069" s="75">
        <v>0.1</v>
      </c>
    </row>
    <row r="7070" spans="1:3">
      <c r="A7070" s="85" t="s">
        <v>2088</v>
      </c>
      <c r="B7070">
        <v>27</v>
      </c>
      <c r="C7070" s="75">
        <v>0.1</v>
      </c>
    </row>
    <row r="7071" spans="1:3">
      <c r="A7071" s="86" t="s">
        <v>310</v>
      </c>
      <c r="B7071">
        <v>27</v>
      </c>
      <c r="C7071" s="75">
        <v>0.1</v>
      </c>
    </row>
    <row r="7072" spans="1:3">
      <c r="A7072" s="74" t="s">
        <v>2089</v>
      </c>
      <c r="B7072">
        <v>66</v>
      </c>
      <c r="C7072" s="75">
        <v>5.7099999999999998E-2</v>
      </c>
    </row>
    <row r="7073" spans="1:3">
      <c r="A7073" s="81" t="s">
        <v>404</v>
      </c>
      <c r="B7073">
        <v>66</v>
      </c>
      <c r="C7073" s="75">
        <v>5.7099999999999998E-2</v>
      </c>
    </row>
    <row r="7074" spans="1:3">
      <c r="A7074" s="82" t="s">
        <v>405</v>
      </c>
      <c r="B7074">
        <v>66</v>
      </c>
      <c r="C7074" s="75">
        <v>5.7099999999999998E-2</v>
      </c>
    </row>
    <row r="7075" spans="1:3">
      <c r="A7075" s="83" t="s">
        <v>284</v>
      </c>
      <c r="B7075">
        <v>66</v>
      </c>
      <c r="C7075" s="75">
        <v>5.7099999999999998E-2</v>
      </c>
    </row>
    <row r="7076" spans="1:3">
      <c r="A7076" s="84">
        <v>42948</v>
      </c>
      <c r="B7076">
        <v>66</v>
      </c>
      <c r="C7076" s="75">
        <v>5.7099999999999998E-2</v>
      </c>
    </row>
    <row r="7077" spans="1:3">
      <c r="A7077" s="86" t="s">
        <v>364</v>
      </c>
      <c r="B7077">
        <v>66</v>
      </c>
      <c r="C7077" s="75">
        <v>5.7099999999999998E-2</v>
      </c>
    </row>
    <row r="7078" spans="1:3">
      <c r="A7078" s="74" t="s">
        <v>2090</v>
      </c>
      <c r="B7078">
        <v>50</v>
      </c>
      <c r="C7078" s="75">
        <v>0</v>
      </c>
    </row>
    <row r="7079" spans="1:3">
      <c r="A7079" s="81" t="s">
        <v>287</v>
      </c>
      <c r="B7079">
        <v>50</v>
      </c>
      <c r="C7079" s="75">
        <v>0</v>
      </c>
    </row>
    <row r="7080" spans="1:3">
      <c r="A7080" s="82" t="s">
        <v>288</v>
      </c>
      <c r="B7080">
        <v>50</v>
      </c>
      <c r="C7080" s="75">
        <v>0</v>
      </c>
    </row>
    <row r="7081" spans="1:3">
      <c r="A7081" s="83" t="s">
        <v>289</v>
      </c>
      <c r="B7081">
        <v>50</v>
      </c>
      <c r="C7081" s="75">
        <v>0</v>
      </c>
    </row>
    <row r="7082" spans="1:3">
      <c r="A7082" s="85" t="s">
        <v>551</v>
      </c>
      <c r="B7082">
        <v>50</v>
      </c>
      <c r="C7082" s="75">
        <v>0</v>
      </c>
    </row>
    <row r="7083" spans="1:3">
      <c r="A7083" s="86" t="s">
        <v>305</v>
      </c>
      <c r="B7083">
        <v>50</v>
      </c>
      <c r="C7083" s="75">
        <v>0</v>
      </c>
    </row>
    <row r="7084" spans="1:3">
      <c r="A7084" s="74" t="s">
        <v>2091</v>
      </c>
      <c r="B7084">
        <v>690</v>
      </c>
      <c r="C7084" s="75">
        <v>0.31</v>
      </c>
    </row>
    <row r="7085" spans="1:3">
      <c r="A7085" s="81" t="s">
        <v>408</v>
      </c>
      <c r="B7085">
        <v>690</v>
      </c>
      <c r="C7085" s="75">
        <v>0.31</v>
      </c>
    </row>
    <row r="7086" spans="1:3">
      <c r="A7086" s="82" t="s">
        <v>409</v>
      </c>
      <c r="B7086">
        <v>690</v>
      </c>
      <c r="C7086" s="75">
        <v>0.31</v>
      </c>
    </row>
    <row r="7087" spans="1:3">
      <c r="A7087" s="83" t="s">
        <v>284</v>
      </c>
      <c r="B7087">
        <v>690</v>
      </c>
      <c r="C7087" s="75">
        <v>0.31</v>
      </c>
    </row>
    <row r="7088" spans="1:3">
      <c r="A7088" s="84">
        <v>42134</v>
      </c>
      <c r="B7088">
        <v>690</v>
      </c>
      <c r="C7088" s="75">
        <v>0.31</v>
      </c>
    </row>
    <row r="7089" spans="1:3">
      <c r="A7089" s="86" t="s">
        <v>326</v>
      </c>
      <c r="B7089">
        <v>690</v>
      </c>
      <c r="C7089" s="75">
        <v>0.31</v>
      </c>
    </row>
    <row r="7090" spans="1:3">
      <c r="A7090" s="74" t="s">
        <v>2092</v>
      </c>
      <c r="B7090">
        <v>150</v>
      </c>
      <c r="C7090" s="75">
        <v>0</v>
      </c>
    </row>
    <row r="7091" spans="1:3">
      <c r="A7091" s="81" t="s">
        <v>390</v>
      </c>
      <c r="B7091">
        <v>150</v>
      </c>
      <c r="C7091" s="75">
        <v>0</v>
      </c>
    </row>
    <row r="7092" spans="1:3">
      <c r="A7092" s="82" t="s">
        <v>367</v>
      </c>
      <c r="B7092">
        <v>150</v>
      </c>
      <c r="C7092" s="75">
        <v>0</v>
      </c>
    </row>
    <row r="7093" spans="1:3">
      <c r="A7093" s="83" t="s">
        <v>289</v>
      </c>
      <c r="B7093">
        <v>150</v>
      </c>
      <c r="C7093" s="75">
        <v>0</v>
      </c>
    </row>
    <row r="7094" spans="1:3">
      <c r="A7094" s="85" t="s">
        <v>2093</v>
      </c>
      <c r="B7094">
        <v>150</v>
      </c>
      <c r="C7094" s="75">
        <v>0</v>
      </c>
    </row>
    <row r="7095" spans="1:3">
      <c r="A7095" s="86" t="s">
        <v>300</v>
      </c>
      <c r="B7095">
        <v>150</v>
      </c>
      <c r="C7095" s="75">
        <v>0</v>
      </c>
    </row>
    <row r="7096" spans="1:3">
      <c r="A7096" s="74" t="s">
        <v>2094</v>
      </c>
      <c r="B7096">
        <v>560</v>
      </c>
      <c r="C7096" s="75">
        <v>0.2</v>
      </c>
    </row>
    <row r="7097" spans="1:3">
      <c r="A7097" s="81" t="s">
        <v>362</v>
      </c>
      <c r="B7097">
        <v>560</v>
      </c>
      <c r="C7097" s="75">
        <v>0.2</v>
      </c>
    </row>
    <row r="7098" spans="1:3">
      <c r="A7098" s="82" t="s">
        <v>334</v>
      </c>
      <c r="B7098">
        <v>560</v>
      </c>
      <c r="C7098" s="75">
        <v>0.2</v>
      </c>
    </row>
    <row r="7099" spans="1:3">
      <c r="A7099" s="83" t="s">
        <v>304</v>
      </c>
      <c r="B7099">
        <v>560</v>
      </c>
      <c r="C7099" s="75">
        <v>0.2</v>
      </c>
    </row>
    <row r="7100" spans="1:3">
      <c r="A7100" s="84">
        <v>42227</v>
      </c>
      <c r="B7100">
        <v>560</v>
      </c>
      <c r="C7100" s="75">
        <v>0.2</v>
      </c>
    </row>
    <row r="7101" spans="1:3">
      <c r="A7101" s="86" t="s">
        <v>295</v>
      </c>
      <c r="B7101">
        <v>560</v>
      </c>
      <c r="C7101" s="75">
        <v>0.2</v>
      </c>
    </row>
    <row r="7102" spans="1:3">
      <c r="A7102" s="74" t="s">
        <v>2095</v>
      </c>
      <c r="B7102">
        <v>495</v>
      </c>
      <c r="C7102" s="75">
        <v>0.01</v>
      </c>
    </row>
    <row r="7103" spans="1:3">
      <c r="A7103" s="81" t="s">
        <v>475</v>
      </c>
      <c r="B7103">
        <v>495</v>
      </c>
      <c r="C7103" s="75">
        <v>0.01</v>
      </c>
    </row>
    <row r="7104" spans="1:3">
      <c r="A7104" s="82" t="s">
        <v>317</v>
      </c>
      <c r="B7104">
        <v>495</v>
      </c>
      <c r="C7104" s="75">
        <v>0.01</v>
      </c>
    </row>
    <row r="7105" spans="1:3">
      <c r="A7105" s="83" t="s">
        <v>294</v>
      </c>
      <c r="B7105">
        <v>495</v>
      </c>
      <c r="C7105" s="75">
        <v>0.01</v>
      </c>
    </row>
    <row r="7106" spans="1:3">
      <c r="A7106" s="85" t="s">
        <v>1054</v>
      </c>
      <c r="B7106">
        <v>495</v>
      </c>
      <c r="C7106" s="75">
        <v>0.01</v>
      </c>
    </row>
    <row r="7107" spans="1:3">
      <c r="A7107" s="86" t="s">
        <v>336</v>
      </c>
      <c r="B7107">
        <v>495</v>
      </c>
      <c r="C7107" s="75">
        <v>0.01</v>
      </c>
    </row>
    <row r="7108" spans="1:3">
      <c r="A7108" s="74" t="s">
        <v>2096</v>
      </c>
      <c r="B7108">
        <v>30</v>
      </c>
      <c r="C7108" s="75">
        <v>0</v>
      </c>
    </row>
    <row r="7109" spans="1:3">
      <c r="A7109" s="81" t="s">
        <v>534</v>
      </c>
      <c r="B7109">
        <v>30</v>
      </c>
      <c r="C7109" s="75">
        <v>0</v>
      </c>
    </row>
    <row r="7110" spans="1:3">
      <c r="A7110" s="82" t="s">
        <v>367</v>
      </c>
      <c r="B7110">
        <v>30</v>
      </c>
      <c r="C7110" s="75">
        <v>0</v>
      </c>
    </row>
    <row r="7111" spans="1:3">
      <c r="A7111" s="83" t="s">
        <v>289</v>
      </c>
      <c r="B7111">
        <v>30</v>
      </c>
      <c r="C7111" s="75">
        <v>0</v>
      </c>
    </row>
    <row r="7112" spans="1:3">
      <c r="A7112" s="85" t="s">
        <v>2097</v>
      </c>
      <c r="B7112">
        <v>30</v>
      </c>
      <c r="C7112" s="75">
        <v>0</v>
      </c>
    </row>
    <row r="7113" spans="1:3">
      <c r="A7113" s="86" t="s">
        <v>310</v>
      </c>
      <c r="B7113">
        <v>30</v>
      </c>
      <c r="C7113" s="75">
        <v>0</v>
      </c>
    </row>
    <row r="7114" spans="1:3">
      <c r="A7114" s="74" t="s">
        <v>2098</v>
      </c>
      <c r="B7114">
        <v>132</v>
      </c>
      <c r="C7114" s="75">
        <v>0.12</v>
      </c>
    </row>
    <row r="7115" spans="1:3">
      <c r="A7115" s="81" t="s">
        <v>302</v>
      </c>
      <c r="B7115">
        <v>132</v>
      </c>
      <c r="C7115" s="75">
        <v>0.12</v>
      </c>
    </row>
    <row r="7116" spans="1:3">
      <c r="A7116" s="82" t="s">
        <v>303</v>
      </c>
      <c r="B7116">
        <v>132</v>
      </c>
      <c r="C7116" s="75">
        <v>0.12</v>
      </c>
    </row>
    <row r="7117" spans="1:3">
      <c r="A7117" s="83" t="s">
        <v>304</v>
      </c>
      <c r="B7117">
        <v>132</v>
      </c>
      <c r="C7117" s="75">
        <v>0.12</v>
      </c>
    </row>
    <row r="7118" spans="1:3">
      <c r="A7118" s="84">
        <v>42339</v>
      </c>
      <c r="B7118">
        <v>132</v>
      </c>
      <c r="C7118" s="75">
        <v>0.12</v>
      </c>
    </row>
    <row r="7119" spans="1:3">
      <c r="A7119" s="86" t="s">
        <v>300</v>
      </c>
      <c r="B7119">
        <v>132</v>
      </c>
      <c r="C7119" s="75">
        <v>0.12</v>
      </c>
    </row>
    <row r="7120" spans="1:3">
      <c r="A7120" s="74" t="s">
        <v>2099</v>
      </c>
      <c r="B7120">
        <v>425</v>
      </c>
      <c r="C7120" s="75">
        <v>0.15</v>
      </c>
    </row>
    <row r="7121" spans="1:3">
      <c r="A7121" s="81" t="s">
        <v>312</v>
      </c>
      <c r="B7121">
        <v>425</v>
      </c>
      <c r="C7121" s="75">
        <v>0.15</v>
      </c>
    </row>
    <row r="7122" spans="1:3">
      <c r="A7122" s="82" t="s">
        <v>313</v>
      </c>
      <c r="B7122">
        <v>425</v>
      </c>
      <c r="C7122" s="75">
        <v>0.15</v>
      </c>
    </row>
    <row r="7123" spans="1:3">
      <c r="A7123" s="83" t="s">
        <v>294</v>
      </c>
      <c r="B7123">
        <v>425</v>
      </c>
      <c r="C7123" s="75">
        <v>0.15</v>
      </c>
    </row>
    <row r="7124" spans="1:3">
      <c r="A7124" s="84">
        <v>41985</v>
      </c>
      <c r="B7124">
        <v>425</v>
      </c>
      <c r="C7124" s="75">
        <v>0.15</v>
      </c>
    </row>
    <row r="7125" spans="1:3">
      <c r="A7125" s="86" t="s">
        <v>314</v>
      </c>
      <c r="B7125">
        <v>425</v>
      </c>
      <c r="C7125" s="75">
        <v>0.15</v>
      </c>
    </row>
    <row r="7126" spans="1:3">
      <c r="A7126" s="74" t="s">
        <v>2100</v>
      </c>
      <c r="B7126">
        <v>790</v>
      </c>
      <c r="C7126" s="75">
        <v>0.21</v>
      </c>
    </row>
    <row r="7127" spans="1:3">
      <c r="A7127" s="81" t="s">
        <v>634</v>
      </c>
      <c r="B7127">
        <v>790</v>
      </c>
      <c r="C7127" s="75">
        <v>0.21</v>
      </c>
    </row>
    <row r="7128" spans="1:3">
      <c r="A7128" s="82" t="s">
        <v>635</v>
      </c>
      <c r="B7128">
        <v>790</v>
      </c>
      <c r="C7128" s="75">
        <v>0.21</v>
      </c>
    </row>
    <row r="7129" spans="1:3">
      <c r="A7129" s="83" t="s">
        <v>284</v>
      </c>
      <c r="B7129">
        <v>790</v>
      </c>
      <c r="C7129" s="75">
        <v>0.21</v>
      </c>
    </row>
    <row r="7130" spans="1:3">
      <c r="A7130" s="84">
        <v>43075</v>
      </c>
      <c r="B7130">
        <v>790</v>
      </c>
      <c r="C7130" s="75">
        <v>0.21</v>
      </c>
    </row>
    <row r="7131" spans="1:3">
      <c r="A7131" s="86" t="s">
        <v>326</v>
      </c>
      <c r="B7131">
        <v>790</v>
      </c>
      <c r="C7131" s="75">
        <v>0.21</v>
      </c>
    </row>
    <row r="7132" spans="1:3">
      <c r="A7132" s="74" t="s">
        <v>2101</v>
      </c>
      <c r="B7132">
        <v>980</v>
      </c>
      <c r="C7132" s="75">
        <v>0.02</v>
      </c>
    </row>
    <row r="7133" spans="1:3">
      <c r="A7133" s="81" t="s">
        <v>297</v>
      </c>
      <c r="B7133">
        <v>980</v>
      </c>
      <c r="C7133" s="75">
        <v>0.02</v>
      </c>
    </row>
    <row r="7134" spans="1:3">
      <c r="A7134" s="82" t="s">
        <v>298</v>
      </c>
      <c r="B7134">
        <v>980</v>
      </c>
      <c r="C7134" s="75">
        <v>0.02</v>
      </c>
    </row>
    <row r="7135" spans="1:3">
      <c r="A7135" s="83" t="s">
        <v>284</v>
      </c>
      <c r="B7135">
        <v>980</v>
      </c>
      <c r="C7135" s="75">
        <v>0.02</v>
      </c>
    </row>
    <row r="7136" spans="1:3">
      <c r="A7136" s="85" t="s">
        <v>2102</v>
      </c>
      <c r="B7136">
        <v>980</v>
      </c>
      <c r="C7136" s="75">
        <v>0.02</v>
      </c>
    </row>
    <row r="7137" spans="1:3">
      <c r="A7137" s="86" t="s">
        <v>326</v>
      </c>
      <c r="B7137">
        <v>980</v>
      </c>
      <c r="C7137" s="75">
        <v>0.02</v>
      </c>
    </row>
    <row r="7138" spans="1:3">
      <c r="A7138" s="74" t="s">
        <v>2103</v>
      </c>
      <c r="B7138">
        <v>345</v>
      </c>
      <c r="C7138" s="75">
        <v>0.31</v>
      </c>
    </row>
    <row r="7139" spans="1:3">
      <c r="A7139" s="81" t="s">
        <v>343</v>
      </c>
      <c r="B7139">
        <v>345</v>
      </c>
      <c r="C7139" s="75">
        <v>0.31</v>
      </c>
    </row>
    <row r="7140" spans="1:3">
      <c r="A7140" s="82" t="s">
        <v>344</v>
      </c>
      <c r="B7140">
        <v>345</v>
      </c>
      <c r="C7140" s="75">
        <v>0.31</v>
      </c>
    </row>
    <row r="7141" spans="1:3">
      <c r="A7141" s="83" t="s">
        <v>284</v>
      </c>
      <c r="B7141">
        <v>345</v>
      </c>
      <c r="C7141" s="75">
        <v>0.31</v>
      </c>
    </row>
    <row r="7142" spans="1:3">
      <c r="A7142" s="84">
        <v>42102</v>
      </c>
      <c r="B7142">
        <v>345</v>
      </c>
      <c r="C7142" s="75">
        <v>0.31</v>
      </c>
    </row>
    <row r="7143" spans="1:3">
      <c r="A7143" s="86" t="s">
        <v>314</v>
      </c>
      <c r="B7143">
        <v>345</v>
      </c>
      <c r="C7143" s="75">
        <v>0.31</v>
      </c>
    </row>
    <row r="7144" spans="1:3">
      <c r="A7144" s="74" t="s">
        <v>2104</v>
      </c>
      <c r="B7144">
        <v>44</v>
      </c>
      <c r="C7144" s="75">
        <v>0.12</v>
      </c>
    </row>
    <row r="7145" spans="1:3">
      <c r="A7145" s="81" t="s">
        <v>297</v>
      </c>
      <c r="B7145">
        <v>44</v>
      </c>
      <c r="C7145" s="75">
        <v>0.12</v>
      </c>
    </row>
    <row r="7146" spans="1:3">
      <c r="A7146" s="82" t="s">
        <v>298</v>
      </c>
      <c r="B7146">
        <v>44</v>
      </c>
      <c r="C7146" s="75">
        <v>0.12</v>
      </c>
    </row>
    <row r="7147" spans="1:3">
      <c r="A7147" s="83" t="s">
        <v>284</v>
      </c>
      <c r="B7147">
        <v>44</v>
      </c>
      <c r="C7147" s="75">
        <v>0.12</v>
      </c>
    </row>
    <row r="7148" spans="1:3">
      <c r="A7148" s="85" t="s">
        <v>1854</v>
      </c>
      <c r="B7148">
        <v>44</v>
      </c>
      <c r="C7148" s="75">
        <v>0.12</v>
      </c>
    </row>
    <row r="7149" spans="1:3">
      <c r="A7149" s="86" t="s">
        <v>381</v>
      </c>
      <c r="B7149">
        <v>44</v>
      </c>
      <c r="C7149" s="75">
        <v>0.12</v>
      </c>
    </row>
    <row r="7150" spans="1:3">
      <c r="A7150" s="74" t="s">
        <v>2105</v>
      </c>
      <c r="B7150">
        <v>43</v>
      </c>
      <c r="C7150" s="75">
        <v>0.14000000000000001</v>
      </c>
    </row>
    <row r="7151" spans="1:3">
      <c r="A7151" s="81" t="s">
        <v>475</v>
      </c>
      <c r="B7151">
        <v>43</v>
      </c>
      <c r="C7151" s="75">
        <v>0.14000000000000001</v>
      </c>
    </row>
    <row r="7152" spans="1:3">
      <c r="A7152" s="82" t="s">
        <v>317</v>
      </c>
      <c r="B7152">
        <v>43</v>
      </c>
      <c r="C7152" s="75">
        <v>0.14000000000000001</v>
      </c>
    </row>
    <row r="7153" spans="1:3">
      <c r="A7153" s="83" t="s">
        <v>294</v>
      </c>
      <c r="B7153">
        <v>43</v>
      </c>
      <c r="C7153" s="75">
        <v>0.14000000000000001</v>
      </c>
    </row>
    <row r="7154" spans="1:3">
      <c r="A7154" s="85" t="s">
        <v>2106</v>
      </c>
      <c r="B7154">
        <v>43</v>
      </c>
      <c r="C7154" s="75">
        <v>0.14000000000000001</v>
      </c>
    </row>
    <row r="7155" spans="1:3">
      <c r="A7155" s="86" t="s">
        <v>381</v>
      </c>
      <c r="B7155">
        <v>43</v>
      </c>
      <c r="C7155" s="75">
        <v>0.14000000000000001</v>
      </c>
    </row>
    <row r="7156" spans="1:3">
      <c r="A7156" s="74" t="s">
        <v>2107</v>
      </c>
      <c r="B7156">
        <v>29</v>
      </c>
      <c r="C7156" s="75">
        <v>3.3300000000000003E-2</v>
      </c>
    </row>
    <row r="7157" spans="1:3">
      <c r="A7157" s="81" t="s">
        <v>517</v>
      </c>
      <c r="B7157">
        <v>29</v>
      </c>
      <c r="C7157" s="75">
        <v>3.3300000000000003E-2</v>
      </c>
    </row>
    <row r="7158" spans="1:3">
      <c r="A7158" s="82" t="s">
        <v>518</v>
      </c>
      <c r="B7158">
        <v>29</v>
      </c>
      <c r="C7158" s="75">
        <v>3.3300000000000003E-2</v>
      </c>
    </row>
    <row r="7159" spans="1:3">
      <c r="A7159" s="83" t="s">
        <v>304</v>
      </c>
      <c r="B7159">
        <v>29</v>
      </c>
      <c r="C7159" s="75">
        <v>3.3300000000000003E-2</v>
      </c>
    </row>
    <row r="7160" spans="1:3">
      <c r="A7160" s="84">
        <v>43201</v>
      </c>
      <c r="B7160">
        <v>29</v>
      </c>
      <c r="C7160" s="75">
        <v>3.3300000000000003E-2</v>
      </c>
    </row>
    <row r="7161" spans="1:3">
      <c r="A7161" s="86" t="s">
        <v>310</v>
      </c>
      <c r="B7161">
        <v>29</v>
      </c>
      <c r="C7161" s="75">
        <v>3.3300000000000003E-2</v>
      </c>
    </row>
    <row r="7162" spans="1:3">
      <c r="A7162" s="74" t="s">
        <v>2108</v>
      </c>
      <c r="B7162">
        <v>29</v>
      </c>
      <c r="C7162" s="75">
        <v>3.3300000000000003E-2</v>
      </c>
    </row>
    <row r="7163" spans="1:3">
      <c r="A7163" s="81" t="s">
        <v>517</v>
      </c>
      <c r="B7163">
        <v>29</v>
      </c>
      <c r="C7163" s="75">
        <v>3.3300000000000003E-2</v>
      </c>
    </row>
    <row r="7164" spans="1:3">
      <c r="A7164" s="82" t="s">
        <v>518</v>
      </c>
      <c r="B7164">
        <v>29</v>
      </c>
      <c r="C7164" s="75">
        <v>3.3300000000000003E-2</v>
      </c>
    </row>
    <row r="7165" spans="1:3">
      <c r="A7165" s="83" t="s">
        <v>304</v>
      </c>
      <c r="B7165">
        <v>29</v>
      </c>
      <c r="C7165" s="75">
        <v>3.3300000000000003E-2</v>
      </c>
    </row>
    <row r="7166" spans="1:3">
      <c r="A7166" s="85" t="s">
        <v>532</v>
      </c>
      <c r="B7166">
        <v>29</v>
      </c>
      <c r="C7166" s="75">
        <v>3.3300000000000003E-2</v>
      </c>
    </row>
    <row r="7167" spans="1:3">
      <c r="A7167" s="86" t="s">
        <v>310</v>
      </c>
      <c r="B7167">
        <v>29</v>
      </c>
      <c r="C7167" s="75">
        <v>3.3300000000000003E-2</v>
      </c>
    </row>
    <row r="7168" spans="1:3">
      <c r="A7168" s="74" t="s">
        <v>2109</v>
      </c>
      <c r="B7168">
        <v>700</v>
      </c>
      <c r="C7168" s="75">
        <v>0</v>
      </c>
    </row>
    <row r="7169" spans="1:3">
      <c r="A7169" s="81" t="s">
        <v>534</v>
      </c>
      <c r="B7169">
        <v>700</v>
      </c>
      <c r="C7169" s="75">
        <v>0</v>
      </c>
    </row>
    <row r="7170" spans="1:3">
      <c r="A7170" s="82" t="s">
        <v>367</v>
      </c>
      <c r="B7170">
        <v>700</v>
      </c>
      <c r="C7170" s="75">
        <v>0</v>
      </c>
    </row>
    <row r="7171" spans="1:3">
      <c r="A7171" s="83" t="s">
        <v>289</v>
      </c>
      <c r="B7171">
        <v>700</v>
      </c>
      <c r="C7171" s="75">
        <v>0</v>
      </c>
    </row>
    <row r="7172" spans="1:3">
      <c r="A7172" s="84">
        <v>42620</v>
      </c>
      <c r="B7172">
        <v>700</v>
      </c>
      <c r="C7172" s="75">
        <v>0</v>
      </c>
    </row>
    <row r="7173" spans="1:3">
      <c r="A7173" s="86" t="s">
        <v>295</v>
      </c>
      <c r="B7173">
        <v>700</v>
      </c>
      <c r="C7173" s="75">
        <v>0</v>
      </c>
    </row>
    <row r="7174" spans="1:3">
      <c r="A7174" s="74" t="s">
        <v>2110</v>
      </c>
      <c r="B7174">
        <v>238</v>
      </c>
      <c r="C7174" s="75">
        <v>4.8000000000000001E-2</v>
      </c>
    </row>
    <row r="7175" spans="1:3">
      <c r="A7175" s="81" t="s">
        <v>319</v>
      </c>
      <c r="B7175">
        <v>238</v>
      </c>
      <c r="C7175" s="75">
        <v>4.8000000000000001E-2</v>
      </c>
    </row>
    <row r="7176" spans="1:3">
      <c r="A7176" s="82" t="s">
        <v>320</v>
      </c>
      <c r="B7176">
        <v>238</v>
      </c>
      <c r="C7176" s="75">
        <v>4.8000000000000001E-2</v>
      </c>
    </row>
    <row r="7177" spans="1:3">
      <c r="A7177" s="83" t="s">
        <v>284</v>
      </c>
      <c r="B7177">
        <v>238</v>
      </c>
      <c r="C7177" s="75">
        <v>4.8000000000000001E-2</v>
      </c>
    </row>
    <row r="7178" spans="1:3">
      <c r="A7178" s="84">
        <v>42044</v>
      </c>
      <c r="B7178">
        <v>238</v>
      </c>
      <c r="C7178" s="75">
        <v>4.8000000000000001E-2</v>
      </c>
    </row>
    <row r="7179" spans="1:3">
      <c r="A7179" s="86" t="s">
        <v>375</v>
      </c>
      <c r="B7179">
        <v>238</v>
      </c>
      <c r="C7179" s="75">
        <v>4.8000000000000001E-2</v>
      </c>
    </row>
    <row r="7180" spans="1:3">
      <c r="A7180" s="74" t="s">
        <v>2111</v>
      </c>
      <c r="B7180">
        <v>485</v>
      </c>
      <c r="C7180" s="75">
        <v>0.03</v>
      </c>
    </row>
    <row r="7181" spans="1:3">
      <c r="A7181" s="81" t="s">
        <v>324</v>
      </c>
      <c r="B7181">
        <v>485</v>
      </c>
      <c r="C7181" s="75">
        <v>0.03</v>
      </c>
    </row>
    <row r="7182" spans="1:3">
      <c r="A7182" s="82" t="s">
        <v>325</v>
      </c>
      <c r="B7182">
        <v>485</v>
      </c>
      <c r="C7182" s="75">
        <v>0.03</v>
      </c>
    </row>
    <row r="7183" spans="1:3">
      <c r="A7183" s="83" t="s">
        <v>284</v>
      </c>
      <c r="B7183">
        <v>485</v>
      </c>
      <c r="C7183" s="75">
        <v>0.03</v>
      </c>
    </row>
    <row r="7184" spans="1:3">
      <c r="A7184" s="85" t="s">
        <v>1164</v>
      </c>
      <c r="B7184">
        <v>485</v>
      </c>
      <c r="C7184" s="75">
        <v>0.03</v>
      </c>
    </row>
    <row r="7185" spans="1:3">
      <c r="A7185" s="86" t="s">
        <v>314</v>
      </c>
      <c r="B7185">
        <v>485</v>
      </c>
      <c r="C7185" s="75">
        <v>0.03</v>
      </c>
    </row>
    <row r="7186" spans="1:3">
      <c r="A7186" s="74" t="s">
        <v>2112</v>
      </c>
      <c r="B7186">
        <v>456</v>
      </c>
      <c r="C7186" s="75">
        <v>0.43</v>
      </c>
    </row>
    <row r="7187" spans="1:3">
      <c r="A7187" s="81" t="s">
        <v>415</v>
      </c>
      <c r="B7187">
        <v>456</v>
      </c>
      <c r="C7187" s="75">
        <v>0.43</v>
      </c>
    </row>
    <row r="7188" spans="1:3">
      <c r="A7188" s="82" t="s">
        <v>367</v>
      </c>
      <c r="B7188">
        <v>456</v>
      </c>
      <c r="C7188" s="75">
        <v>0.43</v>
      </c>
    </row>
    <row r="7189" spans="1:3">
      <c r="A7189" s="83" t="s">
        <v>289</v>
      </c>
      <c r="B7189">
        <v>456</v>
      </c>
      <c r="C7189" s="75">
        <v>0.43</v>
      </c>
    </row>
    <row r="7190" spans="1:3">
      <c r="A7190" s="85" t="s">
        <v>2113</v>
      </c>
      <c r="B7190">
        <v>456</v>
      </c>
      <c r="C7190" s="75">
        <v>0.43</v>
      </c>
    </row>
    <row r="7191" spans="1:3">
      <c r="A7191" s="86" t="s">
        <v>321</v>
      </c>
      <c r="B7191">
        <v>456</v>
      </c>
      <c r="C7191" s="75">
        <v>0.43</v>
      </c>
    </row>
    <row r="7192" spans="1:3">
      <c r="A7192" s="74" t="s">
        <v>2114</v>
      </c>
      <c r="B7192">
        <v>66</v>
      </c>
      <c r="C7192" s="75">
        <v>5.7099999999999998E-2</v>
      </c>
    </row>
    <row r="7193" spans="1:3">
      <c r="A7193" s="81" t="s">
        <v>366</v>
      </c>
      <c r="B7193">
        <v>66</v>
      </c>
      <c r="C7193" s="75">
        <v>5.7099999999999998E-2</v>
      </c>
    </row>
    <row r="7194" spans="1:3">
      <c r="A7194" s="82" t="s">
        <v>367</v>
      </c>
      <c r="B7194">
        <v>66</v>
      </c>
      <c r="C7194" s="75">
        <v>5.7099999999999998E-2</v>
      </c>
    </row>
    <row r="7195" spans="1:3">
      <c r="A7195" s="83" t="s">
        <v>289</v>
      </c>
      <c r="B7195">
        <v>66</v>
      </c>
      <c r="C7195" s="75">
        <v>5.7099999999999998E-2</v>
      </c>
    </row>
    <row r="7196" spans="1:3">
      <c r="A7196" s="84">
        <v>42957</v>
      </c>
      <c r="B7196">
        <v>66</v>
      </c>
      <c r="C7196" s="75">
        <v>5.7099999999999998E-2</v>
      </c>
    </row>
    <row r="7197" spans="1:3">
      <c r="A7197" s="86" t="s">
        <v>364</v>
      </c>
      <c r="B7197">
        <v>66</v>
      </c>
      <c r="C7197" s="75">
        <v>5.7099999999999998E-2</v>
      </c>
    </row>
    <row r="7198" spans="1:3">
      <c r="A7198" s="74" t="s">
        <v>2115</v>
      </c>
      <c r="B7198">
        <v>30</v>
      </c>
      <c r="C7198" s="75">
        <v>0</v>
      </c>
    </row>
    <row r="7199" spans="1:3">
      <c r="A7199" s="81" t="s">
        <v>319</v>
      </c>
      <c r="B7199">
        <v>30</v>
      </c>
      <c r="C7199" s="75">
        <v>0</v>
      </c>
    </row>
    <row r="7200" spans="1:3">
      <c r="A7200" s="82" t="s">
        <v>320</v>
      </c>
      <c r="B7200">
        <v>30</v>
      </c>
      <c r="C7200" s="75">
        <v>0</v>
      </c>
    </row>
    <row r="7201" spans="1:3">
      <c r="A7201" s="83" t="s">
        <v>284</v>
      </c>
      <c r="B7201">
        <v>30</v>
      </c>
      <c r="C7201" s="75">
        <v>0</v>
      </c>
    </row>
    <row r="7202" spans="1:3">
      <c r="A7202" s="84">
        <v>41831</v>
      </c>
      <c r="B7202">
        <v>30</v>
      </c>
      <c r="C7202" s="75">
        <v>0</v>
      </c>
    </row>
    <row r="7203" spans="1:3">
      <c r="A7203" s="86" t="s">
        <v>310</v>
      </c>
      <c r="B7203">
        <v>30</v>
      </c>
      <c r="C7203" s="75">
        <v>0</v>
      </c>
    </row>
    <row r="7204" spans="1:3">
      <c r="A7204" s="74" t="s">
        <v>2116</v>
      </c>
      <c r="B7204">
        <v>29</v>
      </c>
      <c r="C7204" s="75">
        <v>3.3300000000000003E-2</v>
      </c>
    </row>
    <row r="7205" spans="1:3">
      <c r="A7205" s="81" t="s">
        <v>377</v>
      </c>
      <c r="B7205">
        <v>29</v>
      </c>
      <c r="C7205" s="75">
        <v>3.3300000000000003E-2</v>
      </c>
    </row>
    <row r="7206" spans="1:3">
      <c r="A7206" s="82" t="s">
        <v>378</v>
      </c>
      <c r="B7206">
        <v>29</v>
      </c>
      <c r="C7206" s="75">
        <v>3.3300000000000003E-2</v>
      </c>
    </row>
    <row r="7207" spans="1:3">
      <c r="A7207" s="83" t="s">
        <v>304</v>
      </c>
      <c r="B7207">
        <v>29</v>
      </c>
      <c r="C7207" s="75">
        <v>3.3300000000000003E-2</v>
      </c>
    </row>
    <row r="7208" spans="1:3">
      <c r="A7208" s="84">
        <v>42686</v>
      </c>
      <c r="B7208">
        <v>29</v>
      </c>
      <c r="C7208" s="75">
        <v>3.3300000000000003E-2</v>
      </c>
    </row>
    <row r="7209" spans="1:3">
      <c r="A7209" s="86" t="s">
        <v>310</v>
      </c>
      <c r="B7209">
        <v>29</v>
      </c>
      <c r="C7209" s="75">
        <v>3.3300000000000003E-2</v>
      </c>
    </row>
    <row r="7210" spans="1:3">
      <c r="A7210" s="74" t="s">
        <v>2117</v>
      </c>
      <c r="B7210">
        <v>62</v>
      </c>
      <c r="C7210" s="75">
        <v>0.1143</v>
      </c>
    </row>
    <row r="7211" spans="1:3">
      <c r="A7211" s="81" t="s">
        <v>404</v>
      </c>
      <c r="B7211">
        <v>62</v>
      </c>
      <c r="C7211" s="75">
        <v>0.1143</v>
      </c>
    </row>
    <row r="7212" spans="1:3">
      <c r="A7212" s="82" t="s">
        <v>405</v>
      </c>
      <c r="B7212">
        <v>62</v>
      </c>
      <c r="C7212" s="75">
        <v>0.1143</v>
      </c>
    </row>
    <row r="7213" spans="1:3">
      <c r="A7213" s="83" t="s">
        <v>284</v>
      </c>
      <c r="B7213">
        <v>62</v>
      </c>
      <c r="C7213" s="75">
        <v>0.1143</v>
      </c>
    </row>
    <row r="7214" spans="1:3">
      <c r="A7214" s="84">
        <v>42187</v>
      </c>
      <c r="B7214">
        <v>62</v>
      </c>
      <c r="C7214" s="75">
        <v>0.1143</v>
      </c>
    </row>
    <row r="7215" spans="1:3">
      <c r="A7215" s="86" t="s">
        <v>364</v>
      </c>
      <c r="B7215">
        <v>62</v>
      </c>
      <c r="C7215" s="75">
        <v>0.1143</v>
      </c>
    </row>
    <row r="7216" spans="1:3">
      <c r="A7216" s="74" t="s">
        <v>2118</v>
      </c>
      <c r="B7216">
        <v>500</v>
      </c>
      <c r="C7216" s="75">
        <v>0</v>
      </c>
    </row>
    <row r="7217" spans="1:3">
      <c r="A7217" s="81" t="s">
        <v>390</v>
      </c>
      <c r="B7217">
        <v>500</v>
      </c>
      <c r="C7217" s="75">
        <v>0</v>
      </c>
    </row>
    <row r="7218" spans="1:3">
      <c r="A7218" s="82" t="s">
        <v>367</v>
      </c>
      <c r="B7218">
        <v>500</v>
      </c>
      <c r="C7218" s="75">
        <v>0</v>
      </c>
    </row>
    <row r="7219" spans="1:3">
      <c r="A7219" s="83" t="s">
        <v>289</v>
      </c>
      <c r="B7219">
        <v>500</v>
      </c>
      <c r="C7219" s="75">
        <v>0</v>
      </c>
    </row>
    <row r="7220" spans="1:3">
      <c r="A7220" s="84">
        <v>42188</v>
      </c>
      <c r="B7220">
        <v>500</v>
      </c>
      <c r="C7220" s="75">
        <v>0</v>
      </c>
    </row>
    <row r="7221" spans="1:3">
      <c r="A7221" s="86" t="s">
        <v>336</v>
      </c>
      <c r="B7221">
        <v>500</v>
      </c>
      <c r="C7221" s="75">
        <v>0</v>
      </c>
    </row>
    <row r="7222" spans="1:3">
      <c r="A7222" s="74" t="s">
        <v>2119</v>
      </c>
      <c r="B7222">
        <v>45</v>
      </c>
      <c r="C7222" s="75">
        <v>0.1</v>
      </c>
    </row>
    <row r="7223" spans="1:3">
      <c r="A7223" s="81" t="s">
        <v>287</v>
      </c>
      <c r="B7223">
        <v>45</v>
      </c>
      <c r="C7223" s="75">
        <v>0.1</v>
      </c>
    </row>
    <row r="7224" spans="1:3">
      <c r="A7224" s="82" t="s">
        <v>288</v>
      </c>
      <c r="B7224">
        <v>45</v>
      </c>
      <c r="C7224" s="75">
        <v>0.1</v>
      </c>
    </row>
    <row r="7225" spans="1:3">
      <c r="A7225" s="83" t="s">
        <v>289</v>
      </c>
      <c r="B7225">
        <v>45</v>
      </c>
      <c r="C7225" s="75">
        <v>0.1</v>
      </c>
    </row>
    <row r="7226" spans="1:3">
      <c r="A7226" s="84">
        <v>42552</v>
      </c>
      <c r="B7226">
        <v>45</v>
      </c>
      <c r="C7226" s="75">
        <v>0.1</v>
      </c>
    </row>
    <row r="7227" spans="1:3">
      <c r="A7227" s="86" t="s">
        <v>381</v>
      </c>
      <c r="B7227">
        <v>45</v>
      </c>
      <c r="C7227" s="75">
        <v>0.1</v>
      </c>
    </row>
    <row r="7228" spans="1:3">
      <c r="A7228" s="74" t="s">
        <v>2120</v>
      </c>
      <c r="B7228">
        <v>623</v>
      </c>
      <c r="C7228" s="75">
        <v>0.11</v>
      </c>
    </row>
    <row r="7229" spans="1:3">
      <c r="A7229" s="81" t="s">
        <v>491</v>
      </c>
      <c r="B7229">
        <v>623</v>
      </c>
      <c r="C7229" s="75">
        <v>0.11</v>
      </c>
    </row>
    <row r="7230" spans="1:3">
      <c r="A7230" s="82" t="s">
        <v>492</v>
      </c>
      <c r="B7230">
        <v>623</v>
      </c>
      <c r="C7230" s="75">
        <v>0.11</v>
      </c>
    </row>
    <row r="7231" spans="1:3">
      <c r="A7231" s="83" t="s">
        <v>284</v>
      </c>
      <c r="B7231">
        <v>623</v>
      </c>
      <c r="C7231" s="75">
        <v>0.11</v>
      </c>
    </row>
    <row r="7232" spans="1:3">
      <c r="A7232" s="85" t="s">
        <v>510</v>
      </c>
      <c r="B7232">
        <v>623</v>
      </c>
      <c r="C7232" s="75">
        <v>0.11</v>
      </c>
    </row>
    <row r="7233" spans="1:3">
      <c r="A7233" s="86" t="s">
        <v>295</v>
      </c>
      <c r="B7233">
        <v>623</v>
      </c>
      <c r="C7233" s="75">
        <v>0.11</v>
      </c>
    </row>
    <row r="7234" spans="1:3">
      <c r="A7234" s="74" t="s">
        <v>2121</v>
      </c>
      <c r="B7234">
        <v>490</v>
      </c>
      <c r="C7234" s="75">
        <v>0.02</v>
      </c>
    </row>
    <row r="7235" spans="1:3">
      <c r="A7235" s="81" t="s">
        <v>333</v>
      </c>
      <c r="B7235">
        <v>490</v>
      </c>
      <c r="C7235" s="75">
        <v>0.02</v>
      </c>
    </row>
    <row r="7236" spans="1:3">
      <c r="A7236" s="82" t="s">
        <v>334</v>
      </c>
      <c r="B7236">
        <v>490</v>
      </c>
      <c r="C7236" s="75">
        <v>0.02</v>
      </c>
    </row>
    <row r="7237" spans="1:3">
      <c r="A7237" s="83" t="s">
        <v>304</v>
      </c>
      <c r="B7237">
        <v>490</v>
      </c>
      <c r="C7237" s="75">
        <v>0.02</v>
      </c>
    </row>
    <row r="7238" spans="1:3">
      <c r="A7238" s="85" t="s">
        <v>2122</v>
      </c>
      <c r="B7238">
        <v>490</v>
      </c>
      <c r="C7238" s="75">
        <v>0.02</v>
      </c>
    </row>
    <row r="7239" spans="1:3">
      <c r="A7239" s="86" t="s">
        <v>336</v>
      </c>
      <c r="B7239">
        <v>490</v>
      </c>
      <c r="C7239" s="75">
        <v>0.02</v>
      </c>
    </row>
    <row r="7240" spans="1:3">
      <c r="A7240" s="74" t="s">
        <v>2123</v>
      </c>
      <c r="B7240">
        <v>22</v>
      </c>
      <c r="C7240" s="75">
        <v>0.56000000000000005</v>
      </c>
    </row>
    <row r="7241" spans="1:3">
      <c r="A7241" s="81" t="s">
        <v>354</v>
      </c>
      <c r="B7241">
        <v>22</v>
      </c>
      <c r="C7241" s="75">
        <v>0.56000000000000005</v>
      </c>
    </row>
    <row r="7242" spans="1:3">
      <c r="A7242" s="82" t="s">
        <v>355</v>
      </c>
      <c r="B7242">
        <v>22</v>
      </c>
      <c r="C7242" s="75">
        <v>0.56000000000000005</v>
      </c>
    </row>
    <row r="7243" spans="1:3">
      <c r="A7243" s="83" t="s">
        <v>284</v>
      </c>
      <c r="B7243">
        <v>22</v>
      </c>
      <c r="C7243" s="75">
        <v>0.56000000000000005</v>
      </c>
    </row>
    <row r="7244" spans="1:3">
      <c r="A7244" s="85" t="s">
        <v>2124</v>
      </c>
      <c r="B7244">
        <v>22</v>
      </c>
      <c r="C7244" s="75">
        <v>0.56000000000000005</v>
      </c>
    </row>
    <row r="7245" spans="1:3">
      <c r="A7245" s="86" t="s">
        <v>381</v>
      </c>
      <c r="B7245">
        <v>22</v>
      </c>
      <c r="C7245" s="75">
        <v>0.56000000000000005</v>
      </c>
    </row>
    <row r="7246" spans="1:3">
      <c r="A7246" s="74" t="s">
        <v>2125</v>
      </c>
      <c r="B7246">
        <v>129</v>
      </c>
      <c r="C7246" s="75">
        <v>0.14000000000000001</v>
      </c>
    </row>
    <row r="7247" spans="1:3">
      <c r="A7247" s="81" t="s">
        <v>458</v>
      </c>
      <c r="B7247">
        <v>129</v>
      </c>
      <c r="C7247" s="75">
        <v>0.14000000000000001</v>
      </c>
    </row>
    <row r="7248" spans="1:3">
      <c r="A7248" s="82" t="s">
        <v>459</v>
      </c>
      <c r="B7248">
        <v>129</v>
      </c>
      <c r="C7248" s="75">
        <v>0.14000000000000001</v>
      </c>
    </row>
    <row r="7249" spans="1:3">
      <c r="A7249" s="83" t="s">
        <v>294</v>
      </c>
      <c r="B7249">
        <v>129</v>
      </c>
      <c r="C7249" s="75">
        <v>0.14000000000000001</v>
      </c>
    </row>
    <row r="7250" spans="1:3">
      <c r="A7250" s="84">
        <v>43259</v>
      </c>
      <c r="B7250">
        <v>129</v>
      </c>
      <c r="C7250" s="75">
        <v>0.14000000000000001</v>
      </c>
    </row>
    <row r="7251" spans="1:3">
      <c r="A7251" s="86" t="s">
        <v>300</v>
      </c>
      <c r="B7251">
        <v>129</v>
      </c>
      <c r="C7251" s="75">
        <v>0.14000000000000001</v>
      </c>
    </row>
    <row r="7252" spans="1:3">
      <c r="A7252" s="74" t="s">
        <v>2126</v>
      </c>
      <c r="B7252">
        <v>78</v>
      </c>
      <c r="C7252" s="75">
        <v>2.5000000000000001E-2</v>
      </c>
    </row>
    <row r="7253" spans="1:3">
      <c r="A7253" s="81" t="s">
        <v>373</v>
      </c>
      <c r="B7253">
        <v>78</v>
      </c>
      <c r="C7253" s="75">
        <v>2.5000000000000001E-2</v>
      </c>
    </row>
    <row r="7254" spans="1:3">
      <c r="A7254" s="82" t="s">
        <v>320</v>
      </c>
      <c r="B7254">
        <v>78</v>
      </c>
      <c r="C7254" s="75">
        <v>2.5000000000000001E-2</v>
      </c>
    </row>
    <row r="7255" spans="1:3">
      <c r="A7255" s="83" t="s">
        <v>284</v>
      </c>
      <c r="B7255">
        <v>78</v>
      </c>
      <c r="C7255" s="75">
        <v>2.5000000000000001E-2</v>
      </c>
    </row>
    <row r="7256" spans="1:3">
      <c r="A7256" s="84">
        <v>41856</v>
      </c>
      <c r="B7256">
        <v>78</v>
      </c>
      <c r="C7256" s="75">
        <v>2.5000000000000001E-2</v>
      </c>
    </row>
    <row r="7257" spans="1:3">
      <c r="A7257" s="86" t="s">
        <v>285</v>
      </c>
      <c r="B7257">
        <v>78</v>
      </c>
      <c r="C7257" s="75">
        <v>2.5000000000000001E-2</v>
      </c>
    </row>
    <row r="7258" spans="1:3">
      <c r="A7258" s="74" t="s">
        <v>2127</v>
      </c>
      <c r="B7258">
        <v>208</v>
      </c>
      <c r="C7258" s="75">
        <v>0.16800000000000001</v>
      </c>
    </row>
    <row r="7259" spans="1:3">
      <c r="A7259" s="81" t="s">
        <v>386</v>
      </c>
      <c r="B7259">
        <v>208</v>
      </c>
      <c r="C7259" s="75">
        <v>0.16800000000000001</v>
      </c>
    </row>
    <row r="7260" spans="1:3">
      <c r="A7260" s="82" t="s">
        <v>387</v>
      </c>
      <c r="B7260">
        <v>208</v>
      </c>
      <c r="C7260" s="75">
        <v>0.16800000000000001</v>
      </c>
    </row>
    <row r="7261" spans="1:3">
      <c r="A7261" s="83" t="s">
        <v>284</v>
      </c>
      <c r="B7261">
        <v>208</v>
      </c>
      <c r="C7261" s="75">
        <v>0.16800000000000001</v>
      </c>
    </row>
    <row r="7262" spans="1:3">
      <c r="A7262" s="85" t="s">
        <v>2128</v>
      </c>
      <c r="B7262">
        <v>208</v>
      </c>
      <c r="C7262" s="75">
        <v>0.16800000000000001</v>
      </c>
    </row>
    <row r="7263" spans="1:3">
      <c r="A7263" s="86" t="s">
        <v>375</v>
      </c>
      <c r="B7263">
        <v>208</v>
      </c>
      <c r="C7263" s="75">
        <v>0.16800000000000001</v>
      </c>
    </row>
    <row r="7264" spans="1:3">
      <c r="A7264" s="74" t="s">
        <v>2129</v>
      </c>
      <c r="B7264">
        <v>37</v>
      </c>
      <c r="C7264" s="75">
        <v>0.26</v>
      </c>
    </row>
    <row r="7265" spans="1:3">
      <c r="A7265" s="81" t="s">
        <v>358</v>
      </c>
      <c r="B7265">
        <v>37</v>
      </c>
      <c r="C7265" s="75">
        <v>0.26</v>
      </c>
    </row>
    <row r="7266" spans="1:3">
      <c r="A7266" s="82" t="s">
        <v>359</v>
      </c>
      <c r="B7266">
        <v>37</v>
      </c>
      <c r="C7266" s="75">
        <v>0.26</v>
      </c>
    </row>
    <row r="7267" spans="1:3">
      <c r="A7267" s="83" t="s">
        <v>284</v>
      </c>
      <c r="B7267">
        <v>37</v>
      </c>
      <c r="C7267" s="75">
        <v>0.26</v>
      </c>
    </row>
    <row r="7268" spans="1:3">
      <c r="A7268" s="85" t="s">
        <v>2130</v>
      </c>
      <c r="B7268">
        <v>37</v>
      </c>
      <c r="C7268" s="75">
        <v>0.26</v>
      </c>
    </row>
    <row r="7269" spans="1:3">
      <c r="A7269" s="86" t="s">
        <v>381</v>
      </c>
      <c r="B7269">
        <v>37</v>
      </c>
      <c r="C7269" s="75">
        <v>0.26</v>
      </c>
    </row>
    <row r="7270" spans="1:3">
      <c r="A7270" s="74" t="s">
        <v>2131</v>
      </c>
      <c r="B7270">
        <v>143</v>
      </c>
      <c r="C7270" s="75">
        <v>4.6699999999999998E-2</v>
      </c>
    </row>
    <row r="7271" spans="1:3">
      <c r="A7271" s="81" t="s">
        <v>669</v>
      </c>
      <c r="B7271">
        <v>143</v>
      </c>
      <c r="C7271" s="75">
        <v>4.6699999999999998E-2</v>
      </c>
    </row>
    <row r="7272" spans="1:3">
      <c r="A7272" s="82" t="s">
        <v>670</v>
      </c>
      <c r="B7272">
        <v>143</v>
      </c>
      <c r="C7272" s="75">
        <v>4.6699999999999998E-2</v>
      </c>
    </row>
    <row r="7273" spans="1:3">
      <c r="A7273" s="83" t="s">
        <v>294</v>
      </c>
      <c r="B7273">
        <v>143</v>
      </c>
      <c r="C7273" s="75">
        <v>4.6699999999999998E-2</v>
      </c>
    </row>
    <row r="7274" spans="1:3">
      <c r="A7274" s="84">
        <v>42005</v>
      </c>
      <c r="B7274">
        <v>143</v>
      </c>
      <c r="C7274" s="75">
        <v>4.6699999999999998E-2</v>
      </c>
    </row>
    <row r="7275" spans="1:3">
      <c r="A7275" s="86" t="s">
        <v>300</v>
      </c>
      <c r="B7275">
        <v>143</v>
      </c>
      <c r="C7275" s="75">
        <v>4.6699999999999998E-2</v>
      </c>
    </row>
    <row r="7276" spans="1:3">
      <c r="A7276" s="74" t="s">
        <v>2132</v>
      </c>
      <c r="B7276">
        <v>46</v>
      </c>
      <c r="C7276" s="75">
        <v>0.08</v>
      </c>
    </row>
    <row r="7277" spans="1:3">
      <c r="A7277" s="81" t="s">
        <v>287</v>
      </c>
      <c r="B7277">
        <v>46</v>
      </c>
      <c r="C7277" s="75">
        <v>0.08</v>
      </c>
    </row>
    <row r="7278" spans="1:3">
      <c r="A7278" s="82" t="s">
        <v>288</v>
      </c>
      <c r="B7278">
        <v>46</v>
      </c>
      <c r="C7278" s="75">
        <v>0.08</v>
      </c>
    </row>
    <row r="7279" spans="1:3">
      <c r="A7279" s="83" t="s">
        <v>289</v>
      </c>
      <c r="B7279">
        <v>46</v>
      </c>
      <c r="C7279" s="75">
        <v>0.08</v>
      </c>
    </row>
    <row r="7280" spans="1:3">
      <c r="A7280" s="85" t="s">
        <v>1282</v>
      </c>
      <c r="B7280">
        <v>46</v>
      </c>
      <c r="C7280" s="75">
        <v>0.08</v>
      </c>
    </row>
    <row r="7281" spans="1:3">
      <c r="A7281" s="86" t="s">
        <v>381</v>
      </c>
      <c r="B7281">
        <v>46</v>
      </c>
      <c r="C7281" s="75">
        <v>0.08</v>
      </c>
    </row>
    <row r="7282" spans="1:3">
      <c r="A7282" s="74" t="s">
        <v>2133</v>
      </c>
      <c r="B7282">
        <v>29</v>
      </c>
      <c r="C7282" s="75">
        <v>3.3300000000000003E-2</v>
      </c>
    </row>
    <row r="7283" spans="1:3">
      <c r="A7283" s="81" t="s">
        <v>458</v>
      </c>
      <c r="B7283">
        <v>29</v>
      </c>
      <c r="C7283" s="75">
        <v>3.3300000000000003E-2</v>
      </c>
    </row>
    <row r="7284" spans="1:3">
      <c r="A7284" s="82" t="s">
        <v>459</v>
      </c>
      <c r="B7284">
        <v>29</v>
      </c>
      <c r="C7284" s="75">
        <v>3.3300000000000003E-2</v>
      </c>
    </row>
    <row r="7285" spans="1:3">
      <c r="A7285" s="83" t="s">
        <v>294</v>
      </c>
      <c r="B7285">
        <v>29</v>
      </c>
      <c r="C7285" s="75">
        <v>3.3300000000000003E-2</v>
      </c>
    </row>
    <row r="7286" spans="1:3">
      <c r="A7286" s="85" t="s">
        <v>1361</v>
      </c>
      <c r="B7286">
        <v>29</v>
      </c>
      <c r="C7286" s="75">
        <v>3.3300000000000003E-2</v>
      </c>
    </row>
    <row r="7287" spans="1:3">
      <c r="A7287" s="86" t="s">
        <v>310</v>
      </c>
      <c r="B7287">
        <v>29</v>
      </c>
      <c r="C7287" s="75">
        <v>3.3300000000000003E-2</v>
      </c>
    </row>
    <row r="7288" spans="1:3">
      <c r="A7288" s="74" t="s">
        <v>2134</v>
      </c>
      <c r="B7288">
        <v>44</v>
      </c>
      <c r="C7288" s="75">
        <v>0.12</v>
      </c>
    </row>
    <row r="7289" spans="1:3">
      <c r="A7289" s="81" t="s">
        <v>517</v>
      </c>
      <c r="B7289">
        <v>44</v>
      </c>
      <c r="C7289" s="75">
        <v>0.12</v>
      </c>
    </row>
    <row r="7290" spans="1:3">
      <c r="A7290" s="82" t="s">
        <v>518</v>
      </c>
      <c r="B7290">
        <v>44</v>
      </c>
      <c r="C7290" s="75">
        <v>0.12</v>
      </c>
    </row>
    <row r="7291" spans="1:3">
      <c r="A7291" s="83" t="s">
        <v>304</v>
      </c>
      <c r="B7291">
        <v>44</v>
      </c>
      <c r="C7291" s="75">
        <v>0.12</v>
      </c>
    </row>
    <row r="7292" spans="1:3">
      <c r="A7292" s="85" t="s">
        <v>456</v>
      </c>
      <c r="B7292">
        <v>44</v>
      </c>
      <c r="C7292" s="75">
        <v>0.12</v>
      </c>
    </row>
    <row r="7293" spans="1:3">
      <c r="A7293" s="86" t="s">
        <v>381</v>
      </c>
      <c r="B7293">
        <v>44</v>
      </c>
      <c r="C7293" s="75">
        <v>0.12</v>
      </c>
    </row>
    <row r="7294" spans="1:3">
      <c r="A7294" s="74" t="s">
        <v>2135</v>
      </c>
      <c r="B7294">
        <v>29</v>
      </c>
      <c r="C7294" s="75">
        <v>3.3300000000000003E-2</v>
      </c>
    </row>
    <row r="7295" spans="1:3">
      <c r="A7295" s="81" t="s">
        <v>346</v>
      </c>
      <c r="B7295">
        <v>29</v>
      </c>
      <c r="C7295" s="75">
        <v>3.3300000000000003E-2</v>
      </c>
    </row>
    <row r="7296" spans="1:3">
      <c r="A7296" s="82" t="s">
        <v>347</v>
      </c>
      <c r="B7296">
        <v>29</v>
      </c>
      <c r="C7296" s="75">
        <v>3.3300000000000003E-2</v>
      </c>
    </row>
    <row r="7297" spans="1:3">
      <c r="A7297" s="83" t="s">
        <v>284</v>
      </c>
      <c r="B7297">
        <v>29</v>
      </c>
      <c r="C7297" s="75">
        <v>3.3300000000000003E-2</v>
      </c>
    </row>
    <row r="7298" spans="1:3">
      <c r="A7298" s="84">
        <v>42990</v>
      </c>
      <c r="B7298">
        <v>29</v>
      </c>
      <c r="C7298" s="75">
        <v>3.3300000000000003E-2</v>
      </c>
    </row>
    <row r="7299" spans="1:3">
      <c r="A7299" s="86" t="s">
        <v>310</v>
      </c>
      <c r="B7299">
        <v>29</v>
      </c>
      <c r="C7299" s="75">
        <v>3.3300000000000003E-2</v>
      </c>
    </row>
    <row r="7300" spans="1:3">
      <c r="A7300" s="74" t="s">
        <v>2136</v>
      </c>
      <c r="B7300">
        <v>720</v>
      </c>
      <c r="C7300" s="75">
        <v>0.1</v>
      </c>
    </row>
    <row r="7301" spans="1:3">
      <c r="A7301" s="81" t="s">
        <v>404</v>
      </c>
      <c r="B7301">
        <v>720</v>
      </c>
      <c r="C7301" s="75">
        <v>0.1</v>
      </c>
    </row>
    <row r="7302" spans="1:3">
      <c r="A7302" s="82" t="s">
        <v>405</v>
      </c>
      <c r="B7302">
        <v>720</v>
      </c>
      <c r="C7302" s="75">
        <v>0.1</v>
      </c>
    </row>
    <row r="7303" spans="1:3">
      <c r="A7303" s="83" t="s">
        <v>284</v>
      </c>
      <c r="B7303">
        <v>720</v>
      </c>
      <c r="C7303" s="75">
        <v>0.1</v>
      </c>
    </row>
    <row r="7304" spans="1:3">
      <c r="A7304" s="84">
        <v>41739</v>
      </c>
      <c r="B7304">
        <v>720</v>
      </c>
      <c r="C7304" s="75">
        <v>0.1</v>
      </c>
    </row>
    <row r="7305" spans="1:3">
      <c r="A7305" s="86" t="s">
        <v>321</v>
      </c>
      <c r="B7305">
        <v>720</v>
      </c>
      <c r="C7305" s="75">
        <v>0.1</v>
      </c>
    </row>
    <row r="7306" spans="1:3">
      <c r="A7306" s="74" t="s">
        <v>2137</v>
      </c>
      <c r="B7306">
        <v>430</v>
      </c>
      <c r="C7306" s="75">
        <v>0.14000000000000001</v>
      </c>
    </row>
    <row r="7307" spans="1:3">
      <c r="A7307" s="81" t="s">
        <v>458</v>
      </c>
      <c r="B7307">
        <v>430</v>
      </c>
      <c r="C7307" s="75">
        <v>0.14000000000000001</v>
      </c>
    </row>
    <row r="7308" spans="1:3">
      <c r="A7308" s="82" t="s">
        <v>459</v>
      </c>
      <c r="B7308">
        <v>430</v>
      </c>
      <c r="C7308" s="75">
        <v>0.14000000000000001</v>
      </c>
    </row>
    <row r="7309" spans="1:3">
      <c r="A7309" s="83" t="s">
        <v>294</v>
      </c>
      <c r="B7309">
        <v>430</v>
      </c>
      <c r="C7309" s="75">
        <v>0.14000000000000001</v>
      </c>
    </row>
    <row r="7310" spans="1:3">
      <c r="A7310" s="84">
        <v>41769</v>
      </c>
      <c r="B7310">
        <v>430</v>
      </c>
      <c r="C7310" s="75">
        <v>0.14000000000000001</v>
      </c>
    </row>
    <row r="7311" spans="1:3">
      <c r="A7311" s="86" t="s">
        <v>314</v>
      </c>
      <c r="B7311">
        <v>430</v>
      </c>
      <c r="C7311" s="75">
        <v>0.14000000000000001</v>
      </c>
    </row>
    <row r="7312" spans="1:3">
      <c r="A7312" s="74" t="s">
        <v>2138</v>
      </c>
      <c r="B7312">
        <v>29</v>
      </c>
      <c r="C7312" s="75">
        <v>3.3300000000000003E-2</v>
      </c>
    </row>
    <row r="7313" spans="1:3">
      <c r="A7313" s="81" t="s">
        <v>491</v>
      </c>
      <c r="B7313">
        <v>29</v>
      </c>
      <c r="C7313" s="75">
        <v>3.3300000000000003E-2</v>
      </c>
    </row>
    <row r="7314" spans="1:3">
      <c r="A7314" s="82" t="s">
        <v>492</v>
      </c>
      <c r="B7314">
        <v>29</v>
      </c>
      <c r="C7314" s="75">
        <v>3.3300000000000003E-2</v>
      </c>
    </row>
    <row r="7315" spans="1:3">
      <c r="A7315" s="83" t="s">
        <v>284</v>
      </c>
      <c r="B7315">
        <v>29</v>
      </c>
      <c r="C7315" s="75">
        <v>3.3300000000000003E-2</v>
      </c>
    </row>
    <row r="7316" spans="1:3">
      <c r="A7316" s="84">
        <v>42829</v>
      </c>
      <c r="B7316">
        <v>29</v>
      </c>
      <c r="C7316" s="75">
        <v>3.3300000000000003E-2</v>
      </c>
    </row>
    <row r="7317" spans="1:3">
      <c r="A7317" s="86" t="s">
        <v>310</v>
      </c>
      <c r="B7317">
        <v>29</v>
      </c>
      <c r="C7317" s="75">
        <v>3.3300000000000003E-2</v>
      </c>
    </row>
    <row r="7318" spans="1:3">
      <c r="A7318" s="74" t="s">
        <v>2139</v>
      </c>
      <c r="B7318">
        <v>53</v>
      </c>
      <c r="C7318" s="75">
        <v>0.2429</v>
      </c>
    </row>
    <row r="7319" spans="1:3">
      <c r="A7319" s="81" t="s">
        <v>428</v>
      </c>
      <c r="B7319">
        <v>53</v>
      </c>
      <c r="C7319" s="75">
        <v>0.2429</v>
      </c>
    </row>
    <row r="7320" spans="1:3">
      <c r="A7320" s="82" t="s">
        <v>429</v>
      </c>
      <c r="B7320">
        <v>53</v>
      </c>
      <c r="C7320" s="75">
        <v>0.2429</v>
      </c>
    </row>
    <row r="7321" spans="1:3">
      <c r="A7321" s="83" t="s">
        <v>284</v>
      </c>
      <c r="B7321">
        <v>53</v>
      </c>
      <c r="C7321" s="75">
        <v>0.2429</v>
      </c>
    </row>
    <row r="7322" spans="1:3">
      <c r="A7322" s="85" t="s">
        <v>642</v>
      </c>
      <c r="B7322">
        <v>53</v>
      </c>
      <c r="C7322" s="75">
        <v>0.2429</v>
      </c>
    </row>
    <row r="7323" spans="1:3">
      <c r="A7323" s="86" t="s">
        <v>364</v>
      </c>
      <c r="B7323">
        <v>53</v>
      </c>
      <c r="C7323" s="75">
        <v>0.2429</v>
      </c>
    </row>
    <row r="7324" spans="1:3">
      <c r="A7324" s="74" t="s">
        <v>2140</v>
      </c>
      <c r="B7324">
        <v>41</v>
      </c>
      <c r="C7324" s="75">
        <v>0.18</v>
      </c>
    </row>
    <row r="7325" spans="1:3">
      <c r="A7325" s="81" t="s">
        <v>366</v>
      </c>
      <c r="B7325">
        <v>41</v>
      </c>
      <c r="C7325" s="75">
        <v>0.18</v>
      </c>
    </row>
    <row r="7326" spans="1:3">
      <c r="A7326" s="82" t="s">
        <v>367</v>
      </c>
      <c r="B7326">
        <v>41</v>
      </c>
      <c r="C7326" s="75">
        <v>0.18</v>
      </c>
    </row>
    <row r="7327" spans="1:3">
      <c r="A7327" s="83" t="s">
        <v>289</v>
      </c>
      <c r="B7327">
        <v>41</v>
      </c>
      <c r="C7327" s="75">
        <v>0.18</v>
      </c>
    </row>
    <row r="7328" spans="1:3">
      <c r="A7328" s="84">
        <v>41916</v>
      </c>
      <c r="B7328">
        <v>41</v>
      </c>
      <c r="C7328" s="75">
        <v>0.18</v>
      </c>
    </row>
    <row r="7329" spans="1:3">
      <c r="A7329" s="86" t="s">
        <v>381</v>
      </c>
      <c r="B7329">
        <v>41</v>
      </c>
      <c r="C7329" s="75">
        <v>0.18</v>
      </c>
    </row>
    <row r="7330" spans="1:3">
      <c r="A7330" s="74" t="s">
        <v>2141</v>
      </c>
      <c r="B7330">
        <v>600</v>
      </c>
      <c r="C7330" s="75">
        <v>0.25</v>
      </c>
    </row>
    <row r="7331" spans="1:3">
      <c r="A7331" s="81" t="s">
        <v>534</v>
      </c>
      <c r="B7331">
        <v>600</v>
      </c>
      <c r="C7331" s="75">
        <v>0.25</v>
      </c>
    </row>
    <row r="7332" spans="1:3">
      <c r="A7332" s="82" t="s">
        <v>367</v>
      </c>
      <c r="B7332">
        <v>600</v>
      </c>
      <c r="C7332" s="75">
        <v>0.25</v>
      </c>
    </row>
    <row r="7333" spans="1:3">
      <c r="A7333" s="83" t="s">
        <v>289</v>
      </c>
      <c r="B7333">
        <v>600</v>
      </c>
      <c r="C7333" s="75">
        <v>0.25</v>
      </c>
    </row>
    <row r="7334" spans="1:3">
      <c r="A7334" s="85" t="s">
        <v>936</v>
      </c>
      <c r="B7334">
        <v>600</v>
      </c>
      <c r="C7334" s="75">
        <v>0.25</v>
      </c>
    </row>
    <row r="7335" spans="1:3">
      <c r="A7335" s="86" t="s">
        <v>321</v>
      </c>
      <c r="B7335">
        <v>600</v>
      </c>
      <c r="C7335" s="75">
        <v>0.25</v>
      </c>
    </row>
    <row r="7336" spans="1:3">
      <c r="A7336" s="74" t="s">
        <v>2142</v>
      </c>
      <c r="B7336">
        <v>143</v>
      </c>
      <c r="C7336" s="75">
        <v>4.6699999999999998E-2</v>
      </c>
    </row>
    <row r="7337" spans="1:3">
      <c r="A7337" s="81" t="s">
        <v>324</v>
      </c>
      <c r="B7337">
        <v>143</v>
      </c>
      <c r="C7337" s="75">
        <v>4.6699999999999998E-2</v>
      </c>
    </row>
    <row r="7338" spans="1:3">
      <c r="A7338" s="82" t="s">
        <v>325</v>
      </c>
      <c r="B7338">
        <v>143</v>
      </c>
      <c r="C7338" s="75">
        <v>4.6699999999999998E-2</v>
      </c>
    </row>
    <row r="7339" spans="1:3">
      <c r="A7339" s="83" t="s">
        <v>284</v>
      </c>
      <c r="B7339">
        <v>143</v>
      </c>
      <c r="C7339" s="75">
        <v>4.6699999999999998E-2</v>
      </c>
    </row>
    <row r="7340" spans="1:3">
      <c r="A7340" s="84">
        <v>42622</v>
      </c>
      <c r="B7340">
        <v>143</v>
      </c>
      <c r="C7340" s="75">
        <v>4.6699999999999998E-2</v>
      </c>
    </row>
    <row r="7341" spans="1:3">
      <c r="A7341" s="86" t="s">
        <v>300</v>
      </c>
      <c r="B7341">
        <v>143</v>
      </c>
      <c r="C7341" s="75">
        <v>4.6699999999999998E-2</v>
      </c>
    </row>
    <row r="7342" spans="1:3">
      <c r="A7342" s="74" t="s">
        <v>2143</v>
      </c>
      <c r="B7342">
        <v>480</v>
      </c>
      <c r="C7342" s="75">
        <v>0.04</v>
      </c>
    </row>
    <row r="7343" spans="1:3">
      <c r="A7343" s="81" t="s">
        <v>392</v>
      </c>
      <c r="B7343">
        <v>480</v>
      </c>
      <c r="C7343" s="75">
        <v>0.04</v>
      </c>
    </row>
    <row r="7344" spans="1:3">
      <c r="A7344" s="82" t="s">
        <v>351</v>
      </c>
      <c r="B7344">
        <v>480</v>
      </c>
      <c r="C7344" s="75">
        <v>0.04</v>
      </c>
    </row>
    <row r="7345" spans="1:3">
      <c r="A7345" s="83" t="s">
        <v>304</v>
      </c>
      <c r="B7345">
        <v>480</v>
      </c>
      <c r="C7345" s="75">
        <v>0.04</v>
      </c>
    </row>
    <row r="7346" spans="1:3">
      <c r="A7346" s="85" t="s">
        <v>2144</v>
      </c>
      <c r="B7346">
        <v>480</v>
      </c>
      <c r="C7346" s="75">
        <v>0.04</v>
      </c>
    </row>
    <row r="7347" spans="1:3">
      <c r="A7347" s="86" t="s">
        <v>314</v>
      </c>
      <c r="B7347">
        <v>480</v>
      </c>
      <c r="C7347" s="75">
        <v>0.04</v>
      </c>
    </row>
    <row r="7348" spans="1:3">
      <c r="A7348" s="74" t="s">
        <v>2145</v>
      </c>
      <c r="B7348">
        <v>495</v>
      </c>
      <c r="C7348" s="75">
        <v>0.01</v>
      </c>
    </row>
    <row r="7349" spans="1:3">
      <c r="A7349" s="81" t="s">
        <v>373</v>
      </c>
      <c r="B7349">
        <v>495</v>
      </c>
      <c r="C7349" s="75">
        <v>0.01</v>
      </c>
    </row>
    <row r="7350" spans="1:3">
      <c r="A7350" s="82" t="s">
        <v>320</v>
      </c>
      <c r="B7350">
        <v>495</v>
      </c>
      <c r="C7350" s="75">
        <v>0.01</v>
      </c>
    </row>
    <row r="7351" spans="1:3">
      <c r="A7351" s="83" t="s">
        <v>284</v>
      </c>
      <c r="B7351">
        <v>495</v>
      </c>
      <c r="C7351" s="75">
        <v>0.01</v>
      </c>
    </row>
    <row r="7352" spans="1:3">
      <c r="A7352" s="85" t="s">
        <v>2146</v>
      </c>
      <c r="B7352">
        <v>495</v>
      </c>
      <c r="C7352" s="75">
        <v>0.01</v>
      </c>
    </row>
    <row r="7353" spans="1:3">
      <c r="A7353" s="86" t="s">
        <v>336</v>
      </c>
      <c r="B7353">
        <v>495</v>
      </c>
      <c r="C7353" s="75">
        <v>0.01</v>
      </c>
    </row>
    <row r="7354" spans="1:3">
      <c r="A7354" s="74" t="s">
        <v>2147</v>
      </c>
      <c r="B7354">
        <v>147</v>
      </c>
      <c r="C7354" s="75">
        <v>0.02</v>
      </c>
    </row>
    <row r="7355" spans="1:3">
      <c r="A7355" s="81" t="s">
        <v>567</v>
      </c>
      <c r="B7355">
        <v>147</v>
      </c>
      <c r="C7355" s="75">
        <v>0.02</v>
      </c>
    </row>
    <row r="7356" spans="1:3">
      <c r="A7356" s="82" t="s">
        <v>568</v>
      </c>
      <c r="B7356">
        <v>147</v>
      </c>
      <c r="C7356" s="75">
        <v>0.02</v>
      </c>
    </row>
    <row r="7357" spans="1:3">
      <c r="A7357" s="83" t="s">
        <v>284</v>
      </c>
      <c r="B7357">
        <v>147</v>
      </c>
      <c r="C7357" s="75">
        <v>0.02</v>
      </c>
    </row>
    <row r="7358" spans="1:3">
      <c r="A7358" s="85" t="s">
        <v>925</v>
      </c>
      <c r="B7358">
        <v>147</v>
      </c>
      <c r="C7358" s="75">
        <v>0.02</v>
      </c>
    </row>
    <row r="7359" spans="1:3">
      <c r="A7359" s="86" t="s">
        <v>300</v>
      </c>
      <c r="B7359">
        <v>147</v>
      </c>
      <c r="C7359" s="75">
        <v>0.02</v>
      </c>
    </row>
    <row r="7360" spans="1:3">
      <c r="A7360" s="74" t="s">
        <v>2148</v>
      </c>
      <c r="B7360">
        <v>49</v>
      </c>
      <c r="C7360" s="75">
        <v>0.02</v>
      </c>
    </row>
    <row r="7361" spans="1:3">
      <c r="A7361" s="81" t="s">
        <v>386</v>
      </c>
      <c r="B7361">
        <v>49</v>
      </c>
      <c r="C7361" s="75">
        <v>0.02</v>
      </c>
    </row>
    <row r="7362" spans="1:3">
      <c r="A7362" s="82" t="s">
        <v>387</v>
      </c>
      <c r="B7362">
        <v>49</v>
      </c>
      <c r="C7362" s="75">
        <v>0.02</v>
      </c>
    </row>
    <row r="7363" spans="1:3">
      <c r="A7363" s="83" t="s">
        <v>284</v>
      </c>
      <c r="B7363">
        <v>49</v>
      </c>
      <c r="C7363" s="75">
        <v>0.02</v>
      </c>
    </row>
    <row r="7364" spans="1:3">
      <c r="A7364" s="84">
        <v>42715</v>
      </c>
      <c r="B7364">
        <v>49</v>
      </c>
      <c r="C7364" s="75">
        <v>0.02</v>
      </c>
    </row>
    <row r="7365" spans="1:3">
      <c r="A7365" s="86" t="s">
        <v>381</v>
      </c>
      <c r="B7365">
        <v>49</v>
      </c>
      <c r="C7365" s="75">
        <v>0.02</v>
      </c>
    </row>
    <row r="7366" spans="1:3">
      <c r="A7366" s="74" t="s">
        <v>2149</v>
      </c>
      <c r="B7366">
        <v>69</v>
      </c>
      <c r="C7366" s="75">
        <v>0.13750000000000001</v>
      </c>
    </row>
    <row r="7367" spans="1:3">
      <c r="A7367" s="81" t="s">
        <v>428</v>
      </c>
      <c r="B7367">
        <v>69</v>
      </c>
      <c r="C7367" s="75">
        <v>0.13750000000000001</v>
      </c>
    </row>
    <row r="7368" spans="1:3">
      <c r="A7368" s="82" t="s">
        <v>429</v>
      </c>
      <c r="B7368">
        <v>69</v>
      </c>
      <c r="C7368" s="75">
        <v>0.13750000000000001</v>
      </c>
    </row>
    <row r="7369" spans="1:3">
      <c r="A7369" s="83" t="s">
        <v>284</v>
      </c>
      <c r="B7369">
        <v>69</v>
      </c>
      <c r="C7369" s="75">
        <v>0.13750000000000001</v>
      </c>
    </row>
    <row r="7370" spans="1:3">
      <c r="A7370" s="85" t="s">
        <v>1386</v>
      </c>
      <c r="B7370">
        <v>69</v>
      </c>
      <c r="C7370" s="75">
        <v>0.13750000000000001</v>
      </c>
    </row>
    <row r="7371" spans="1:3">
      <c r="A7371" s="86" t="s">
        <v>285</v>
      </c>
      <c r="B7371">
        <v>69</v>
      </c>
      <c r="C7371" s="75">
        <v>0.13750000000000001</v>
      </c>
    </row>
    <row r="7372" spans="1:3">
      <c r="A7372" s="74" t="s">
        <v>2150</v>
      </c>
      <c r="B7372">
        <v>26</v>
      </c>
      <c r="C7372" s="75">
        <v>0.1333</v>
      </c>
    </row>
    <row r="7373" spans="1:3">
      <c r="A7373" s="81" t="s">
        <v>346</v>
      </c>
      <c r="B7373">
        <v>26</v>
      </c>
      <c r="C7373" s="75">
        <v>0.1333</v>
      </c>
    </row>
    <row r="7374" spans="1:3">
      <c r="A7374" s="82" t="s">
        <v>347</v>
      </c>
      <c r="B7374">
        <v>26</v>
      </c>
      <c r="C7374" s="75">
        <v>0.1333</v>
      </c>
    </row>
    <row r="7375" spans="1:3">
      <c r="A7375" s="83" t="s">
        <v>284</v>
      </c>
      <c r="B7375">
        <v>26</v>
      </c>
      <c r="C7375" s="75">
        <v>0.1333</v>
      </c>
    </row>
    <row r="7376" spans="1:3">
      <c r="A7376" s="85" t="s">
        <v>2151</v>
      </c>
      <c r="B7376">
        <v>26</v>
      </c>
      <c r="C7376" s="75">
        <v>0.1333</v>
      </c>
    </row>
    <row r="7377" spans="1:3">
      <c r="A7377" s="86" t="s">
        <v>310</v>
      </c>
      <c r="B7377">
        <v>26</v>
      </c>
      <c r="C7377" s="75">
        <v>0.1333</v>
      </c>
    </row>
    <row r="7378" spans="1:3">
      <c r="A7378" s="74" t="s">
        <v>2152</v>
      </c>
      <c r="B7378">
        <v>592</v>
      </c>
      <c r="C7378" s="75">
        <v>0.26</v>
      </c>
    </row>
    <row r="7379" spans="1:3">
      <c r="A7379" s="81" t="s">
        <v>404</v>
      </c>
      <c r="B7379">
        <v>592</v>
      </c>
      <c r="C7379" s="75">
        <v>0.26</v>
      </c>
    </row>
    <row r="7380" spans="1:3">
      <c r="A7380" s="82" t="s">
        <v>405</v>
      </c>
      <c r="B7380">
        <v>592</v>
      </c>
      <c r="C7380" s="75">
        <v>0.26</v>
      </c>
    </row>
    <row r="7381" spans="1:3">
      <c r="A7381" s="83" t="s">
        <v>284</v>
      </c>
      <c r="B7381">
        <v>592</v>
      </c>
      <c r="C7381" s="75">
        <v>0.26</v>
      </c>
    </row>
    <row r="7382" spans="1:3">
      <c r="A7382" s="85" t="s">
        <v>1686</v>
      </c>
      <c r="B7382">
        <v>592</v>
      </c>
      <c r="C7382" s="75">
        <v>0.26</v>
      </c>
    </row>
    <row r="7383" spans="1:3">
      <c r="A7383" s="86" t="s">
        <v>321</v>
      </c>
      <c r="B7383">
        <v>592</v>
      </c>
      <c r="C7383" s="75">
        <v>0.26</v>
      </c>
    </row>
    <row r="7384" spans="1:3">
      <c r="A7384" s="74" t="s">
        <v>2153</v>
      </c>
      <c r="B7384">
        <v>560</v>
      </c>
      <c r="C7384" s="75">
        <v>0.2</v>
      </c>
    </row>
    <row r="7385" spans="1:3">
      <c r="A7385" s="81" t="s">
        <v>307</v>
      </c>
      <c r="B7385">
        <v>560</v>
      </c>
      <c r="C7385" s="75">
        <v>0.2</v>
      </c>
    </row>
    <row r="7386" spans="1:3">
      <c r="A7386" s="82" t="s">
        <v>308</v>
      </c>
      <c r="B7386">
        <v>560</v>
      </c>
      <c r="C7386" s="75">
        <v>0.2</v>
      </c>
    </row>
    <row r="7387" spans="1:3">
      <c r="A7387" s="83" t="s">
        <v>304</v>
      </c>
      <c r="B7387">
        <v>560</v>
      </c>
      <c r="C7387" s="75">
        <v>0.2</v>
      </c>
    </row>
    <row r="7388" spans="1:3">
      <c r="A7388" s="84">
        <v>41760</v>
      </c>
      <c r="B7388">
        <v>560</v>
      </c>
      <c r="C7388" s="75">
        <v>0.2</v>
      </c>
    </row>
    <row r="7389" spans="1:3">
      <c r="A7389" s="86" t="s">
        <v>295</v>
      </c>
      <c r="B7389">
        <v>560</v>
      </c>
      <c r="C7389" s="75">
        <v>0.2</v>
      </c>
    </row>
    <row r="7390" spans="1:3">
      <c r="A7390" s="74" t="s">
        <v>2154</v>
      </c>
      <c r="B7390">
        <v>45</v>
      </c>
      <c r="C7390" s="75">
        <v>0.1</v>
      </c>
    </row>
    <row r="7391" spans="1:3">
      <c r="A7391" s="81" t="s">
        <v>458</v>
      </c>
      <c r="B7391">
        <v>45</v>
      </c>
      <c r="C7391" s="75">
        <v>0.1</v>
      </c>
    </row>
    <row r="7392" spans="1:3">
      <c r="A7392" s="82" t="s">
        <v>459</v>
      </c>
      <c r="B7392">
        <v>45</v>
      </c>
      <c r="C7392" s="75">
        <v>0.1</v>
      </c>
    </row>
    <row r="7393" spans="1:3">
      <c r="A7393" s="83" t="s">
        <v>294</v>
      </c>
      <c r="B7393">
        <v>45</v>
      </c>
      <c r="C7393" s="75">
        <v>0.1</v>
      </c>
    </row>
    <row r="7394" spans="1:3">
      <c r="A7394" s="85" t="s">
        <v>2155</v>
      </c>
      <c r="B7394">
        <v>45</v>
      </c>
      <c r="C7394" s="75">
        <v>0.1</v>
      </c>
    </row>
    <row r="7395" spans="1:3">
      <c r="A7395" s="86" t="s">
        <v>381</v>
      </c>
      <c r="B7395">
        <v>45</v>
      </c>
      <c r="C7395" s="75">
        <v>0.1</v>
      </c>
    </row>
    <row r="7396" spans="1:3">
      <c r="A7396" s="74" t="s">
        <v>2156</v>
      </c>
      <c r="B7396">
        <v>67</v>
      </c>
      <c r="C7396" s="75">
        <v>4.2900000000000001E-2</v>
      </c>
    </row>
    <row r="7397" spans="1:3">
      <c r="A7397" s="81" t="s">
        <v>339</v>
      </c>
      <c r="B7397">
        <v>67</v>
      </c>
      <c r="C7397" s="75">
        <v>4.2900000000000001E-2</v>
      </c>
    </row>
    <row r="7398" spans="1:3">
      <c r="A7398" s="82" t="s">
        <v>340</v>
      </c>
      <c r="B7398">
        <v>67</v>
      </c>
      <c r="C7398" s="75">
        <v>4.2900000000000001E-2</v>
      </c>
    </row>
    <row r="7399" spans="1:3">
      <c r="A7399" s="83" t="s">
        <v>304</v>
      </c>
      <c r="B7399">
        <v>67</v>
      </c>
      <c r="C7399" s="75">
        <v>4.2900000000000001E-2</v>
      </c>
    </row>
    <row r="7400" spans="1:3">
      <c r="A7400" s="84">
        <v>42067</v>
      </c>
      <c r="B7400">
        <v>67</v>
      </c>
      <c r="C7400" s="75">
        <v>4.2900000000000001E-2</v>
      </c>
    </row>
    <row r="7401" spans="1:3">
      <c r="A7401" s="86" t="s">
        <v>364</v>
      </c>
      <c r="B7401">
        <v>67</v>
      </c>
      <c r="C7401" s="75">
        <v>4.2900000000000001E-2</v>
      </c>
    </row>
    <row r="7402" spans="1:3">
      <c r="A7402" s="74" t="s">
        <v>2157</v>
      </c>
      <c r="B7402">
        <v>240</v>
      </c>
      <c r="C7402" s="75">
        <v>0.04</v>
      </c>
    </row>
    <row r="7403" spans="1:3">
      <c r="A7403" s="81" t="s">
        <v>392</v>
      </c>
      <c r="B7403">
        <v>240</v>
      </c>
      <c r="C7403" s="75">
        <v>0.04</v>
      </c>
    </row>
    <row r="7404" spans="1:3">
      <c r="A7404" s="82" t="s">
        <v>351</v>
      </c>
      <c r="B7404">
        <v>240</v>
      </c>
      <c r="C7404" s="75">
        <v>0.04</v>
      </c>
    </row>
    <row r="7405" spans="1:3">
      <c r="A7405" s="83" t="s">
        <v>304</v>
      </c>
      <c r="B7405">
        <v>240</v>
      </c>
      <c r="C7405" s="75">
        <v>0.04</v>
      </c>
    </row>
    <row r="7406" spans="1:3">
      <c r="A7406" s="84">
        <v>42620</v>
      </c>
      <c r="B7406">
        <v>240</v>
      </c>
      <c r="C7406" s="75">
        <v>0.04</v>
      </c>
    </row>
    <row r="7407" spans="1:3">
      <c r="A7407" s="86" t="s">
        <v>375</v>
      </c>
      <c r="B7407">
        <v>240</v>
      </c>
      <c r="C7407" s="75">
        <v>0.04</v>
      </c>
    </row>
    <row r="7408" spans="1:3">
      <c r="A7408" s="74" t="s">
        <v>2158</v>
      </c>
      <c r="B7408">
        <v>46</v>
      </c>
      <c r="C7408" s="75">
        <v>0.08</v>
      </c>
    </row>
    <row r="7409" spans="1:3">
      <c r="A7409" s="81" t="s">
        <v>312</v>
      </c>
      <c r="B7409">
        <v>46</v>
      </c>
      <c r="C7409" s="75">
        <v>0.08</v>
      </c>
    </row>
    <row r="7410" spans="1:3">
      <c r="A7410" s="82" t="s">
        <v>313</v>
      </c>
      <c r="B7410">
        <v>46</v>
      </c>
      <c r="C7410" s="75">
        <v>0.08</v>
      </c>
    </row>
    <row r="7411" spans="1:3">
      <c r="A7411" s="83" t="s">
        <v>294</v>
      </c>
      <c r="B7411">
        <v>46</v>
      </c>
      <c r="C7411" s="75">
        <v>0.08</v>
      </c>
    </row>
    <row r="7412" spans="1:3">
      <c r="A7412" s="85" t="s">
        <v>2159</v>
      </c>
      <c r="B7412">
        <v>46</v>
      </c>
      <c r="C7412" s="75">
        <v>0.08</v>
      </c>
    </row>
    <row r="7413" spans="1:3">
      <c r="A7413" s="86" t="s">
        <v>305</v>
      </c>
      <c r="B7413">
        <v>46</v>
      </c>
      <c r="C7413" s="75">
        <v>0.08</v>
      </c>
    </row>
    <row r="7414" spans="1:3">
      <c r="A7414" s="74" t="s">
        <v>2160</v>
      </c>
      <c r="B7414">
        <v>240</v>
      </c>
      <c r="C7414" s="75">
        <v>0.04</v>
      </c>
    </row>
    <row r="7415" spans="1:3">
      <c r="A7415" s="81" t="s">
        <v>408</v>
      </c>
      <c r="B7415">
        <v>240</v>
      </c>
      <c r="C7415" s="75">
        <v>0.04</v>
      </c>
    </row>
    <row r="7416" spans="1:3">
      <c r="A7416" s="82" t="s">
        <v>409</v>
      </c>
      <c r="B7416">
        <v>240</v>
      </c>
      <c r="C7416" s="75">
        <v>0.04</v>
      </c>
    </row>
    <row r="7417" spans="1:3">
      <c r="A7417" s="83" t="s">
        <v>284</v>
      </c>
      <c r="B7417">
        <v>240</v>
      </c>
      <c r="C7417" s="75">
        <v>0.04</v>
      </c>
    </row>
    <row r="7418" spans="1:3">
      <c r="A7418" s="84">
        <v>43436</v>
      </c>
      <c r="B7418">
        <v>240</v>
      </c>
      <c r="C7418" s="75">
        <v>0.04</v>
      </c>
    </row>
    <row r="7419" spans="1:3">
      <c r="A7419" s="86" t="s">
        <v>375</v>
      </c>
      <c r="B7419">
        <v>240</v>
      </c>
      <c r="C7419" s="75">
        <v>0.04</v>
      </c>
    </row>
    <row r="7420" spans="1:3">
      <c r="A7420" s="74" t="s">
        <v>2161</v>
      </c>
      <c r="B7420">
        <v>220</v>
      </c>
      <c r="C7420" s="75">
        <v>0.12</v>
      </c>
    </row>
    <row r="7421" spans="1:3">
      <c r="A7421" s="81" t="s">
        <v>458</v>
      </c>
      <c r="B7421">
        <v>220</v>
      </c>
      <c r="C7421" s="75">
        <v>0.12</v>
      </c>
    </row>
    <row r="7422" spans="1:3">
      <c r="A7422" s="82" t="s">
        <v>459</v>
      </c>
      <c r="B7422">
        <v>220</v>
      </c>
      <c r="C7422" s="75">
        <v>0.12</v>
      </c>
    </row>
    <row r="7423" spans="1:3">
      <c r="A7423" s="83" t="s">
        <v>294</v>
      </c>
      <c r="B7423">
        <v>220</v>
      </c>
      <c r="C7423" s="75">
        <v>0.12</v>
      </c>
    </row>
    <row r="7424" spans="1:3">
      <c r="A7424" s="84">
        <v>42005</v>
      </c>
      <c r="B7424">
        <v>220</v>
      </c>
      <c r="C7424" s="75">
        <v>0.12</v>
      </c>
    </row>
    <row r="7425" spans="1:3">
      <c r="A7425" s="86" t="s">
        <v>375</v>
      </c>
      <c r="B7425">
        <v>220</v>
      </c>
      <c r="C7425" s="75">
        <v>0.12</v>
      </c>
    </row>
    <row r="7426" spans="1:3">
      <c r="A7426" s="74" t="s">
        <v>2162</v>
      </c>
      <c r="B7426">
        <v>34</v>
      </c>
      <c r="C7426" s="75">
        <v>0.32</v>
      </c>
    </row>
    <row r="7427" spans="1:3">
      <c r="A7427" s="81" t="s">
        <v>343</v>
      </c>
      <c r="B7427">
        <v>34</v>
      </c>
      <c r="C7427" s="75">
        <v>0.32</v>
      </c>
    </row>
    <row r="7428" spans="1:3">
      <c r="A7428" s="82" t="s">
        <v>344</v>
      </c>
      <c r="B7428">
        <v>34</v>
      </c>
      <c r="C7428" s="75">
        <v>0.32</v>
      </c>
    </row>
    <row r="7429" spans="1:3">
      <c r="A7429" s="83" t="s">
        <v>284</v>
      </c>
      <c r="B7429">
        <v>34</v>
      </c>
      <c r="C7429" s="75">
        <v>0.32</v>
      </c>
    </row>
    <row r="7430" spans="1:3">
      <c r="A7430" s="85" t="s">
        <v>2163</v>
      </c>
      <c r="B7430">
        <v>34</v>
      </c>
      <c r="C7430" s="75">
        <v>0.32</v>
      </c>
    </row>
    <row r="7431" spans="1:3">
      <c r="A7431" s="86" t="s">
        <v>305</v>
      </c>
      <c r="B7431">
        <v>34</v>
      </c>
      <c r="C7431" s="75">
        <v>0.32</v>
      </c>
    </row>
    <row r="7432" spans="1:3">
      <c r="A7432" s="74" t="s">
        <v>2164</v>
      </c>
      <c r="B7432">
        <v>490</v>
      </c>
      <c r="C7432" s="75">
        <v>0.02</v>
      </c>
    </row>
    <row r="7433" spans="1:3">
      <c r="A7433" s="81" t="s">
        <v>292</v>
      </c>
      <c r="B7433">
        <v>490</v>
      </c>
      <c r="C7433" s="75">
        <v>0.02</v>
      </c>
    </row>
    <row r="7434" spans="1:3">
      <c r="A7434" s="82" t="s">
        <v>293</v>
      </c>
      <c r="B7434">
        <v>490</v>
      </c>
      <c r="C7434" s="75">
        <v>0.02</v>
      </c>
    </row>
    <row r="7435" spans="1:3">
      <c r="A7435" s="83" t="s">
        <v>294</v>
      </c>
      <c r="B7435">
        <v>490</v>
      </c>
      <c r="C7435" s="75">
        <v>0.02</v>
      </c>
    </row>
    <row r="7436" spans="1:3">
      <c r="A7436" s="85" t="s">
        <v>2165</v>
      </c>
      <c r="B7436">
        <v>490</v>
      </c>
      <c r="C7436" s="75">
        <v>0.02</v>
      </c>
    </row>
    <row r="7437" spans="1:3">
      <c r="A7437" s="86" t="s">
        <v>336</v>
      </c>
      <c r="B7437">
        <v>490</v>
      </c>
      <c r="C7437" s="75">
        <v>0.02</v>
      </c>
    </row>
    <row r="7438" spans="1:3">
      <c r="A7438" s="74" t="s">
        <v>2166</v>
      </c>
      <c r="B7438">
        <v>608</v>
      </c>
      <c r="C7438" s="75">
        <v>0.24</v>
      </c>
    </row>
    <row r="7439" spans="1:3">
      <c r="A7439" s="81" t="s">
        <v>362</v>
      </c>
      <c r="B7439">
        <v>608</v>
      </c>
      <c r="C7439" s="75">
        <v>0.24</v>
      </c>
    </row>
    <row r="7440" spans="1:3">
      <c r="A7440" s="82" t="s">
        <v>334</v>
      </c>
      <c r="B7440">
        <v>608</v>
      </c>
      <c r="C7440" s="75">
        <v>0.24</v>
      </c>
    </row>
    <row r="7441" spans="1:3">
      <c r="A7441" s="83" t="s">
        <v>304</v>
      </c>
      <c r="B7441">
        <v>608</v>
      </c>
      <c r="C7441" s="75">
        <v>0.24</v>
      </c>
    </row>
    <row r="7442" spans="1:3">
      <c r="A7442" s="84">
        <v>43070</v>
      </c>
      <c r="B7442">
        <v>608</v>
      </c>
      <c r="C7442" s="75">
        <v>0.24</v>
      </c>
    </row>
    <row r="7443" spans="1:3">
      <c r="A7443" s="86" t="s">
        <v>321</v>
      </c>
      <c r="B7443">
        <v>608</v>
      </c>
      <c r="C7443" s="75">
        <v>0.24</v>
      </c>
    </row>
    <row r="7444" spans="1:3">
      <c r="A7444" s="74" t="s">
        <v>2167</v>
      </c>
      <c r="B7444">
        <v>29</v>
      </c>
      <c r="C7444" s="75">
        <v>3.3300000000000003E-2</v>
      </c>
    </row>
    <row r="7445" spans="1:3">
      <c r="A7445" s="81" t="s">
        <v>366</v>
      </c>
      <c r="B7445">
        <v>29</v>
      </c>
      <c r="C7445" s="75">
        <v>3.3300000000000003E-2</v>
      </c>
    </row>
    <row r="7446" spans="1:3">
      <c r="A7446" s="82" t="s">
        <v>367</v>
      </c>
      <c r="B7446">
        <v>29</v>
      </c>
      <c r="C7446" s="75">
        <v>3.3300000000000003E-2</v>
      </c>
    </row>
    <row r="7447" spans="1:3">
      <c r="A7447" s="83" t="s">
        <v>289</v>
      </c>
      <c r="B7447">
        <v>29</v>
      </c>
      <c r="C7447" s="75">
        <v>3.3300000000000003E-2</v>
      </c>
    </row>
    <row r="7448" spans="1:3">
      <c r="A7448" s="85" t="s">
        <v>1016</v>
      </c>
      <c r="B7448">
        <v>29</v>
      </c>
      <c r="C7448" s="75">
        <v>3.3300000000000003E-2</v>
      </c>
    </row>
    <row r="7449" spans="1:3">
      <c r="A7449" s="86" t="s">
        <v>310</v>
      </c>
      <c r="B7449">
        <v>29</v>
      </c>
      <c r="C7449" s="75">
        <v>3.3300000000000003E-2</v>
      </c>
    </row>
    <row r="7450" spans="1:3">
      <c r="A7450" s="74" t="s">
        <v>2168</v>
      </c>
      <c r="B7450">
        <v>235</v>
      </c>
      <c r="C7450" s="75">
        <v>0.06</v>
      </c>
    </row>
    <row r="7451" spans="1:3">
      <c r="A7451" s="81" t="s">
        <v>287</v>
      </c>
      <c r="B7451">
        <v>235</v>
      </c>
      <c r="C7451" s="75">
        <v>0.06</v>
      </c>
    </row>
    <row r="7452" spans="1:3">
      <c r="A7452" s="82" t="s">
        <v>288</v>
      </c>
      <c r="B7452">
        <v>235</v>
      </c>
      <c r="C7452" s="75">
        <v>0.06</v>
      </c>
    </row>
    <row r="7453" spans="1:3">
      <c r="A7453" s="83" t="s">
        <v>289</v>
      </c>
      <c r="B7453">
        <v>235</v>
      </c>
      <c r="C7453" s="75">
        <v>0.06</v>
      </c>
    </row>
    <row r="7454" spans="1:3">
      <c r="A7454" s="85" t="s">
        <v>601</v>
      </c>
      <c r="B7454">
        <v>235</v>
      </c>
      <c r="C7454" s="75">
        <v>0.06</v>
      </c>
    </row>
    <row r="7455" spans="1:3">
      <c r="A7455" s="86" t="s">
        <v>375</v>
      </c>
      <c r="B7455">
        <v>235</v>
      </c>
      <c r="C7455" s="75">
        <v>0.06</v>
      </c>
    </row>
    <row r="7456" spans="1:3">
      <c r="A7456" s="74" t="s">
        <v>2169</v>
      </c>
      <c r="B7456">
        <v>465</v>
      </c>
      <c r="C7456" s="75">
        <v>7.0000000000000007E-2</v>
      </c>
    </row>
    <row r="7457" spans="1:3">
      <c r="A7457" s="81" t="s">
        <v>431</v>
      </c>
      <c r="B7457">
        <v>465</v>
      </c>
      <c r="C7457" s="75">
        <v>7.0000000000000007E-2</v>
      </c>
    </row>
    <row r="7458" spans="1:3">
      <c r="A7458" s="82" t="s">
        <v>432</v>
      </c>
      <c r="B7458">
        <v>465</v>
      </c>
      <c r="C7458" s="75">
        <v>7.0000000000000007E-2</v>
      </c>
    </row>
    <row r="7459" spans="1:3">
      <c r="A7459" s="83" t="s">
        <v>284</v>
      </c>
      <c r="B7459">
        <v>465</v>
      </c>
      <c r="C7459" s="75">
        <v>7.0000000000000007E-2</v>
      </c>
    </row>
    <row r="7460" spans="1:3">
      <c r="A7460" s="84">
        <v>42897</v>
      </c>
      <c r="B7460">
        <v>465</v>
      </c>
      <c r="C7460" s="75">
        <v>7.0000000000000007E-2</v>
      </c>
    </row>
    <row r="7461" spans="1:3">
      <c r="A7461" s="86" t="s">
        <v>314</v>
      </c>
      <c r="B7461">
        <v>465</v>
      </c>
      <c r="C7461" s="75">
        <v>7.0000000000000007E-2</v>
      </c>
    </row>
    <row r="7462" spans="1:3">
      <c r="A7462" s="74" t="s">
        <v>2170</v>
      </c>
      <c r="B7462">
        <v>140</v>
      </c>
      <c r="C7462" s="75">
        <v>6.6699999999999995E-2</v>
      </c>
    </row>
    <row r="7463" spans="1:3">
      <c r="A7463" s="81" t="s">
        <v>478</v>
      </c>
      <c r="B7463">
        <v>140</v>
      </c>
      <c r="C7463" s="75">
        <v>6.6699999999999995E-2</v>
      </c>
    </row>
    <row r="7464" spans="1:3">
      <c r="A7464" s="82" t="s">
        <v>479</v>
      </c>
      <c r="B7464">
        <v>140</v>
      </c>
      <c r="C7464" s="75">
        <v>6.6699999999999995E-2</v>
      </c>
    </row>
    <row r="7465" spans="1:3">
      <c r="A7465" s="83" t="s">
        <v>294</v>
      </c>
      <c r="B7465">
        <v>140</v>
      </c>
      <c r="C7465" s="75">
        <v>6.6699999999999995E-2</v>
      </c>
    </row>
    <row r="7466" spans="1:3">
      <c r="A7466" s="84">
        <v>42652</v>
      </c>
      <c r="B7466">
        <v>140</v>
      </c>
      <c r="C7466" s="75">
        <v>6.6699999999999995E-2</v>
      </c>
    </row>
    <row r="7467" spans="1:3">
      <c r="A7467" s="86" t="s">
        <v>300</v>
      </c>
      <c r="B7467">
        <v>140</v>
      </c>
      <c r="C7467" s="75">
        <v>6.6699999999999995E-2</v>
      </c>
    </row>
    <row r="7468" spans="1:3">
      <c r="A7468" s="74" t="s">
        <v>2171</v>
      </c>
      <c r="B7468">
        <v>658</v>
      </c>
      <c r="C7468" s="75">
        <v>0.06</v>
      </c>
    </row>
    <row r="7469" spans="1:3">
      <c r="A7469" s="81" t="s">
        <v>478</v>
      </c>
      <c r="B7469">
        <v>658</v>
      </c>
      <c r="C7469" s="75">
        <v>0.06</v>
      </c>
    </row>
    <row r="7470" spans="1:3">
      <c r="A7470" s="82" t="s">
        <v>479</v>
      </c>
      <c r="B7470">
        <v>658</v>
      </c>
      <c r="C7470" s="75">
        <v>0.06</v>
      </c>
    </row>
    <row r="7471" spans="1:3">
      <c r="A7471" s="83" t="s">
        <v>294</v>
      </c>
      <c r="B7471">
        <v>658</v>
      </c>
      <c r="C7471" s="75">
        <v>0.06</v>
      </c>
    </row>
    <row r="7472" spans="1:3">
      <c r="A7472" s="84">
        <v>43014</v>
      </c>
      <c r="B7472">
        <v>658</v>
      </c>
      <c r="C7472" s="75">
        <v>0.06</v>
      </c>
    </row>
    <row r="7473" spans="1:3">
      <c r="A7473" s="86" t="s">
        <v>295</v>
      </c>
      <c r="B7473">
        <v>658</v>
      </c>
      <c r="C7473" s="75">
        <v>0.06</v>
      </c>
    </row>
    <row r="7474" spans="1:3">
      <c r="A7474" s="74" t="s">
        <v>2172</v>
      </c>
      <c r="B7474">
        <v>600</v>
      </c>
      <c r="C7474" s="75">
        <v>0.4</v>
      </c>
    </row>
    <row r="7475" spans="1:3">
      <c r="A7475" s="81" t="s">
        <v>292</v>
      </c>
      <c r="B7475">
        <v>600</v>
      </c>
      <c r="C7475" s="75">
        <v>0.4</v>
      </c>
    </row>
    <row r="7476" spans="1:3">
      <c r="A7476" s="82" t="s">
        <v>293</v>
      </c>
      <c r="B7476">
        <v>600</v>
      </c>
      <c r="C7476" s="75">
        <v>0.4</v>
      </c>
    </row>
    <row r="7477" spans="1:3">
      <c r="A7477" s="83" t="s">
        <v>294</v>
      </c>
      <c r="B7477">
        <v>600</v>
      </c>
      <c r="C7477" s="75">
        <v>0.4</v>
      </c>
    </row>
    <row r="7478" spans="1:3">
      <c r="A7478" s="84">
        <v>41791</v>
      </c>
      <c r="B7478">
        <v>600</v>
      </c>
      <c r="C7478" s="75">
        <v>0.4</v>
      </c>
    </row>
    <row r="7479" spans="1:3">
      <c r="A7479" s="86" t="s">
        <v>326</v>
      </c>
      <c r="B7479">
        <v>600</v>
      </c>
      <c r="C7479" s="75">
        <v>0.4</v>
      </c>
    </row>
    <row r="7480" spans="1:3">
      <c r="A7480" s="74" t="s">
        <v>2173</v>
      </c>
      <c r="B7480">
        <v>44</v>
      </c>
      <c r="C7480" s="75">
        <v>0.12</v>
      </c>
    </row>
    <row r="7481" spans="1:3">
      <c r="A7481" s="81" t="s">
        <v>475</v>
      </c>
      <c r="B7481">
        <v>44</v>
      </c>
      <c r="C7481" s="75">
        <v>0.12</v>
      </c>
    </row>
    <row r="7482" spans="1:3">
      <c r="A7482" s="82" t="s">
        <v>317</v>
      </c>
      <c r="B7482">
        <v>44</v>
      </c>
      <c r="C7482" s="75">
        <v>0.12</v>
      </c>
    </row>
    <row r="7483" spans="1:3">
      <c r="A7483" s="83" t="s">
        <v>294</v>
      </c>
      <c r="B7483">
        <v>44</v>
      </c>
      <c r="C7483" s="75">
        <v>0.12</v>
      </c>
    </row>
    <row r="7484" spans="1:3">
      <c r="A7484" s="85" t="s">
        <v>330</v>
      </c>
      <c r="B7484">
        <v>44</v>
      </c>
      <c r="C7484" s="75">
        <v>0.12</v>
      </c>
    </row>
    <row r="7485" spans="1:3">
      <c r="A7485" s="86" t="s">
        <v>381</v>
      </c>
      <c r="B7485">
        <v>44</v>
      </c>
      <c r="C7485" s="75">
        <v>0.12</v>
      </c>
    </row>
    <row r="7486" spans="1:3">
      <c r="A7486" s="74" t="s">
        <v>2174</v>
      </c>
      <c r="B7486">
        <v>544</v>
      </c>
      <c r="C7486" s="75">
        <v>0.32</v>
      </c>
    </row>
    <row r="7487" spans="1:3">
      <c r="A7487" s="81" t="s">
        <v>390</v>
      </c>
      <c r="B7487">
        <v>544</v>
      </c>
      <c r="C7487" s="75">
        <v>0.32</v>
      </c>
    </row>
    <row r="7488" spans="1:3">
      <c r="A7488" s="82" t="s">
        <v>367</v>
      </c>
      <c r="B7488">
        <v>544</v>
      </c>
      <c r="C7488" s="75">
        <v>0.32</v>
      </c>
    </row>
    <row r="7489" spans="1:3">
      <c r="A7489" s="83" t="s">
        <v>289</v>
      </c>
      <c r="B7489">
        <v>544</v>
      </c>
      <c r="C7489" s="75">
        <v>0.32</v>
      </c>
    </row>
    <row r="7490" spans="1:3">
      <c r="A7490" s="85" t="s">
        <v>1901</v>
      </c>
      <c r="B7490">
        <v>544</v>
      </c>
      <c r="C7490" s="75">
        <v>0.32</v>
      </c>
    </row>
    <row r="7491" spans="1:3">
      <c r="A7491" s="86" t="s">
        <v>321</v>
      </c>
      <c r="B7491">
        <v>544</v>
      </c>
      <c r="C7491" s="75">
        <v>0.32</v>
      </c>
    </row>
    <row r="7492" spans="1:3">
      <c r="A7492" s="74" t="s">
        <v>2175</v>
      </c>
      <c r="B7492">
        <v>68</v>
      </c>
      <c r="C7492" s="75">
        <v>2.86E-2</v>
      </c>
    </row>
    <row r="7493" spans="1:3">
      <c r="A7493" s="81" t="s">
        <v>415</v>
      </c>
      <c r="B7493">
        <v>68</v>
      </c>
      <c r="C7493" s="75">
        <v>2.86E-2</v>
      </c>
    </row>
    <row r="7494" spans="1:3">
      <c r="A7494" s="82" t="s">
        <v>367</v>
      </c>
      <c r="B7494">
        <v>68</v>
      </c>
      <c r="C7494" s="75">
        <v>2.86E-2</v>
      </c>
    </row>
    <row r="7495" spans="1:3">
      <c r="A7495" s="83" t="s">
        <v>289</v>
      </c>
      <c r="B7495">
        <v>68</v>
      </c>
      <c r="C7495" s="75">
        <v>2.86E-2</v>
      </c>
    </row>
    <row r="7496" spans="1:3">
      <c r="A7496" s="85" t="s">
        <v>2176</v>
      </c>
      <c r="B7496">
        <v>68</v>
      </c>
      <c r="C7496" s="75">
        <v>2.86E-2</v>
      </c>
    </row>
    <row r="7497" spans="1:3">
      <c r="A7497" s="86" t="s">
        <v>364</v>
      </c>
      <c r="B7497">
        <v>68</v>
      </c>
      <c r="C7497" s="75">
        <v>2.86E-2</v>
      </c>
    </row>
    <row r="7498" spans="1:3">
      <c r="A7498" s="74" t="s">
        <v>2177</v>
      </c>
      <c r="B7498">
        <v>50</v>
      </c>
      <c r="C7498" s="75">
        <v>0</v>
      </c>
    </row>
    <row r="7499" spans="1:3">
      <c r="A7499" s="81" t="s">
        <v>377</v>
      </c>
      <c r="B7499">
        <v>50</v>
      </c>
      <c r="C7499" s="75">
        <v>0</v>
      </c>
    </row>
    <row r="7500" spans="1:3">
      <c r="A7500" s="82" t="s">
        <v>378</v>
      </c>
      <c r="B7500">
        <v>50</v>
      </c>
      <c r="C7500" s="75">
        <v>0</v>
      </c>
    </row>
    <row r="7501" spans="1:3">
      <c r="A7501" s="83" t="s">
        <v>304</v>
      </c>
      <c r="B7501">
        <v>50</v>
      </c>
      <c r="C7501" s="75">
        <v>0</v>
      </c>
    </row>
    <row r="7502" spans="1:3">
      <c r="A7502" s="84">
        <v>42193</v>
      </c>
      <c r="B7502">
        <v>50</v>
      </c>
      <c r="C7502" s="75">
        <v>0</v>
      </c>
    </row>
    <row r="7503" spans="1:3">
      <c r="A7503" s="86" t="s">
        <v>305</v>
      </c>
      <c r="B7503">
        <v>50</v>
      </c>
      <c r="C7503" s="75">
        <v>0</v>
      </c>
    </row>
    <row r="7504" spans="1:3">
      <c r="A7504" s="74" t="s">
        <v>2178</v>
      </c>
      <c r="B7504">
        <v>135</v>
      </c>
      <c r="C7504" s="75">
        <v>0.1</v>
      </c>
    </row>
    <row r="7505" spans="1:3">
      <c r="A7505" s="81" t="s">
        <v>503</v>
      </c>
      <c r="B7505">
        <v>135</v>
      </c>
      <c r="C7505" s="75">
        <v>0.1</v>
      </c>
    </row>
    <row r="7506" spans="1:3">
      <c r="A7506" s="82" t="s">
        <v>504</v>
      </c>
      <c r="B7506">
        <v>135</v>
      </c>
      <c r="C7506" s="75">
        <v>0.1</v>
      </c>
    </row>
    <row r="7507" spans="1:3">
      <c r="A7507" s="83" t="s">
        <v>284</v>
      </c>
      <c r="B7507">
        <v>135</v>
      </c>
      <c r="C7507" s="75">
        <v>0.1</v>
      </c>
    </row>
    <row r="7508" spans="1:3">
      <c r="A7508" s="84">
        <v>43161</v>
      </c>
      <c r="B7508">
        <v>135</v>
      </c>
      <c r="C7508" s="75">
        <v>0.1</v>
      </c>
    </row>
    <row r="7509" spans="1:3">
      <c r="A7509" s="86" t="s">
        <v>300</v>
      </c>
      <c r="B7509">
        <v>135</v>
      </c>
      <c r="C7509" s="75">
        <v>0.1</v>
      </c>
    </row>
    <row r="7510" spans="1:3">
      <c r="A7510" s="74" t="s">
        <v>2179</v>
      </c>
      <c r="B7510">
        <v>50</v>
      </c>
      <c r="C7510" s="75">
        <v>0</v>
      </c>
    </row>
    <row r="7511" spans="1:3">
      <c r="A7511" s="81" t="s">
        <v>319</v>
      </c>
      <c r="B7511">
        <v>50</v>
      </c>
      <c r="C7511" s="75">
        <v>0</v>
      </c>
    </row>
    <row r="7512" spans="1:3">
      <c r="A7512" s="82" t="s">
        <v>320</v>
      </c>
      <c r="B7512">
        <v>50</v>
      </c>
      <c r="C7512" s="75">
        <v>0</v>
      </c>
    </row>
    <row r="7513" spans="1:3">
      <c r="A7513" s="83" t="s">
        <v>284</v>
      </c>
      <c r="B7513">
        <v>50</v>
      </c>
      <c r="C7513" s="75">
        <v>0</v>
      </c>
    </row>
    <row r="7514" spans="1:3">
      <c r="A7514" s="85" t="s">
        <v>1729</v>
      </c>
      <c r="B7514">
        <v>50</v>
      </c>
      <c r="C7514" s="75">
        <v>0</v>
      </c>
    </row>
    <row r="7515" spans="1:3">
      <c r="A7515" s="86" t="s">
        <v>381</v>
      </c>
      <c r="B7515">
        <v>50</v>
      </c>
      <c r="C7515" s="75">
        <v>0</v>
      </c>
    </row>
    <row r="7516" spans="1:3">
      <c r="A7516" s="74" t="s">
        <v>2180</v>
      </c>
      <c r="B7516">
        <v>33</v>
      </c>
      <c r="C7516" s="75">
        <v>0.34</v>
      </c>
    </row>
    <row r="7517" spans="1:3">
      <c r="A7517" s="81" t="s">
        <v>333</v>
      </c>
      <c r="B7517">
        <v>33</v>
      </c>
      <c r="C7517" s="75">
        <v>0.34</v>
      </c>
    </row>
    <row r="7518" spans="1:3">
      <c r="A7518" s="82" t="s">
        <v>334</v>
      </c>
      <c r="B7518">
        <v>33</v>
      </c>
      <c r="C7518" s="75">
        <v>0.34</v>
      </c>
    </row>
    <row r="7519" spans="1:3">
      <c r="A7519" s="83" t="s">
        <v>304</v>
      </c>
      <c r="B7519">
        <v>33</v>
      </c>
      <c r="C7519" s="75">
        <v>0.34</v>
      </c>
    </row>
    <row r="7520" spans="1:3">
      <c r="A7520" s="84">
        <v>42347</v>
      </c>
      <c r="B7520">
        <v>33</v>
      </c>
      <c r="C7520" s="75">
        <v>0.34</v>
      </c>
    </row>
    <row r="7521" spans="1:3">
      <c r="A7521" s="86" t="s">
        <v>305</v>
      </c>
      <c r="B7521">
        <v>33</v>
      </c>
      <c r="C7521" s="75">
        <v>0.34</v>
      </c>
    </row>
    <row r="7522" spans="1:3">
      <c r="A7522" s="74" t="s">
        <v>2181</v>
      </c>
      <c r="B7522">
        <v>46</v>
      </c>
      <c r="C7522" s="75">
        <v>0.08</v>
      </c>
    </row>
    <row r="7523" spans="1:3">
      <c r="A7523" s="81" t="s">
        <v>517</v>
      </c>
      <c r="B7523">
        <v>46</v>
      </c>
      <c r="C7523" s="75">
        <v>0.08</v>
      </c>
    </row>
    <row r="7524" spans="1:3">
      <c r="A7524" s="82" t="s">
        <v>518</v>
      </c>
      <c r="B7524">
        <v>46</v>
      </c>
      <c r="C7524" s="75">
        <v>0.08</v>
      </c>
    </row>
    <row r="7525" spans="1:3">
      <c r="A7525" s="83" t="s">
        <v>304</v>
      </c>
      <c r="B7525">
        <v>46</v>
      </c>
      <c r="C7525" s="75">
        <v>0.08</v>
      </c>
    </row>
    <row r="7526" spans="1:3">
      <c r="A7526" s="85" t="s">
        <v>2182</v>
      </c>
      <c r="B7526">
        <v>46</v>
      </c>
      <c r="C7526" s="75">
        <v>0.08</v>
      </c>
    </row>
    <row r="7527" spans="1:3">
      <c r="A7527" s="86" t="s">
        <v>305</v>
      </c>
      <c r="B7527">
        <v>46</v>
      </c>
      <c r="C7527" s="75">
        <v>0.08</v>
      </c>
    </row>
    <row r="7528" spans="1:3">
      <c r="A7528" s="74" t="s">
        <v>2183</v>
      </c>
      <c r="B7528">
        <v>370</v>
      </c>
      <c r="C7528" s="75">
        <v>0.26</v>
      </c>
    </row>
    <row r="7529" spans="1:3">
      <c r="A7529" s="81" t="s">
        <v>354</v>
      </c>
      <c r="B7529">
        <v>370</v>
      </c>
      <c r="C7529" s="75">
        <v>0.26</v>
      </c>
    </row>
    <row r="7530" spans="1:3">
      <c r="A7530" s="82" t="s">
        <v>355</v>
      </c>
      <c r="B7530">
        <v>370</v>
      </c>
      <c r="C7530" s="75">
        <v>0.26</v>
      </c>
    </row>
    <row r="7531" spans="1:3">
      <c r="A7531" s="83" t="s">
        <v>284</v>
      </c>
      <c r="B7531">
        <v>370</v>
      </c>
      <c r="C7531" s="75">
        <v>0.26</v>
      </c>
    </row>
    <row r="7532" spans="1:3">
      <c r="A7532" s="85" t="s">
        <v>1688</v>
      </c>
      <c r="B7532">
        <v>370</v>
      </c>
      <c r="C7532" s="75">
        <v>0.26</v>
      </c>
    </row>
    <row r="7533" spans="1:3">
      <c r="A7533" s="86" t="s">
        <v>314</v>
      </c>
      <c r="B7533">
        <v>370</v>
      </c>
      <c r="C7533" s="75">
        <v>0.26</v>
      </c>
    </row>
    <row r="7534" spans="1:3">
      <c r="A7534" s="74" t="s">
        <v>2184</v>
      </c>
      <c r="B7534">
        <v>448</v>
      </c>
      <c r="C7534" s="75">
        <v>0.36</v>
      </c>
    </row>
    <row r="7535" spans="1:3">
      <c r="A7535" s="81" t="s">
        <v>517</v>
      </c>
      <c r="B7535">
        <v>448</v>
      </c>
      <c r="C7535" s="75">
        <v>0.36</v>
      </c>
    </row>
    <row r="7536" spans="1:3">
      <c r="A7536" s="82" t="s">
        <v>518</v>
      </c>
      <c r="B7536">
        <v>448</v>
      </c>
      <c r="C7536" s="75">
        <v>0.36</v>
      </c>
    </row>
    <row r="7537" spans="1:3">
      <c r="A7537" s="83" t="s">
        <v>304</v>
      </c>
      <c r="B7537">
        <v>448</v>
      </c>
      <c r="C7537" s="75">
        <v>0.36</v>
      </c>
    </row>
    <row r="7538" spans="1:3">
      <c r="A7538" s="84">
        <v>42066</v>
      </c>
      <c r="B7538">
        <v>448</v>
      </c>
      <c r="C7538" s="75">
        <v>0.36</v>
      </c>
    </row>
    <row r="7539" spans="1:3">
      <c r="A7539" s="86" t="s">
        <v>295</v>
      </c>
      <c r="B7539">
        <v>448</v>
      </c>
      <c r="C7539" s="75">
        <v>0.36</v>
      </c>
    </row>
    <row r="7540" spans="1:3">
      <c r="A7540" s="74" t="s">
        <v>2185</v>
      </c>
      <c r="B7540">
        <v>48</v>
      </c>
      <c r="C7540" s="75">
        <v>0.04</v>
      </c>
    </row>
    <row r="7541" spans="1:3">
      <c r="A7541" s="81" t="s">
        <v>362</v>
      </c>
      <c r="B7541">
        <v>48</v>
      </c>
      <c r="C7541" s="75">
        <v>0.04</v>
      </c>
    </row>
    <row r="7542" spans="1:3">
      <c r="A7542" s="82" t="s">
        <v>334</v>
      </c>
      <c r="B7542">
        <v>48</v>
      </c>
      <c r="C7542" s="75">
        <v>0.04</v>
      </c>
    </row>
    <row r="7543" spans="1:3">
      <c r="A7543" s="83" t="s">
        <v>304</v>
      </c>
      <c r="B7543">
        <v>48</v>
      </c>
      <c r="C7543" s="75">
        <v>0.04</v>
      </c>
    </row>
    <row r="7544" spans="1:3">
      <c r="A7544" s="85" t="s">
        <v>685</v>
      </c>
      <c r="B7544">
        <v>48</v>
      </c>
      <c r="C7544" s="75">
        <v>0.04</v>
      </c>
    </row>
    <row r="7545" spans="1:3">
      <c r="A7545" s="86" t="s">
        <v>305</v>
      </c>
      <c r="B7545">
        <v>48</v>
      </c>
      <c r="C7545" s="75">
        <v>0.04</v>
      </c>
    </row>
    <row r="7546" spans="1:3">
      <c r="A7546" s="74" t="s">
        <v>2186</v>
      </c>
      <c r="B7546">
        <v>490</v>
      </c>
      <c r="C7546" s="75">
        <v>0.02</v>
      </c>
    </row>
    <row r="7547" spans="1:3">
      <c r="A7547" s="81" t="s">
        <v>458</v>
      </c>
      <c r="B7547">
        <v>490</v>
      </c>
      <c r="C7547" s="75">
        <v>0.02</v>
      </c>
    </row>
    <row r="7548" spans="1:3">
      <c r="A7548" s="82" t="s">
        <v>459</v>
      </c>
      <c r="B7548">
        <v>490</v>
      </c>
      <c r="C7548" s="75">
        <v>0.02</v>
      </c>
    </row>
    <row r="7549" spans="1:3">
      <c r="A7549" s="83" t="s">
        <v>294</v>
      </c>
      <c r="B7549">
        <v>490</v>
      </c>
      <c r="C7549" s="75">
        <v>0.02</v>
      </c>
    </row>
    <row r="7550" spans="1:3">
      <c r="A7550" s="85" t="s">
        <v>2187</v>
      </c>
      <c r="B7550">
        <v>490</v>
      </c>
      <c r="C7550" s="75">
        <v>0.02</v>
      </c>
    </row>
    <row r="7551" spans="1:3">
      <c r="A7551" s="86" t="s">
        <v>336</v>
      </c>
      <c r="B7551">
        <v>490</v>
      </c>
      <c r="C7551" s="75">
        <v>0.02</v>
      </c>
    </row>
    <row r="7552" spans="1:3">
      <c r="A7552" s="74" t="s">
        <v>2188</v>
      </c>
      <c r="B7552">
        <v>49</v>
      </c>
      <c r="C7552" s="75">
        <v>0.02</v>
      </c>
    </row>
    <row r="7553" spans="1:3">
      <c r="A7553" s="81" t="s">
        <v>282</v>
      </c>
      <c r="B7553">
        <v>49</v>
      </c>
      <c r="C7553" s="75">
        <v>0.02</v>
      </c>
    </row>
    <row r="7554" spans="1:3">
      <c r="A7554" s="82" t="s">
        <v>283</v>
      </c>
      <c r="B7554">
        <v>49</v>
      </c>
      <c r="C7554" s="75">
        <v>0.02</v>
      </c>
    </row>
    <row r="7555" spans="1:3">
      <c r="A7555" s="83" t="s">
        <v>284</v>
      </c>
      <c r="B7555">
        <v>49</v>
      </c>
      <c r="C7555" s="75">
        <v>0.02</v>
      </c>
    </row>
    <row r="7556" spans="1:3">
      <c r="A7556" s="85" t="s">
        <v>2189</v>
      </c>
      <c r="B7556">
        <v>49</v>
      </c>
      <c r="C7556" s="75">
        <v>0.02</v>
      </c>
    </row>
    <row r="7557" spans="1:3">
      <c r="A7557" s="86" t="s">
        <v>381</v>
      </c>
      <c r="B7557">
        <v>49</v>
      </c>
      <c r="C7557" s="75">
        <v>0.02</v>
      </c>
    </row>
    <row r="7558" spans="1:3">
      <c r="A7558" s="74" t="s">
        <v>2190</v>
      </c>
      <c r="B7558">
        <v>616</v>
      </c>
      <c r="C7558" s="75">
        <v>0.23</v>
      </c>
    </row>
    <row r="7559" spans="1:3">
      <c r="A7559" s="81" t="s">
        <v>377</v>
      </c>
      <c r="B7559">
        <v>616</v>
      </c>
      <c r="C7559" s="75">
        <v>0.23</v>
      </c>
    </row>
    <row r="7560" spans="1:3">
      <c r="A7560" s="82" t="s">
        <v>378</v>
      </c>
      <c r="B7560">
        <v>616</v>
      </c>
      <c r="C7560" s="75">
        <v>0.23</v>
      </c>
    </row>
    <row r="7561" spans="1:3">
      <c r="A7561" s="83" t="s">
        <v>304</v>
      </c>
      <c r="B7561">
        <v>616</v>
      </c>
      <c r="C7561" s="75">
        <v>0.23</v>
      </c>
    </row>
    <row r="7562" spans="1:3">
      <c r="A7562" s="85" t="s">
        <v>978</v>
      </c>
      <c r="B7562">
        <v>616</v>
      </c>
      <c r="C7562" s="75">
        <v>0.23</v>
      </c>
    </row>
    <row r="7563" spans="1:3">
      <c r="A7563" s="86" t="s">
        <v>321</v>
      </c>
      <c r="B7563">
        <v>616</v>
      </c>
      <c r="C7563" s="75">
        <v>0.23</v>
      </c>
    </row>
    <row r="7564" spans="1:3">
      <c r="A7564" s="74" t="s">
        <v>2191</v>
      </c>
      <c r="B7564">
        <v>46</v>
      </c>
      <c r="C7564" s="75">
        <v>0.08</v>
      </c>
    </row>
    <row r="7565" spans="1:3">
      <c r="A7565" s="81" t="s">
        <v>312</v>
      </c>
      <c r="B7565">
        <v>46</v>
      </c>
      <c r="C7565" s="75">
        <v>0.08</v>
      </c>
    </row>
    <row r="7566" spans="1:3">
      <c r="A7566" s="82" t="s">
        <v>313</v>
      </c>
      <c r="B7566">
        <v>46</v>
      </c>
      <c r="C7566" s="75">
        <v>0.08</v>
      </c>
    </row>
    <row r="7567" spans="1:3">
      <c r="A7567" s="83" t="s">
        <v>294</v>
      </c>
      <c r="B7567">
        <v>46</v>
      </c>
      <c r="C7567" s="75">
        <v>0.08</v>
      </c>
    </row>
    <row r="7568" spans="1:3">
      <c r="A7568" s="85" t="s">
        <v>1709</v>
      </c>
      <c r="B7568">
        <v>46</v>
      </c>
      <c r="C7568" s="75">
        <v>0.08</v>
      </c>
    </row>
    <row r="7569" spans="1:3">
      <c r="A7569" s="86" t="s">
        <v>305</v>
      </c>
      <c r="B7569">
        <v>46</v>
      </c>
      <c r="C7569" s="75">
        <v>0.08</v>
      </c>
    </row>
    <row r="7570" spans="1:3">
      <c r="A7570" s="74" t="s">
        <v>2192</v>
      </c>
      <c r="B7570">
        <v>70</v>
      </c>
      <c r="C7570" s="75">
        <v>0.125</v>
      </c>
    </row>
    <row r="7571" spans="1:3">
      <c r="A7571" s="81" t="s">
        <v>415</v>
      </c>
      <c r="B7571">
        <v>70</v>
      </c>
      <c r="C7571" s="75">
        <v>0.125</v>
      </c>
    </row>
    <row r="7572" spans="1:3">
      <c r="A7572" s="82" t="s">
        <v>367</v>
      </c>
      <c r="B7572">
        <v>70</v>
      </c>
      <c r="C7572" s="75">
        <v>0.125</v>
      </c>
    </row>
    <row r="7573" spans="1:3">
      <c r="A7573" s="83" t="s">
        <v>289</v>
      </c>
      <c r="B7573">
        <v>70</v>
      </c>
      <c r="C7573" s="75">
        <v>0.125</v>
      </c>
    </row>
    <row r="7574" spans="1:3">
      <c r="A7574" s="84">
        <v>42317</v>
      </c>
      <c r="B7574">
        <v>70</v>
      </c>
      <c r="C7574" s="75">
        <v>0.125</v>
      </c>
    </row>
    <row r="7575" spans="1:3">
      <c r="A7575" s="86" t="s">
        <v>285</v>
      </c>
      <c r="B7575">
        <v>70</v>
      </c>
      <c r="C7575" s="75">
        <v>0.125</v>
      </c>
    </row>
    <row r="7576" spans="1:3">
      <c r="A7576" s="74" t="s">
        <v>2193</v>
      </c>
      <c r="B7576">
        <v>490</v>
      </c>
      <c r="C7576" s="75">
        <v>0.02</v>
      </c>
    </row>
    <row r="7577" spans="1:3">
      <c r="A7577" s="81" t="s">
        <v>346</v>
      </c>
      <c r="B7577">
        <v>490</v>
      </c>
      <c r="C7577" s="75">
        <v>0.02</v>
      </c>
    </row>
    <row r="7578" spans="1:3">
      <c r="A7578" s="82" t="s">
        <v>347</v>
      </c>
      <c r="B7578">
        <v>490</v>
      </c>
      <c r="C7578" s="75">
        <v>0.02</v>
      </c>
    </row>
    <row r="7579" spans="1:3">
      <c r="A7579" s="83" t="s">
        <v>284</v>
      </c>
      <c r="B7579">
        <v>490</v>
      </c>
      <c r="C7579" s="75">
        <v>0.02</v>
      </c>
    </row>
    <row r="7580" spans="1:3">
      <c r="A7580" s="85" t="s">
        <v>2194</v>
      </c>
      <c r="B7580">
        <v>490</v>
      </c>
      <c r="C7580" s="75">
        <v>0.02</v>
      </c>
    </row>
    <row r="7581" spans="1:3">
      <c r="A7581" s="86" t="s">
        <v>314</v>
      </c>
      <c r="B7581">
        <v>490</v>
      </c>
      <c r="C7581" s="75">
        <v>0.02</v>
      </c>
    </row>
    <row r="7582" spans="1:3">
      <c r="A7582" s="74" t="s">
        <v>2195</v>
      </c>
      <c r="B7582">
        <v>190</v>
      </c>
      <c r="C7582" s="75">
        <v>0.24</v>
      </c>
    </row>
    <row r="7583" spans="1:3">
      <c r="A7583" s="81" t="s">
        <v>346</v>
      </c>
      <c r="B7583">
        <v>190</v>
      </c>
      <c r="C7583" s="75">
        <v>0.24</v>
      </c>
    </row>
    <row r="7584" spans="1:3">
      <c r="A7584" s="82" t="s">
        <v>347</v>
      </c>
      <c r="B7584">
        <v>190</v>
      </c>
      <c r="C7584" s="75">
        <v>0.24</v>
      </c>
    </row>
    <row r="7585" spans="1:3">
      <c r="A7585" s="83" t="s">
        <v>284</v>
      </c>
      <c r="B7585">
        <v>190</v>
      </c>
      <c r="C7585" s="75">
        <v>0.24</v>
      </c>
    </row>
    <row r="7586" spans="1:3">
      <c r="A7586" s="84">
        <v>41891</v>
      </c>
      <c r="B7586">
        <v>190</v>
      </c>
      <c r="C7586" s="75">
        <v>0.24</v>
      </c>
    </row>
    <row r="7587" spans="1:3">
      <c r="A7587" s="86" t="s">
        <v>375</v>
      </c>
      <c r="B7587">
        <v>190</v>
      </c>
      <c r="C7587" s="75">
        <v>0.24</v>
      </c>
    </row>
    <row r="7588" spans="1:3">
      <c r="A7588" s="74" t="s">
        <v>2196</v>
      </c>
      <c r="B7588">
        <v>68</v>
      </c>
      <c r="C7588" s="75">
        <v>0.15</v>
      </c>
    </row>
    <row r="7589" spans="1:3">
      <c r="A7589" s="81" t="s">
        <v>358</v>
      </c>
      <c r="B7589">
        <v>68</v>
      </c>
      <c r="C7589" s="75">
        <v>0.15</v>
      </c>
    </row>
    <row r="7590" spans="1:3">
      <c r="A7590" s="82" t="s">
        <v>359</v>
      </c>
      <c r="B7590">
        <v>68</v>
      </c>
      <c r="C7590" s="75">
        <v>0.15</v>
      </c>
    </row>
    <row r="7591" spans="1:3">
      <c r="A7591" s="83" t="s">
        <v>284</v>
      </c>
      <c r="B7591">
        <v>68</v>
      </c>
      <c r="C7591" s="75">
        <v>0.15</v>
      </c>
    </row>
    <row r="7592" spans="1:3">
      <c r="A7592" s="85" t="s">
        <v>1027</v>
      </c>
      <c r="B7592">
        <v>68</v>
      </c>
      <c r="C7592" s="75">
        <v>0.15</v>
      </c>
    </row>
    <row r="7593" spans="1:3">
      <c r="A7593" s="86" t="s">
        <v>285</v>
      </c>
      <c r="B7593">
        <v>68</v>
      </c>
      <c r="C7593" s="75">
        <v>0.15</v>
      </c>
    </row>
    <row r="7594" spans="1:3">
      <c r="A7594" s="74" t="s">
        <v>2197</v>
      </c>
      <c r="B7594">
        <v>46</v>
      </c>
      <c r="C7594" s="75">
        <v>0.08</v>
      </c>
    </row>
    <row r="7595" spans="1:3">
      <c r="A7595" s="81" t="s">
        <v>517</v>
      </c>
      <c r="B7595">
        <v>46</v>
      </c>
      <c r="C7595" s="75">
        <v>0.08</v>
      </c>
    </row>
    <row r="7596" spans="1:3">
      <c r="A7596" s="82" t="s">
        <v>518</v>
      </c>
      <c r="B7596">
        <v>46</v>
      </c>
      <c r="C7596" s="75">
        <v>0.08</v>
      </c>
    </row>
    <row r="7597" spans="1:3">
      <c r="A7597" s="83" t="s">
        <v>304</v>
      </c>
      <c r="B7597">
        <v>46</v>
      </c>
      <c r="C7597" s="75">
        <v>0.08</v>
      </c>
    </row>
    <row r="7598" spans="1:3">
      <c r="A7598" s="85" t="s">
        <v>2198</v>
      </c>
      <c r="B7598">
        <v>46</v>
      </c>
      <c r="C7598" s="75">
        <v>0.08</v>
      </c>
    </row>
    <row r="7599" spans="1:3">
      <c r="A7599" s="86" t="s">
        <v>305</v>
      </c>
      <c r="B7599">
        <v>46</v>
      </c>
      <c r="C7599" s="75">
        <v>0.08</v>
      </c>
    </row>
    <row r="7600" spans="1:3">
      <c r="A7600" s="74" t="s">
        <v>2199</v>
      </c>
      <c r="B7600">
        <v>574</v>
      </c>
      <c r="C7600" s="75">
        <v>0.18</v>
      </c>
    </row>
    <row r="7601" spans="1:3">
      <c r="A7601" s="81" t="s">
        <v>503</v>
      </c>
      <c r="B7601">
        <v>574</v>
      </c>
      <c r="C7601" s="75">
        <v>0.18</v>
      </c>
    </row>
    <row r="7602" spans="1:3">
      <c r="A7602" s="82" t="s">
        <v>504</v>
      </c>
      <c r="B7602">
        <v>574</v>
      </c>
      <c r="C7602" s="75">
        <v>0.18</v>
      </c>
    </row>
    <row r="7603" spans="1:3">
      <c r="A7603" s="83" t="s">
        <v>284</v>
      </c>
      <c r="B7603">
        <v>574</v>
      </c>
      <c r="C7603" s="75">
        <v>0.18</v>
      </c>
    </row>
    <row r="7604" spans="1:3">
      <c r="A7604" s="85" t="s">
        <v>2200</v>
      </c>
      <c r="B7604">
        <v>574</v>
      </c>
      <c r="C7604" s="75">
        <v>0.18</v>
      </c>
    </row>
    <row r="7605" spans="1:3">
      <c r="A7605" s="86" t="s">
        <v>295</v>
      </c>
      <c r="B7605">
        <v>574</v>
      </c>
      <c r="C7605" s="75">
        <v>0.18</v>
      </c>
    </row>
    <row r="7606" spans="1:3">
      <c r="A7606" s="74" t="s">
        <v>2201</v>
      </c>
      <c r="B7606">
        <v>74</v>
      </c>
      <c r="C7606" s="75">
        <v>7.4999999999999997E-2</v>
      </c>
    </row>
    <row r="7607" spans="1:3">
      <c r="A7607" s="81" t="s">
        <v>517</v>
      </c>
      <c r="B7607">
        <v>74</v>
      </c>
      <c r="C7607" s="75">
        <v>7.4999999999999997E-2</v>
      </c>
    </row>
    <row r="7608" spans="1:3">
      <c r="A7608" s="82" t="s">
        <v>518</v>
      </c>
      <c r="B7608">
        <v>74</v>
      </c>
      <c r="C7608" s="75">
        <v>7.4999999999999997E-2</v>
      </c>
    </row>
    <row r="7609" spans="1:3">
      <c r="A7609" s="83" t="s">
        <v>304</v>
      </c>
      <c r="B7609">
        <v>74</v>
      </c>
      <c r="C7609" s="75">
        <v>7.4999999999999997E-2</v>
      </c>
    </row>
    <row r="7610" spans="1:3">
      <c r="A7610" s="85" t="s">
        <v>2041</v>
      </c>
      <c r="B7610">
        <v>74</v>
      </c>
      <c r="C7610" s="75">
        <v>7.4999999999999997E-2</v>
      </c>
    </row>
    <row r="7611" spans="1:3">
      <c r="A7611" s="86" t="s">
        <v>285</v>
      </c>
      <c r="B7611">
        <v>74</v>
      </c>
      <c r="C7611" s="75">
        <v>7.4999999999999997E-2</v>
      </c>
    </row>
    <row r="7612" spans="1:3">
      <c r="A7612" s="74" t="s">
        <v>2202</v>
      </c>
      <c r="B7612">
        <v>44</v>
      </c>
      <c r="C7612" s="75">
        <v>0.12</v>
      </c>
    </row>
    <row r="7613" spans="1:3">
      <c r="A7613" s="81" t="s">
        <v>316</v>
      </c>
      <c r="B7613">
        <v>44</v>
      </c>
      <c r="C7613" s="75">
        <v>0.12</v>
      </c>
    </row>
    <row r="7614" spans="1:3">
      <c r="A7614" s="82" t="s">
        <v>317</v>
      </c>
      <c r="B7614">
        <v>44</v>
      </c>
      <c r="C7614" s="75">
        <v>0.12</v>
      </c>
    </row>
    <row r="7615" spans="1:3">
      <c r="A7615" s="83" t="s">
        <v>294</v>
      </c>
      <c r="B7615">
        <v>44</v>
      </c>
      <c r="C7615" s="75">
        <v>0.12</v>
      </c>
    </row>
    <row r="7616" spans="1:3">
      <c r="A7616" s="84">
        <v>43112</v>
      </c>
      <c r="B7616">
        <v>44</v>
      </c>
      <c r="C7616" s="75">
        <v>0.12</v>
      </c>
    </row>
    <row r="7617" spans="1:3">
      <c r="A7617" s="86" t="s">
        <v>381</v>
      </c>
      <c r="B7617">
        <v>44</v>
      </c>
      <c r="C7617" s="75">
        <v>0.12</v>
      </c>
    </row>
    <row r="7618" spans="1:3">
      <c r="A7618" s="74" t="s">
        <v>2203</v>
      </c>
      <c r="B7618">
        <v>30</v>
      </c>
      <c r="C7618" s="75">
        <v>0</v>
      </c>
    </row>
    <row r="7619" spans="1:3">
      <c r="A7619" s="81" t="s">
        <v>377</v>
      </c>
      <c r="B7619">
        <v>30</v>
      </c>
      <c r="C7619" s="75">
        <v>0</v>
      </c>
    </row>
    <row r="7620" spans="1:3">
      <c r="A7620" s="82" t="s">
        <v>378</v>
      </c>
      <c r="B7620">
        <v>30</v>
      </c>
      <c r="C7620" s="75">
        <v>0</v>
      </c>
    </row>
    <row r="7621" spans="1:3">
      <c r="A7621" s="83" t="s">
        <v>304</v>
      </c>
      <c r="B7621">
        <v>30</v>
      </c>
      <c r="C7621" s="75">
        <v>0</v>
      </c>
    </row>
    <row r="7622" spans="1:3">
      <c r="A7622" s="84">
        <v>42950</v>
      </c>
      <c r="B7622">
        <v>30</v>
      </c>
      <c r="C7622" s="75">
        <v>0</v>
      </c>
    </row>
    <row r="7623" spans="1:3">
      <c r="A7623" s="86" t="s">
        <v>310</v>
      </c>
      <c r="B7623">
        <v>30</v>
      </c>
      <c r="C7623" s="75">
        <v>0</v>
      </c>
    </row>
    <row r="7624" spans="1:3">
      <c r="A7624" s="74" t="s">
        <v>2204</v>
      </c>
      <c r="B7624">
        <v>500</v>
      </c>
      <c r="C7624" s="75">
        <v>0</v>
      </c>
    </row>
    <row r="7625" spans="1:3">
      <c r="A7625" s="81" t="s">
        <v>354</v>
      </c>
      <c r="B7625">
        <v>500</v>
      </c>
      <c r="C7625" s="75">
        <v>0</v>
      </c>
    </row>
    <row r="7626" spans="1:3">
      <c r="A7626" s="82" t="s">
        <v>355</v>
      </c>
      <c r="B7626">
        <v>500</v>
      </c>
      <c r="C7626" s="75">
        <v>0</v>
      </c>
    </row>
    <row r="7627" spans="1:3">
      <c r="A7627" s="83" t="s">
        <v>284</v>
      </c>
      <c r="B7627">
        <v>500</v>
      </c>
      <c r="C7627" s="75">
        <v>0</v>
      </c>
    </row>
    <row r="7628" spans="1:3">
      <c r="A7628" s="85" t="s">
        <v>983</v>
      </c>
      <c r="B7628">
        <v>500</v>
      </c>
      <c r="C7628" s="75">
        <v>0</v>
      </c>
    </row>
    <row r="7629" spans="1:3">
      <c r="A7629" s="86" t="s">
        <v>336</v>
      </c>
      <c r="B7629">
        <v>500</v>
      </c>
      <c r="C7629" s="75">
        <v>0</v>
      </c>
    </row>
    <row r="7630" spans="1:3">
      <c r="A7630" s="74" t="s">
        <v>2205</v>
      </c>
      <c r="B7630">
        <v>47</v>
      </c>
      <c r="C7630" s="75">
        <v>0.06</v>
      </c>
    </row>
    <row r="7631" spans="1:3">
      <c r="A7631" s="81" t="s">
        <v>415</v>
      </c>
      <c r="B7631">
        <v>47</v>
      </c>
      <c r="C7631" s="75">
        <v>0.06</v>
      </c>
    </row>
    <row r="7632" spans="1:3">
      <c r="A7632" s="82" t="s">
        <v>367</v>
      </c>
      <c r="B7632">
        <v>47</v>
      </c>
      <c r="C7632" s="75">
        <v>0.06</v>
      </c>
    </row>
    <row r="7633" spans="1:3">
      <c r="A7633" s="83" t="s">
        <v>289</v>
      </c>
      <c r="B7633">
        <v>47</v>
      </c>
      <c r="C7633" s="75">
        <v>0.06</v>
      </c>
    </row>
    <row r="7634" spans="1:3">
      <c r="A7634" s="85" t="s">
        <v>2206</v>
      </c>
      <c r="B7634">
        <v>47</v>
      </c>
      <c r="C7634" s="75">
        <v>0.06</v>
      </c>
    </row>
    <row r="7635" spans="1:3">
      <c r="A7635" s="86" t="s">
        <v>305</v>
      </c>
      <c r="B7635">
        <v>47</v>
      </c>
      <c r="C7635" s="75">
        <v>0.06</v>
      </c>
    </row>
    <row r="7636" spans="1:3">
      <c r="A7636" s="74" t="s">
        <v>2207</v>
      </c>
      <c r="B7636">
        <v>46</v>
      </c>
      <c r="C7636" s="75">
        <v>0.08</v>
      </c>
    </row>
    <row r="7637" spans="1:3">
      <c r="A7637" s="81" t="s">
        <v>343</v>
      </c>
      <c r="B7637">
        <v>46</v>
      </c>
      <c r="C7637" s="75">
        <v>0.08</v>
      </c>
    </row>
    <row r="7638" spans="1:3">
      <c r="A7638" s="82" t="s">
        <v>344</v>
      </c>
      <c r="B7638">
        <v>46</v>
      </c>
      <c r="C7638" s="75">
        <v>0.08</v>
      </c>
    </row>
    <row r="7639" spans="1:3">
      <c r="A7639" s="83" t="s">
        <v>284</v>
      </c>
      <c r="B7639">
        <v>46</v>
      </c>
      <c r="C7639" s="75">
        <v>0.08</v>
      </c>
    </row>
    <row r="7640" spans="1:3">
      <c r="A7640" s="85" t="s">
        <v>2208</v>
      </c>
      <c r="B7640">
        <v>46</v>
      </c>
      <c r="C7640" s="75">
        <v>0.08</v>
      </c>
    </row>
    <row r="7641" spans="1:3">
      <c r="A7641" s="86" t="s">
        <v>305</v>
      </c>
      <c r="B7641">
        <v>46</v>
      </c>
      <c r="C7641" s="75">
        <v>0.08</v>
      </c>
    </row>
    <row r="7642" spans="1:3">
      <c r="A7642" s="74" t="s">
        <v>2209</v>
      </c>
      <c r="B7642">
        <v>44</v>
      </c>
      <c r="C7642" s="75">
        <v>0.12</v>
      </c>
    </row>
    <row r="7643" spans="1:3">
      <c r="A7643" s="81" t="s">
        <v>390</v>
      </c>
      <c r="B7643">
        <v>44</v>
      </c>
      <c r="C7643" s="75">
        <v>0.12</v>
      </c>
    </row>
    <row r="7644" spans="1:3">
      <c r="A7644" s="82" t="s">
        <v>367</v>
      </c>
      <c r="B7644">
        <v>44</v>
      </c>
      <c r="C7644" s="75">
        <v>0.12</v>
      </c>
    </row>
    <row r="7645" spans="1:3">
      <c r="A7645" s="83" t="s">
        <v>289</v>
      </c>
      <c r="B7645">
        <v>44</v>
      </c>
      <c r="C7645" s="75">
        <v>0.12</v>
      </c>
    </row>
    <row r="7646" spans="1:3">
      <c r="A7646" s="85" t="s">
        <v>1210</v>
      </c>
      <c r="B7646">
        <v>44</v>
      </c>
      <c r="C7646" s="75">
        <v>0.12</v>
      </c>
    </row>
    <row r="7647" spans="1:3">
      <c r="A7647" s="86" t="s">
        <v>305</v>
      </c>
      <c r="B7647">
        <v>44</v>
      </c>
      <c r="C7647" s="75">
        <v>0.12</v>
      </c>
    </row>
    <row r="7648" spans="1:3">
      <c r="A7648" s="74" t="s">
        <v>2210</v>
      </c>
      <c r="B7648">
        <v>355</v>
      </c>
      <c r="C7648" s="75">
        <v>0.28999999999999998</v>
      </c>
    </row>
    <row r="7649" spans="1:3">
      <c r="A7649" s="81" t="s">
        <v>292</v>
      </c>
      <c r="B7649">
        <v>355</v>
      </c>
      <c r="C7649" s="75">
        <v>0.28999999999999998</v>
      </c>
    </row>
    <row r="7650" spans="1:3">
      <c r="A7650" s="82" t="s">
        <v>293</v>
      </c>
      <c r="B7650">
        <v>355</v>
      </c>
      <c r="C7650" s="75">
        <v>0.28999999999999998</v>
      </c>
    </row>
    <row r="7651" spans="1:3">
      <c r="A7651" s="83" t="s">
        <v>294</v>
      </c>
      <c r="B7651">
        <v>355</v>
      </c>
      <c r="C7651" s="75">
        <v>0.28999999999999998</v>
      </c>
    </row>
    <row r="7652" spans="1:3">
      <c r="A7652" s="84">
        <v>41884</v>
      </c>
      <c r="B7652">
        <v>355</v>
      </c>
      <c r="C7652" s="75">
        <v>0.28999999999999998</v>
      </c>
    </row>
    <row r="7653" spans="1:3">
      <c r="A7653" s="86" t="s">
        <v>314</v>
      </c>
      <c r="B7653">
        <v>355</v>
      </c>
      <c r="C7653" s="75">
        <v>0.28999999999999998</v>
      </c>
    </row>
    <row r="7654" spans="1:3">
      <c r="A7654" s="74" t="s">
        <v>2211</v>
      </c>
      <c r="B7654">
        <v>495</v>
      </c>
      <c r="C7654" s="75">
        <v>0.01</v>
      </c>
    </row>
    <row r="7655" spans="1:3">
      <c r="A7655" s="81" t="s">
        <v>390</v>
      </c>
      <c r="B7655">
        <v>495</v>
      </c>
      <c r="C7655" s="75">
        <v>0.01</v>
      </c>
    </row>
    <row r="7656" spans="1:3">
      <c r="A7656" s="82" t="s">
        <v>367</v>
      </c>
      <c r="B7656">
        <v>495</v>
      </c>
      <c r="C7656" s="75">
        <v>0.01</v>
      </c>
    </row>
    <row r="7657" spans="1:3">
      <c r="A7657" s="83" t="s">
        <v>289</v>
      </c>
      <c r="B7657">
        <v>495</v>
      </c>
      <c r="C7657" s="75">
        <v>0.01</v>
      </c>
    </row>
    <row r="7658" spans="1:3">
      <c r="A7658" s="85" t="s">
        <v>2212</v>
      </c>
      <c r="B7658">
        <v>495</v>
      </c>
      <c r="C7658" s="75">
        <v>0.01</v>
      </c>
    </row>
    <row r="7659" spans="1:3">
      <c r="A7659" s="86" t="s">
        <v>314</v>
      </c>
      <c r="B7659">
        <v>495</v>
      </c>
      <c r="C7659" s="75">
        <v>0.01</v>
      </c>
    </row>
    <row r="7660" spans="1:3">
      <c r="A7660" s="74" t="s">
        <v>2213</v>
      </c>
      <c r="B7660">
        <v>61</v>
      </c>
      <c r="C7660" s="75">
        <v>0.23749999999999999</v>
      </c>
    </row>
    <row r="7661" spans="1:3">
      <c r="A7661" s="81" t="s">
        <v>478</v>
      </c>
      <c r="B7661">
        <v>61</v>
      </c>
      <c r="C7661" s="75">
        <v>0.23749999999999999</v>
      </c>
    </row>
    <row r="7662" spans="1:3">
      <c r="A7662" s="82" t="s">
        <v>479</v>
      </c>
      <c r="B7662">
        <v>61</v>
      </c>
      <c r="C7662" s="75">
        <v>0.23749999999999999</v>
      </c>
    </row>
    <row r="7663" spans="1:3">
      <c r="A7663" s="83" t="s">
        <v>294</v>
      </c>
      <c r="B7663">
        <v>61</v>
      </c>
      <c r="C7663" s="75">
        <v>0.23749999999999999</v>
      </c>
    </row>
    <row r="7664" spans="1:3">
      <c r="A7664" s="85" t="s">
        <v>1472</v>
      </c>
      <c r="B7664">
        <v>61</v>
      </c>
      <c r="C7664" s="75">
        <v>0.23749999999999999</v>
      </c>
    </row>
    <row r="7665" spans="1:3">
      <c r="A7665" s="86" t="s">
        <v>285</v>
      </c>
      <c r="B7665">
        <v>61</v>
      </c>
      <c r="C7665" s="75">
        <v>0.23749999999999999</v>
      </c>
    </row>
    <row r="7666" spans="1:3">
      <c r="A7666" s="74" t="s">
        <v>2214</v>
      </c>
      <c r="B7666">
        <v>495</v>
      </c>
      <c r="C7666" s="75">
        <v>0.01</v>
      </c>
    </row>
    <row r="7667" spans="1:3">
      <c r="A7667" s="81" t="s">
        <v>354</v>
      </c>
      <c r="B7667">
        <v>495</v>
      </c>
      <c r="C7667" s="75">
        <v>0.01</v>
      </c>
    </row>
    <row r="7668" spans="1:3">
      <c r="A7668" s="82" t="s">
        <v>355</v>
      </c>
      <c r="B7668">
        <v>495</v>
      </c>
      <c r="C7668" s="75">
        <v>0.01</v>
      </c>
    </row>
    <row r="7669" spans="1:3">
      <c r="A7669" s="83" t="s">
        <v>284</v>
      </c>
      <c r="B7669">
        <v>495</v>
      </c>
      <c r="C7669" s="75">
        <v>0.01</v>
      </c>
    </row>
    <row r="7670" spans="1:3">
      <c r="A7670" s="85" t="s">
        <v>2215</v>
      </c>
      <c r="B7670">
        <v>495</v>
      </c>
      <c r="C7670" s="75">
        <v>0.01</v>
      </c>
    </row>
    <row r="7671" spans="1:3">
      <c r="A7671" s="86" t="s">
        <v>336</v>
      </c>
      <c r="B7671">
        <v>495</v>
      </c>
      <c r="C7671" s="75">
        <v>0.01</v>
      </c>
    </row>
    <row r="7672" spans="1:3">
      <c r="A7672" s="74" t="s">
        <v>2216</v>
      </c>
      <c r="B7672">
        <v>48</v>
      </c>
      <c r="C7672" s="75">
        <v>0.04</v>
      </c>
    </row>
    <row r="7673" spans="1:3">
      <c r="A7673" s="81" t="s">
        <v>324</v>
      </c>
      <c r="B7673">
        <v>48</v>
      </c>
      <c r="C7673" s="75">
        <v>0.04</v>
      </c>
    </row>
    <row r="7674" spans="1:3">
      <c r="A7674" s="82" t="s">
        <v>325</v>
      </c>
      <c r="B7674">
        <v>48</v>
      </c>
      <c r="C7674" s="75">
        <v>0.04</v>
      </c>
    </row>
    <row r="7675" spans="1:3">
      <c r="A7675" s="83" t="s">
        <v>284</v>
      </c>
      <c r="B7675">
        <v>48</v>
      </c>
      <c r="C7675" s="75">
        <v>0.04</v>
      </c>
    </row>
    <row r="7676" spans="1:3">
      <c r="A7676" s="85" t="s">
        <v>696</v>
      </c>
      <c r="B7676">
        <v>48</v>
      </c>
      <c r="C7676" s="75">
        <v>0.04</v>
      </c>
    </row>
    <row r="7677" spans="1:3">
      <c r="A7677" s="86" t="s">
        <v>381</v>
      </c>
      <c r="B7677">
        <v>48</v>
      </c>
      <c r="C7677" s="75">
        <v>0.04</v>
      </c>
    </row>
    <row r="7678" spans="1:3">
      <c r="A7678" s="74" t="s">
        <v>2217</v>
      </c>
      <c r="B7678">
        <v>520</v>
      </c>
      <c r="C7678" s="75">
        <v>0.35</v>
      </c>
    </row>
    <row r="7679" spans="1:3">
      <c r="A7679" s="81" t="s">
        <v>431</v>
      </c>
      <c r="B7679">
        <v>520</v>
      </c>
      <c r="C7679" s="75">
        <v>0.35</v>
      </c>
    </row>
    <row r="7680" spans="1:3">
      <c r="A7680" s="82" t="s">
        <v>432</v>
      </c>
      <c r="B7680">
        <v>520</v>
      </c>
      <c r="C7680" s="75">
        <v>0.35</v>
      </c>
    </row>
    <row r="7681" spans="1:3">
      <c r="A7681" s="83" t="s">
        <v>284</v>
      </c>
      <c r="B7681">
        <v>520</v>
      </c>
      <c r="C7681" s="75">
        <v>0.35</v>
      </c>
    </row>
    <row r="7682" spans="1:3">
      <c r="A7682" s="85" t="s">
        <v>2218</v>
      </c>
      <c r="B7682">
        <v>520</v>
      </c>
      <c r="C7682" s="75">
        <v>0.35</v>
      </c>
    </row>
    <row r="7683" spans="1:3">
      <c r="A7683" s="86" t="s">
        <v>321</v>
      </c>
      <c r="B7683">
        <v>520</v>
      </c>
      <c r="C7683" s="75">
        <v>0.35</v>
      </c>
    </row>
    <row r="7684" spans="1:3">
      <c r="A7684" s="74" t="s">
        <v>2219</v>
      </c>
      <c r="B7684">
        <v>490</v>
      </c>
      <c r="C7684" s="75">
        <v>0.02</v>
      </c>
    </row>
    <row r="7685" spans="1:3">
      <c r="A7685" s="81" t="s">
        <v>517</v>
      </c>
      <c r="B7685">
        <v>490</v>
      </c>
      <c r="C7685" s="75">
        <v>0.02</v>
      </c>
    </row>
    <row r="7686" spans="1:3">
      <c r="A7686" s="82" t="s">
        <v>518</v>
      </c>
      <c r="B7686">
        <v>490</v>
      </c>
      <c r="C7686" s="75">
        <v>0.02</v>
      </c>
    </row>
    <row r="7687" spans="1:3">
      <c r="A7687" s="83" t="s">
        <v>304</v>
      </c>
      <c r="B7687">
        <v>490</v>
      </c>
      <c r="C7687" s="75">
        <v>0.02</v>
      </c>
    </row>
    <row r="7688" spans="1:3">
      <c r="A7688" s="85" t="s">
        <v>489</v>
      </c>
      <c r="B7688">
        <v>490</v>
      </c>
      <c r="C7688" s="75">
        <v>0.02</v>
      </c>
    </row>
    <row r="7689" spans="1:3">
      <c r="A7689" s="86" t="s">
        <v>336</v>
      </c>
      <c r="B7689">
        <v>490</v>
      </c>
      <c r="C7689" s="75">
        <v>0.02</v>
      </c>
    </row>
    <row r="7690" spans="1:3">
      <c r="A7690" s="74" t="s">
        <v>2220</v>
      </c>
      <c r="B7690">
        <v>637</v>
      </c>
      <c r="C7690" s="75">
        <v>0.09</v>
      </c>
    </row>
    <row r="7691" spans="1:3">
      <c r="A7691" s="81" t="s">
        <v>316</v>
      </c>
      <c r="B7691">
        <v>637</v>
      </c>
      <c r="C7691" s="75">
        <v>0.09</v>
      </c>
    </row>
    <row r="7692" spans="1:3">
      <c r="A7692" s="82" t="s">
        <v>317</v>
      </c>
      <c r="B7692">
        <v>637</v>
      </c>
      <c r="C7692" s="75">
        <v>0.09</v>
      </c>
    </row>
    <row r="7693" spans="1:3">
      <c r="A7693" s="83" t="s">
        <v>294</v>
      </c>
      <c r="B7693">
        <v>637</v>
      </c>
      <c r="C7693" s="75">
        <v>0.09</v>
      </c>
    </row>
    <row r="7694" spans="1:3">
      <c r="A7694" s="85" t="s">
        <v>2221</v>
      </c>
      <c r="B7694">
        <v>637</v>
      </c>
      <c r="C7694" s="75">
        <v>0.09</v>
      </c>
    </row>
    <row r="7695" spans="1:3">
      <c r="A7695" s="86" t="s">
        <v>295</v>
      </c>
      <c r="B7695">
        <v>637</v>
      </c>
      <c r="C7695" s="75">
        <v>0.09</v>
      </c>
    </row>
    <row r="7696" spans="1:3">
      <c r="A7696" s="74" t="s">
        <v>2222</v>
      </c>
      <c r="B7696">
        <v>203</v>
      </c>
      <c r="C7696" s="75">
        <v>0.188</v>
      </c>
    </row>
    <row r="7697" spans="1:3">
      <c r="A7697" s="81" t="s">
        <v>503</v>
      </c>
      <c r="B7697">
        <v>203</v>
      </c>
      <c r="C7697" s="75">
        <v>0.188</v>
      </c>
    </row>
    <row r="7698" spans="1:3">
      <c r="A7698" s="82" t="s">
        <v>504</v>
      </c>
      <c r="B7698">
        <v>203</v>
      </c>
      <c r="C7698" s="75">
        <v>0.188</v>
      </c>
    </row>
    <row r="7699" spans="1:3">
      <c r="A7699" s="83" t="s">
        <v>284</v>
      </c>
      <c r="B7699">
        <v>203</v>
      </c>
      <c r="C7699" s="75">
        <v>0.188</v>
      </c>
    </row>
    <row r="7700" spans="1:3">
      <c r="A7700" s="85" t="s">
        <v>2223</v>
      </c>
      <c r="B7700">
        <v>203</v>
      </c>
      <c r="C7700" s="75">
        <v>0.188</v>
      </c>
    </row>
    <row r="7701" spans="1:3">
      <c r="A7701" s="86" t="s">
        <v>375</v>
      </c>
      <c r="B7701">
        <v>203</v>
      </c>
      <c r="C7701" s="75">
        <v>0.188</v>
      </c>
    </row>
    <row r="7702" spans="1:3">
      <c r="A7702" s="74" t="s">
        <v>2224</v>
      </c>
      <c r="B7702">
        <v>500</v>
      </c>
      <c r="C7702" s="75">
        <v>0</v>
      </c>
    </row>
    <row r="7703" spans="1:3">
      <c r="A7703" s="81" t="s">
        <v>343</v>
      </c>
      <c r="B7703">
        <v>500</v>
      </c>
      <c r="C7703" s="75">
        <v>0</v>
      </c>
    </row>
    <row r="7704" spans="1:3">
      <c r="A7704" s="82" t="s">
        <v>344</v>
      </c>
      <c r="B7704">
        <v>500</v>
      </c>
      <c r="C7704" s="75">
        <v>0</v>
      </c>
    </row>
    <row r="7705" spans="1:3">
      <c r="A7705" s="83" t="s">
        <v>284</v>
      </c>
      <c r="B7705">
        <v>500</v>
      </c>
      <c r="C7705" s="75">
        <v>0</v>
      </c>
    </row>
    <row r="7706" spans="1:3">
      <c r="A7706" s="85" t="s">
        <v>2225</v>
      </c>
      <c r="B7706">
        <v>500</v>
      </c>
      <c r="C7706" s="75">
        <v>0</v>
      </c>
    </row>
    <row r="7707" spans="1:3">
      <c r="A7707" s="86" t="s">
        <v>314</v>
      </c>
      <c r="B7707">
        <v>500</v>
      </c>
      <c r="C7707" s="75">
        <v>0</v>
      </c>
    </row>
    <row r="7708" spans="1:3">
      <c r="A7708" s="74" t="s">
        <v>2226</v>
      </c>
      <c r="B7708">
        <v>20</v>
      </c>
      <c r="C7708" s="75">
        <v>0.33329999999999999</v>
      </c>
    </row>
    <row r="7709" spans="1:3">
      <c r="A7709" s="81" t="s">
        <v>408</v>
      </c>
      <c r="B7709">
        <v>20</v>
      </c>
      <c r="C7709" s="75">
        <v>0.33329999999999999</v>
      </c>
    </row>
    <row r="7710" spans="1:3">
      <c r="A7710" s="82" t="s">
        <v>409</v>
      </c>
      <c r="B7710">
        <v>20</v>
      </c>
      <c r="C7710" s="75">
        <v>0.33329999999999999</v>
      </c>
    </row>
    <row r="7711" spans="1:3">
      <c r="A7711" s="83" t="s">
        <v>284</v>
      </c>
      <c r="B7711">
        <v>20</v>
      </c>
      <c r="C7711" s="75">
        <v>0.33329999999999999</v>
      </c>
    </row>
    <row r="7712" spans="1:3">
      <c r="A7712" s="85" t="s">
        <v>1398</v>
      </c>
      <c r="B7712">
        <v>20</v>
      </c>
      <c r="C7712" s="75">
        <v>0.33329999999999999</v>
      </c>
    </row>
    <row r="7713" spans="1:3">
      <c r="A7713" s="86" t="s">
        <v>310</v>
      </c>
      <c r="B7713">
        <v>20</v>
      </c>
      <c r="C7713" s="75">
        <v>0.33329999999999999</v>
      </c>
    </row>
    <row r="7714" spans="1:3">
      <c r="A7714" s="74" t="s">
        <v>2227</v>
      </c>
      <c r="B7714">
        <v>500</v>
      </c>
      <c r="C7714" s="75">
        <v>0</v>
      </c>
    </row>
    <row r="7715" spans="1:3">
      <c r="A7715" s="81" t="s">
        <v>366</v>
      </c>
      <c r="B7715">
        <v>500</v>
      </c>
      <c r="C7715" s="75">
        <v>0</v>
      </c>
    </row>
    <row r="7716" spans="1:3">
      <c r="A7716" s="82" t="s">
        <v>367</v>
      </c>
      <c r="B7716">
        <v>500</v>
      </c>
      <c r="C7716" s="75">
        <v>0</v>
      </c>
    </row>
    <row r="7717" spans="1:3">
      <c r="A7717" s="83" t="s">
        <v>289</v>
      </c>
      <c r="B7717">
        <v>500</v>
      </c>
      <c r="C7717" s="75">
        <v>0</v>
      </c>
    </row>
    <row r="7718" spans="1:3">
      <c r="A7718" s="84">
        <v>42462</v>
      </c>
      <c r="B7718">
        <v>500</v>
      </c>
      <c r="C7718" s="75">
        <v>0</v>
      </c>
    </row>
    <row r="7719" spans="1:3">
      <c r="A7719" s="86" t="s">
        <v>336</v>
      </c>
      <c r="B7719">
        <v>500</v>
      </c>
      <c r="C7719" s="75">
        <v>0</v>
      </c>
    </row>
    <row r="7720" spans="1:3">
      <c r="A7720" s="74" t="s">
        <v>2228</v>
      </c>
      <c r="B7720">
        <v>910</v>
      </c>
      <c r="C7720" s="75">
        <v>0.09</v>
      </c>
    </row>
    <row r="7721" spans="1:3">
      <c r="A7721" s="81" t="s">
        <v>383</v>
      </c>
      <c r="B7721">
        <v>910</v>
      </c>
      <c r="C7721" s="75">
        <v>0.09</v>
      </c>
    </row>
    <row r="7722" spans="1:3">
      <c r="A7722" s="82" t="s">
        <v>308</v>
      </c>
      <c r="B7722">
        <v>910</v>
      </c>
      <c r="C7722" s="75">
        <v>0.09</v>
      </c>
    </row>
    <row r="7723" spans="1:3">
      <c r="A7723" s="83" t="s">
        <v>304</v>
      </c>
      <c r="B7723">
        <v>910</v>
      </c>
      <c r="C7723" s="75">
        <v>0.09</v>
      </c>
    </row>
    <row r="7724" spans="1:3">
      <c r="A7724" s="85" t="s">
        <v>1931</v>
      </c>
      <c r="B7724">
        <v>910</v>
      </c>
      <c r="C7724" s="75">
        <v>0.09</v>
      </c>
    </row>
    <row r="7725" spans="1:3">
      <c r="A7725" s="86" t="s">
        <v>326</v>
      </c>
      <c r="B7725">
        <v>910</v>
      </c>
      <c r="C7725" s="75">
        <v>0.09</v>
      </c>
    </row>
    <row r="7726" spans="1:3">
      <c r="A7726" s="74" t="s">
        <v>2229</v>
      </c>
      <c r="B7726">
        <v>960</v>
      </c>
      <c r="C7726" s="75">
        <v>0.04</v>
      </c>
    </row>
    <row r="7727" spans="1:3">
      <c r="A7727" s="81" t="s">
        <v>428</v>
      </c>
      <c r="B7727">
        <v>960</v>
      </c>
      <c r="C7727" s="75">
        <v>0.04</v>
      </c>
    </row>
    <row r="7728" spans="1:3">
      <c r="A7728" s="82" t="s">
        <v>429</v>
      </c>
      <c r="B7728">
        <v>960</v>
      </c>
      <c r="C7728" s="75">
        <v>0.04</v>
      </c>
    </row>
    <row r="7729" spans="1:3">
      <c r="A7729" s="83" t="s">
        <v>284</v>
      </c>
      <c r="B7729">
        <v>960</v>
      </c>
      <c r="C7729" s="75">
        <v>0.04</v>
      </c>
    </row>
    <row r="7730" spans="1:3">
      <c r="A7730" s="85" t="s">
        <v>2230</v>
      </c>
      <c r="B7730">
        <v>960</v>
      </c>
      <c r="C7730" s="75">
        <v>0.04</v>
      </c>
    </row>
    <row r="7731" spans="1:3">
      <c r="A7731" s="86" t="s">
        <v>326</v>
      </c>
      <c r="B7731">
        <v>960</v>
      </c>
      <c r="C7731" s="75">
        <v>0.04</v>
      </c>
    </row>
    <row r="7732" spans="1:3">
      <c r="A7732" s="74" t="s">
        <v>2231</v>
      </c>
      <c r="B7732">
        <v>540</v>
      </c>
      <c r="C7732" s="75">
        <v>0.46</v>
      </c>
    </row>
    <row r="7733" spans="1:3">
      <c r="A7733" s="81" t="s">
        <v>517</v>
      </c>
      <c r="B7733">
        <v>540</v>
      </c>
      <c r="C7733" s="75">
        <v>0.46</v>
      </c>
    </row>
    <row r="7734" spans="1:3">
      <c r="A7734" s="82" t="s">
        <v>518</v>
      </c>
      <c r="B7734">
        <v>540</v>
      </c>
      <c r="C7734" s="75">
        <v>0.46</v>
      </c>
    </row>
    <row r="7735" spans="1:3">
      <c r="A7735" s="83" t="s">
        <v>304</v>
      </c>
      <c r="B7735">
        <v>540</v>
      </c>
      <c r="C7735" s="75">
        <v>0.46</v>
      </c>
    </row>
    <row r="7736" spans="1:3">
      <c r="A7736" s="84">
        <v>41822</v>
      </c>
      <c r="B7736">
        <v>540</v>
      </c>
      <c r="C7736" s="75">
        <v>0.46</v>
      </c>
    </row>
    <row r="7737" spans="1:3">
      <c r="A7737" s="86" t="s">
        <v>326</v>
      </c>
      <c r="B7737">
        <v>540</v>
      </c>
      <c r="C7737" s="75">
        <v>0.46</v>
      </c>
    </row>
    <row r="7738" spans="1:3">
      <c r="A7738" s="74" t="s">
        <v>2232</v>
      </c>
      <c r="B7738">
        <v>49</v>
      </c>
      <c r="C7738" s="75">
        <v>0.02</v>
      </c>
    </row>
    <row r="7739" spans="1:3">
      <c r="A7739" s="81" t="s">
        <v>437</v>
      </c>
      <c r="B7739">
        <v>49</v>
      </c>
      <c r="C7739" s="75">
        <v>0.02</v>
      </c>
    </row>
    <row r="7740" spans="1:3">
      <c r="A7740" s="82" t="s">
        <v>367</v>
      </c>
      <c r="B7740">
        <v>49</v>
      </c>
      <c r="C7740" s="75">
        <v>0.02</v>
      </c>
    </row>
    <row r="7741" spans="1:3">
      <c r="A7741" s="83" t="s">
        <v>289</v>
      </c>
      <c r="B7741">
        <v>49</v>
      </c>
      <c r="C7741" s="75">
        <v>0.02</v>
      </c>
    </row>
    <row r="7742" spans="1:3">
      <c r="A7742" s="84">
        <v>43197</v>
      </c>
      <c r="B7742">
        <v>49</v>
      </c>
      <c r="C7742" s="75">
        <v>0.02</v>
      </c>
    </row>
    <row r="7743" spans="1:3">
      <c r="A7743" s="86" t="s">
        <v>305</v>
      </c>
      <c r="B7743">
        <v>49</v>
      </c>
      <c r="C7743" s="75">
        <v>0.02</v>
      </c>
    </row>
    <row r="7744" spans="1:3">
      <c r="A7744" s="74" t="s">
        <v>2233</v>
      </c>
      <c r="B7744">
        <v>47</v>
      </c>
      <c r="C7744" s="75">
        <v>0.06</v>
      </c>
    </row>
    <row r="7745" spans="1:3">
      <c r="A7745" s="81" t="s">
        <v>354</v>
      </c>
      <c r="B7745">
        <v>47</v>
      </c>
      <c r="C7745" s="75">
        <v>0.06</v>
      </c>
    </row>
    <row r="7746" spans="1:3">
      <c r="A7746" s="82" t="s">
        <v>355</v>
      </c>
      <c r="B7746">
        <v>47</v>
      </c>
      <c r="C7746" s="75">
        <v>0.06</v>
      </c>
    </row>
    <row r="7747" spans="1:3">
      <c r="A7747" s="83" t="s">
        <v>284</v>
      </c>
      <c r="B7747">
        <v>47</v>
      </c>
      <c r="C7747" s="75">
        <v>0.06</v>
      </c>
    </row>
    <row r="7748" spans="1:3">
      <c r="A7748" s="85" t="s">
        <v>416</v>
      </c>
      <c r="B7748">
        <v>47</v>
      </c>
      <c r="C7748" s="75">
        <v>0.06</v>
      </c>
    </row>
    <row r="7749" spans="1:3">
      <c r="A7749" s="86" t="s">
        <v>305</v>
      </c>
      <c r="B7749">
        <v>47</v>
      </c>
      <c r="C7749" s="75">
        <v>0.06</v>
      </c>
    </row>
    <row r="7750" spans="1:3">
      <c r="A7750" s="74" t="s">
        <v>2234</v>
      </c>
      <c r="B7750">
        <v>511</v>
      </c>
      <c r="C7750" s="75">
        <v>0.27</v>
      </c>
    </row>
    <row r="7751" spans="1:3">
      <c r="A7751" s="81" t="s">
        <v>324</v>
      </c>
      <c r="B7751">
        <v>511</v>
      </c>
      <c r="C7751" s="75">
        <v>0.27</v>
      </c>
    </row>
    <row r="7752" spans="1:3">
      <c r="A7752" s="82" t="s">
        <v>325</v>
      </c>
      <c r="B7752">
        <v>511</v>
      </c>
      <c r="C7752" s="75">
        <v>0.27</v>
      </c>
    </row>
    <row r="7753" spans="1:3">
      <c r="A7753" s="83" t="s">
        <v>284</v>
      </c>
      <c r="B7753">
        <v>511</v>
      </c>
      <c r="C7753" s="75">
        <v>0.27</v>
      </c>
    </row>
    <row r="7754" spans="1:3">
      <c r="A7754" s="85" t="s">
        <v>2235</v>
      </c>
      <c r="B7754">
        <v>511</v>
      </c>
      <c r="C7754" s="75">
        <v>0.27</v>
      </c>
    </row>
    <row r="7755" spans="1:3">
      <c r="A7755" s="86" t="s">
        <v>295</v>
      </c>
      <c r="B7755">
        <v>511</v>
      </c>
      <c r="C7755" s="75">
        <v>0.27</v>
      </c>
    </row>
    <row r="7756" spans="1:3">
      <c r="A7756" s="74" t="s">
        <v>2236</v>
      </c>
      <c r="B7756">
        <v>688</v>
      </c>
      <c r="C7756" s="75">
        <v>0.14000000000000001</v>
      </c>
    </row>
    <row r="7757" spans="1:3">
      <c r="A7757" s="81" t="s">
        <v>503</v>
      </c>
      <c r="B7757">
        <v>688</v>
      </c>
      <c r="C7757" s="75">
        <v>0.14000000000000001</v>
      </c>
    </row>
    <row r="7758" spans="1:3">
      <c r="A7758" s="82" t="s">
        <v>504</v>
      </c>
      <c r="B7758">
        <v>688</v>
      </c>
      <c r="C7758" s="75">
        <v>0.14000000000000001</v>
      </c>
    </row>
    <row r="7759" spans="1:3">
      <c r="A7759" s="83" t="s">
        <v>284</v>
      </c>
      <c r="B7759">
        <v>688</v>
      </c>
      <c r="C7759" s="75">
        <v>0.14000000000000001</v>
      </c>
    </row>
    <row r="7760" spans="1:3">
      <c r="A7760" s="85" t="s">
        <v>2237</v>
      </c>
      <c r="B7760">
        <v>688</v>
      </c>
      <c r="C7760" s="75">
        <v>0.14000000000000001</v>
      </c>
    </row>
    <row r="7761" spans="1:3">
      <c r="A7761" s="86" t="s">
        <v>321</v>
      </c>
      <c r="B7761">
        <v>688</v>
      </c>
      <c r="C7761" s="75">
        <v>0.14000000000000001</v>
      </c>
    </row>
    <row r="7762" spans="1:3">
      <c r="A7762" s="74" t="s">
        <v>2238</v>
      </c>
      <c r="B7762">
        <v>648</v>
      </c>
      <c r="C7762" s="75">
        <v>0.19</v>
      </c>
    </row>
    <row r="7763" spans="1:3">
      <c r="A7763" s="81" t="s">
        <v>373</v>
      </c>
      <c r="B7763">
        <v>648</v>
      </c>
      <c r="C7763" s="75">
        <v>0.19</v>
      </c>
    </row>
    <row r="7764" spans="1:3">
      <c r="A7764" s="82" t="s">
        <v>320</v>
      </c>
      <c r="B7764">
        <v>648</v>
      </c>
      <c r="C7764" s="75">
        <v>0.19</v>
      </c>
    </row>
    <row r="7765" spans="1:3">
      <c r="A7765" s="83" t="s">
        <v>284</v>
      </c>
      <c r="B7765">
        <v>648</v>
      </c>
      <c r="C7765" s="75">
        <v>0.19</v>
      </c>
    </row>
    <row r="7766" spans="1:3">
      <c r="A7766" s="84">
        <v>43316</v>
      </c>
      <c r="B7766">
        <v>648</v>
      </c>
      <c r="C7766" s="75">
        <v>0.19</v>
      </c>
    </row>
    <row r="7767" spans="1:3">
      <c r="A7767" s="86" t="s">
        <v>321</v>
      </c>
      <c r="B7767">
        <v>648</v>
      </c>
      <c r="C7767" s="75">
        <v>0.19</v>
      </c>
    </row>
    <row r="7768" spans="1:3">
      <c r="A7768" s="74" t="s">
        <v>2239</v>
      </c>
      <c r="B7768">
        <v>30</v>
      </c>
      <c r="C7768" s="75">
        <v>0</v>
      </c>
    </row>
    <row r="7769" spans="1:3">
      <c r="A7769" s="81" t="s">
        <v>441</v>
      </c>
      <c r="B7769">
        <v>30</v>
      </c>
      <c r="C7769" s="75">
        <v>0</v>
      </c>
    </row>
    <row r="7770" spans="1:3">
      <c r="A7770" s="82" t="s">
        <v>442</v>
      </c>
      <c r="B7770">
        <v>30</v>
      </c>
      <c r="C7770" s="75">
        <v>0</v>
      </c>
    </row>
    <row r="7771" spans="1:3">
      <c r="A7771" s="83" t="s">
        <v>284</v>
      </c>
      <c r="B7771">
        <v>30</v>
      </c>
      <c r="C7771" s="75">
        <v>0</v>
      </c>
    </row>
    <row r="7772" spans="1:3">
      <c r="A7772" s="85" t="s">
        <v>1429</v>
      </c>
      <c r="B7772">
        <v>30</v>
      </c>
      <c r="C7772" s="75">
        <v>0</v>
      </c>
    </row>
    <row r="7773" spans="1:3">
      <c r="A7773" s="86" t="s">
        <v>310</v>
      </c>
      <c r="B7773">
        <v>30</v>
      </c>
      <c r="C7773" s="75">
        <v>0</v>
      </c>
    </row>
    <row r="7774" spans="1:3">
      <c r="A7774" s="74" t="s">
        <v>2240</v>
      </c>
      <c r="B7774">
        <v>230</v>
      </c>
      <c r="C7774" s="75">
        <v>0.08</v>
      </c>
    </row>
    <row r="7775" spans="1:3">
      <c r="A7775" s="81" t="s">
        <v>478</v>
      </c>
      <c r="B7775">
        <v>230</v>
      </c>
      <c r="C7775" s="75">
        <v>0.08</v>
      </c>
    </row>
    <row r="7776" spans="1:3">
      <c r="A7776" s="82" t="s">
        <v>479</v>
      </c>
      <c r="B7776">
        <v>230</v>
      </c>
      <c r="C7776" s="75">
        <v>0.08</v>
      </c>
    </row>
    <row r="7777" spans="1:3">
      <c r="A7777" s="83" t="s">
        <v>294</v>
      </c>
      <c r="B7777">
        <v>230</v>
      </c>
      <c r="C7777" s="75">
        <v>0.08</v>
      </c>
    </row>
    <row r="7778" spans="1:3">
      <c r="A7778" s="85" t="s">
        <v>2241</v>
      </c>
      <c r="B7778">
        <v>230</v>
      </c>
      <c r="C7778" s="75">
        <v>0.08</v>
      </c>
    </row>
    <row r="7779" spans="1:3">
      <c r="A7779" s="86" t="s">
        <v>375</v>
      </c>
      <c r="B7779">
        <v>230</v>
      </c>
      <c r="C7779" s="75">
        <v>0.08</v>
      </c>
    </row>
    <row r="7780" spans="1:3">
      <c r="A7780" s="74" t="s">
        <v>2242</v>
      </c>
      <c r="B7780">
        <v>47</v>
      </c>
      <c r="C7780" s="75">
        <v>0.06</v>
      </c>
    </row>
    <row r="7781" spans="1:3">
      <c r="A7781" s="81" t="s">
        <v>287</v>
      </c>
      <c r="B7781">
        <v>47</v>
      </c>
      <c r="C7781" s="75">
        <v>0.06</v>
      </c>
    </row>
    <row r="7782" spans="1:3">
      <c r="A7782" s="82" t="s">
        <v>288</v>
      </c>
      <c r="B7782">
        <v>47</v>
      </c>
      <c r="C7782" s="75">
        <v>0.06</v>
      </c>
    </row>
    <row r="7783" spans="1:3">
      <c r="A7783" s="83" t="s">
        <v>289</v>
      </c>
      <c r="B7783">
        <v>47</v>
      </c>
      <c r="C7783" s="75">
        <v>0.06</v>
      </c>
    </row>
    <row r="7784" spans="1:3">
      <c r="A7784" s="85" t="s">
        <v>2020</v>
      </c>
      <c r="B7784">
        <v>47</v>
      </c>
      <c r="C7784" s="75">
        <v>0.06</v>
      </c>
    </row>
    <row r="7785" spans="1:3">
      <c r="A7785" s="86" t="s">
        <v>381</v>
      </c>
      <c r="B7785">
        <v>47</v>
      </c>
      <c r="C7785" s="75">
        <v>0.06</v>
      </c>
    </row>
    <row r="7786" spans="1:3">
      <c r="A7786" s="74" t="s">
        <v>2243</v>
      </c>
      <c r="B7786">
        <v>25</v>
      </c>
      <c r="C7786" s="75">
        <v>0.16669999999999999</v>
      </c>
    </row>
    <row r="7787" spans="1:3">
      <c r="A7787" s="81" t="s">
        <v>503</v>
      </c>
      <c r="B7787">
        <v>25</v>
      </c>
      <c r="C7787" s="75">
        <v>0.16669999999999999</v>
      </c>
    </row>
    <row r="7788" spans="1:3">
      <c r="A7788" s="82" t="s">
        <v>504</v>
      </c>
      <c r="B7788">
        <v>25</v>
      </c>
      <c r="C7788" s="75">
        <v>0.16669999999999999</v>
      </c>
    </row>
    <row r="7789" spans="1:3">
      <c r="A7789" s="83" t="s">
        <v>284</v>
      </c>
      <c r="B7789">
        <v>25</v>
      </c>
      <c r="C7789" s="75">
        <v>0.16669999999999999</v>
      </c>
    </row>
    <row r="7790" spans="1:3">
      <c r="A7790" s="85" t="s">
        <v>2130</v>
      </c>
      <c r="B7790">
        <v>25</v>
      </c>
      <c r="C7790" s="75">
        <v>0.16669999999999999</v>
      </c>
    </row>
    <row r="7791" spans="1:3">
      <c r="A7791" s="86" t="s">
        <v>310</v>
      </c>
      <c r="B7791">
        <v>25</v>
      </c>
      <c r="C7791" s="75">
        <v>0.16669999999999999</v>
      </c>
    </row>
    <row r="7792" spans="1:3">
      <c r="A7792" s="74" t="s">
        <v>2244</v>
      </c>
      <c r="B7792">
        <v>67</v>
      </c>
      <c r="C7792" s="75">
        <v>4.2900000000000001E-2</v>
      </c>
    </row>
    <row r="7793" spans="1:3">
      <c r="A7793" s="81" t="s">
        <v>441</v>
      </c>
      <c r="B7793">
        <v>67</v>
      </c>
      <c r="C7793" s="75">
        <v>4.2900000000000001E-2</v>
      </c>
    </row>
    <row r="7794" spans="1:3">
      <c r="A7794" s="82" t="s">
        <v>442</v>
      </c>
      <c r="B7794">
        <v>67</v>
      </c>
      <c r="C7794" s="75">
        <v>4.2900000000000001E-2</v>
      </c>
    </row>
    <row r="7795" spans="1:3">
      <c r="A7795" s="83" t="s">
        <v>284</v>
      </c>
      <c r="B7795">
        <v>67</v>
      </c>
      <c r="C7795" s="75">
        <v>4.2900000000000001E-2</v>
      </c>
    </row>
    <row r="7796" spans="1:3">
      <c r="A7796" s="85" t="s">
        <v>826</v>
      </c>
      <c r="B7796">
        <v>67</v>
      </c>
      <c r="C7796" s="75">
        <v>4.2900000000000001E-2</v>
      </c>
    </row>
    <row r="7797" spans="1:3">
      <c r="A7797" s="86" t="s">
        <v>364</v>
      </c>
      <c r="B7797">
        <v>67</v>
      </c>
      <c r="C7797" s="75">
        <v>4.2900000000000001E-2</v>
      </c>
    </row>
    <row r="7798" spans="1:3">
      <c r="A7798" s="74" t="s">
        <v>2245</v>
      </c>
      <c r="B7798">
        <v>940</v>
      </c>
      <c r="C7798" s="75">
        <v>0.06</v>
      </c>
    </row>
    <row r="7799" spans="1:3">
      <c r="A7799" s="81" t="s">
        <v>428</v>
      </c>
      <c r="B7799">
        <v>940</v>
      </c>
      <c r="C7799" s="75">
        <v>0.06</v>
      </c>
    </row>
    <row r="7800" spans="1:3">
      <c r="A7800" s="82" t="s">
        <v>429</v>
      </c>
      <c r="B7800">
        <v>940</v>
      </c>
      <c r="C7800" s="75">
        <v>0.06</v>
      </c>
    </row>
    <row r="7801" spans="1:3">
      <c r="A7801" s="83" t="s">
        <v>284</v>
      </c>
      <c r="B7801">
        <v>940</v>
      </c>
      <c r="C7801" s="75">
        <v>0.06</v>
      </c>
    </row>
    <row r="7802" spans="1:3">
      <c r="A7802" s="85" t="s">
        <v>2246</v>
      </c>
      <c r="B7802">
        <v>940</v>
      </c>
      <c r="C7802" s="75">
        <v>0.06</v>
      </c>
    </row>
    <row r="7803" spans="1:3">
      <c r="A7803" s="86" t="s">
        <v>326</v>
      </c>
      <c r="B7803">
        <v>940</v>
      </c>
      <c r="C7803" s="75">
        <v>0.06</v>
      </c>
    </row>
    <row r="7804" spans="1:3">
      <c r="A7804" s="74" t="s">
        <v>2247</v>
      </c>
      <c r="B7804">
        <v>480</v>
      </c>
      <c r="C7804" s="75">
        <v>0.04</v>
      </c>
    </row>
    <row r="7805" spans="1:3">
      <c r="A7805" s="81" t="s">
        <v>412</v>
      </c>
      <c r="B7805">
        <v>480</v>
      </c>
      <c r="C7805" s="75">
        <v>0.04</v>
      </c>
    </row>
    <row r="7806" spans="1:3">
      <c r="A7806" s="82" t="s">
        <v>367</v>
      </c>
      <c r="B7806">
        <v>480</v>
      </c>
      <c r="C7806" s="75">
        <v>0.04</v>
      </c>
    </row>
    <row r="7807" spans="1:3">
      <c r="A7807" s="83" t="s">
        <v>289</v>
      </c>
      <c r="B7807">
        <v>480</v>
      </c>
      <c r="C7807" s="75">
        <v>0.04</v>
      </c>
    </row>
    <row r="7808" spans="1:3">
      <c r="A7808" s="85" t="s">
        <v>1361</v>
      </c>
      <c r="B7808">
        <v>480</v>
      </c>
      <c r="C7808" s="75">
        <v>0.04</v>
      </c>
    </row>
    <row r="7809" spans="1:3">
      <c r="A7809" s="86" t="s">
        <v>314</v>
      </c>
      <c r="B7809">
        <v>480</v>
      </c>
      <c r="C7809" s="75">
        <v>0.04</v>
      </c>
    </row>
    <row r="7810" spans="1:3">
      <c r="A7810" s="74" t="s">
        <v>2248</v>
      </c>
      <c r="B7810">
        <v>68</v>
      </c>
      <c r="C7810" s="75">
        <v>2.86E-2</v>
      </c>
    </row>
    <row r="7811" spans="1:3">
      <c r="A7811" s="81" t="s">
        <v>354</v>
      </c>
      <c r="B7811">
        <v>68</v>
      </c>
      <c r="C7811" s="75">
        <v>2.86E-2</v>
      </c>
    </row>
    <row r="7812" spans="1:3">
      <c r="A7812" s="82" t="s">
        <v>355</v>
      </c>
      <c r="B7812">
        <v>68</v>
      </c>
      <c r="C7812" s="75">
        <v>2.86E-2</v>
      </c>
    </row>
    <row r="7813" spans="1:3">
      <c r="A7813" s="83" t="s">
        <v>284</v>
      </c>
      <c r="B7813">
        <v>68</v>
      </c>
      <c r="C7813" s="75">
        <v>2.86E-2</v>
      </c>
    </row>
    <row r="7814" spans="1:3">
      <c r="A7814" s="85" t="s">
        <v>2249</v>
      </c>
      <c r="B7814">
        <v>68</v>
      </c>
      <c r="C7814" s="75">
        <v>2.86E-2</v>
      </c>
    </row>
    <row r="7815" spans="1:3">
      <c r="A7815" s="86" t="s">
        <v>364</v>
      </c>
      <c r="B7815">
        <v>68</v>
      </c>
      <c r="C7815" s="75">
        <v>2.86E-2</v>
      </c>
    </row>
    <row r="7816" spans="1:3">
      <c r="A7816" s="74" t="s">
        <v>2250</v>
      </c>
      <c r="B7816">
        <v>147</v>
      </c>
      <c r="C7816" s="75">
        <v>0.02</v>
      </c>
    </row>
    <row r="7817" spans="1:3">
      <c r="A7817" s="81" t="s">
        <v>358</v>
      </c>
      <c r="B7817">
        <v>147</v>
      </c>
      <c r="C7817" s="75">
        <v>0.02</v>
      </c>
    </row>
    <row r="7818" spans="1:3">
      <c r="A7818" s="82" t="s">
        <v>359</v>
      </c>
      <c r="B7818">
        <v>147</v>
      </c>
      <c r="C7818" s="75">
        <v>0.02</v>
      </c>
    </row>
    <row r="7819" spans="1:3">
      <c r="A7819" s="83" t="s">
        <v>284</v>
      </c>
      <c r="B7819">
        <v>147</v>
      </c>
      <c r="C7819" s="75">
        <v>0.02</v>
      </c>
    </row>
    <row r="7820" spans="1:3">
      <c r="A7820" s="85" t="s">
        <v>2251</v>
      </c>
      <c r="B7820">
        <v>147</v>
      </c>
      <c r="C7820" s="75">
        <v>0.02</v>
      </c>
    </row>
    <row r="7821" spans="1:3">
      <c r="A7821" s="86" t="s">
        <v>300</v>
      </c>
      <c r="B7821">
        <v>147</v>
      </c>
      <c r="C7821" s="75">
        <v>0.02</v>
      </c>
    </row>
    <row r="7822" spans="1:3">
      <c r="A7822" s="74" t="s">
        <v>2252</v>
      </c>
      <c r="B7822">
        <v>74</v>
      </c>
      <c r="C7822" s="75">
        <v>7.4999999999999997E-2</v>
      </c>
    </row>
    <row r="7823" spans="1:3">
      <c r="A7823" s="81" t="s">
        <v>428</v>
      </c>
      <c r="B7823">
        <v>74</v>
      </c>
      <c r="C7823" s="75">
        <v>7.4999999999999997E-2</v>
      </c>
    </row>
    <row r="7824" spans="1:3">
      <c r="A7824" s="82" t="s">
        <v>429</v>
      </c>
      <c r="B7824">
        <v>74</v>
      </c>
      <c r="C7824" s="75">
        <v>7.4999999999999997E-2</v>
      </c>
    </row>
    <row r="7825" spans="1:3">
      <c r="A7825" s="83" t="s">
        <v>284</v>
      </c>
      <c r="B7825">
        <v>74</v>
      </c>
      <c r="C7825" s="75">
        <v>7.4999999999999997E-2</v>
      </c>
    </row>
    <row r="7826" spans="1:3">
      <c r="A7826" s="85" t="s">
        <v>2253</v>
      </c>
      <c r="B7826">
        <v>74</v>
      </c>
      <c r="C7826" s="75">
        <v>7.4999999999999997E-2</v>
      </c>
    </row>
    <row r="7827" spans="1:3">
      <c r="A7827" s="86" t="s">
        <v>285</v>
      </c>
      <c r="B7827">
        <v>74</v>
      </c>
      <c r="C7827" s="75">
        <v>7.4999999999999997E-2</v>
      </c>
    </row>
    <row r="7828" spans="1:3">
      <c r="A7828" s="74" t="s">
        <v>2254</v>
      </c>
      <c r="B7828">
        <v>490</v>
      </c>
      <c r="C7828" s="75">
        <v>0.02</v>
      </c>
    </row>
    <row r="7829" spans="1:3">
      <c r="A7829" s="81" t="s">
        <v>415</v>
      </c>
      <c r="B7829">
        <v>490</v>
      </c>
      <c r="C7829" s="75">
        <v>0.02</v>
      </c>
    </row>
    <row r="7830" spans="1:3">
      <c r="A7830" s="82" t="s">
        <v>367</v>
      </c>
      <c r="B7830">
        <v>490</v>
      </c>
      <c r="C7830" s="75">
        <v>0.02</v>
      </c>
    </row>
    <row r="7831" spans="1:3">
      <c r="A7831" s="83" t="s">
        <v>289</v>
      </c>
      <c r="B7831">
        <v>490</v>
      </c>
      <c r="C7831" s="75">
        <v>0.02</v>
      </c>
    </row>
    <row r="7832" spans="1:3">
      <c r="A7832" s="85" t="s">
        <v>2255</v>
      </c>
      <c r="B7832">
        <v>490</v>
      </c>
      <c r="C7832" s="75">
        <v>0.02</v>
      </c>
    </row>
    <row r="7833" spans="1:3">
      <c r="A7833" s="86" t="s">
        <v>336</v>
      </c>
      <c r="B7833">
        <v>490</v>
      </c>
      <c r="C7833" s="75">
        <v>0.02</v>
      </c>
    </row>
    <row r="7834" spans="1:3">
      <c r="A7834" s="74" t="s">
        <v>2256</v>
      </c>
      <c r="B7834">
        <v>490</v>
      </c>
      <c r="C7834" s="75">
        <v>0.02</v>
      </c>
    </row>
    <row r="7835" spans="1:3">
      <c r="A7835" s="81" t="s">
        <v>458</v>
      </c>
      <c r="B7835">
        <v>490</v>
      </c>
      <c r="C7835" s="75">
        <v>0.02</v>
      </c>
    </row>
    <row r="7836" spans="1:3">
      <c r="A7836" s="82" t="s">
        <v>459</v>
      </c>
      <c r="B7836">
        <v>490</v>
      </c>
      <c r="C7836" s="75">
        <v>0.02</v>
      </c>
    </row>
    <row r="7837" spans="1:3">
      <c r="A7837" s="83" t="s">
        <v>294</v>
      </c>
      <c r="B7837">
        <v>490</v>
      </c>
      <c r="C7837" s="75">
        <v>0.02</v>
      </c>
    </row>
    <row r="7838" spans="1:3">
      <c r="A7838" s="85" t="s">
        <v>636</v>
      </c>
      <c r="B7838">
        <v>490</v>
      </c>
      <c r="C7838" s="75">
        <v>0.02</v>
      </c>
    </row>
    <row r="7839" spans="1:3">
      <c r="A7839" s="86" t="s">
        <v>336</v>
      </c>
      <c r="B7839">
        <v>490</v>
      </c>
      <c r="C7839" s="75">
        <v>0.02</v>
      </c>
    </row>
    <row r="7840" spans="1:3">
      <c r="A7840" s="74" t="s">
        <v>2257</v>
      </c>
      <c r="B7840">
        <v>70</v>
      </c>
      <c r="C7840" s="75">
        <v>0</v>
      </c>
    </row>
    <row r="7841" spans="1:3">
      <c r="A7841" s="81" t="s">
        <v>377</v>
      </c>
      <c r="B7841">
        <v>70</v>
      </c>
      <c r="C7841" s="75">
        <v>0</v>
      </c>
    </row>
    <row r="7842" spans="1:3">
      <c r="A7842" s="82" t="s">
        <v>378</v>
      </c>
      <c r="B7842">
        <v>70</v>
      </c>
      <c r="C7842" s="75">
        <v>0</v>
      </c>
    </row>
    <row r="7843" spans="1:3">
      <c r="A7843" s="83" t="s">
        <v>304</v>
      </c>
      <c r="B7843">
        <v>70</v>
      </c>
      <c r="C7843" s="75">
        <v>0</v>
      </c>
    </row>
    <row r="7844" spans="1:3">
      <c r="A7844" s="84">
        <v>41731</v>
      </c>
      <c r="B7844">
        <v>70</v>
      </c>
      <c r="C7844" s="75">
        <v>0</v>
      </c>
    </row>
    <row r="7845" spans="1:3">
      <c r="A7845" s="86" t="s">
        <v>364</v>
      </c>
      <c r="B7845">
        <v>70</v>
      </c>
      <c r="C7845" s="75">
        <v>0</v>
      </c>
    </row>
    <row r="7846" spans="1:3">
      <c r="A7846" s="74" t="s">
        <v>2258</v>
      </c>
      <c r="B7846">
        <v>500</v>
      </c>
      <c r="C7846" s="75">
        <v>0</v>
      </c>
    </row>
    <row r="7847" spans="1:3">
      <c r="A7847" s="81" t="s">
        <v>346</v>
      </c>
      <c r="B7847">
        <v>500</v>
      </c>
      <c r="C7847" s="75">
        <v>0</v>
      </c>
    </row>
    <row r="7848" spans="1:3">
      <c r="A7848" s="82" t="s">
        <v>347</v>
      </c>
      <c r="B7848">
        <v>500</v>
      </c>
      <c r="C7848" s="75">
        <v>0</v>
      </c>
    </row>
    <row r="7849" spans="1:3">
      <c r="A7849" s="83" t="s">
        <v>284</v>
      </c>
      <c r="B7849">
        <v>500</v>
      </c>
      <c r="C7849" s="75">
        <v>0</v>
      </c>
    </row>
    <row r="7850" spans="1:3">
      <c r="A7850" s="85" t="s">
        <v>721</v>
      </c>
      <c r="B7850">
        <v>500</v>
      </c>
      <c r="C7850" s="75">
        <v>0</v>
      </c>
    </row>
    <row r="7851" spans="1:3">
      <c r="A7851" s="86" t="s">
        <v>336</v>
      </c>
      <c r="B7851">
        <v>500</v>
      </c>
      <c r="C7851" s="75">
        <v>0</v>
      </c>
    </row>
    <row r="7852" spans="1:3">
      <c r="A7852" s="74" t="s">
        <v>2259</v>
      </c>
      <c r="B7852">
        <v>630</v>
      </c>
      <c r="C7852" s="75">
        <v>0.1</v>
      </c>
    </row>
    <row r="7853" spans="1:3">
      <c r="A7853" s="81" t="s">
        <v>339</v>
      </c>
      <c r="B7853">
        <v>630</v>
      </c>
      <c r="C7853" s="75">
        <v>0.1</v>
      </c>
    </row>
    <row r="7854" spans="1:3">
      <c r="A7854" s="82" t="s">
        <v>340</v>
      </c>
      <c r="B7854">
        <v>630</v>
      </c>
      <c r="C7854" s="75">
        <v>0.1</v>
      </c>
    </row>
    <row r="7855" spans="1:3">
      <c r="A7855" s="83" t="s">
        <v>304</v>
      </c>
      <c r="B7855">
        <v>630</v>
      </c>
      <c r="C7855" s="75">
        <v>0.1</v>
      </c>
    </row>
    <row r="7856" spans="1:3">
      <c r="A7856" s="85" t="s">
        <v>384</v>
      </c>
      <c r="B7856">
        <v>630</v>
      </c>
      <c r="C7856" s="75">
        <v>0.1</v>
      </c>
    </row>
    <row r="7857" spans="1:3">
      <c r="A7857" s="86" t="s">
        <v>295</v>
      </c>
      <c r="B7857">
        <v>630</v>
      </c>
      <c r="C7857" s="75">
        <v>0.1</v>
      </c>
    </row>
    <row r="7858" spans="1:3">
      <c r="A7858" s="74" t="s">
        <v>2260</v>
      </c>
      <c r="B7858">
        <v>48</v>
      </c>
      <c r="C7858" s="75">
        <v>0.04</v>
      </c>
    </row>
    <row r="7859" spans="1:3">
      <c r="A7859" s="81" t="s">
        <v>354</v>
      </c>
      <c r="B7859">
        <v>48</v>
      </c>
      <c r="C7859" s="75">
        <v>0.04</v>
      </c>
    </row>
    <row r="7860" spans="1:3">
      <c r="A7860" s="82" t="s">
        <v>355</v>
      </c>
      <c r="B7860">
        <v>48</v>
      </c>
      <c r="C7860" s="75">
        <v>0.04</v>
      </c>
    </row>
    <row r="7861" spans="1:3">
      <c r="A7861" s="83" t="s">
        <v>284</v>
      </c>
      <c r="B7861">
        <v>48</v>
      </c>
      <c r="C7861" s="75">
        <v>0.04</v>
      </c>
    </row>
    <row r="7862" spans="1:3">
      <c r="A7862" s="85" t="s">
        <v>2261</v>
      </c>
      <c r="B7862">
        <v>48</v>
      </c>
      <c r="C7862" s="75">
        <v>0.04</v>
      </c>
    </row>
    <row r="7863" spans="1:3">
      <c r="A7863" s="86" t="s">
        <v>305</v>
      </c>
      <c r="B7863">
        <v>48</v>
      </c>
      <c r="C7863" s="75">
        <v>0.04</v>
      </c>
    </row>
    <row r="7864" spans="1:3">
      <c r="A7864" s="74" t="s">
        <v>2262</v>
      </c>
      <c r="B7864">
        <v>736</v>
      </c>
      <c r="C7864" s="75">
        <v>0.08</v>
      </c>
    </row>
    <row r="7865" spans="1:3">
      <c r="A7865" s="81" t="s">
        <v>491</v>
      </c>
      <c r="B7865">
        <v>736</v>
      </c>
      <c r="C7865" s="75">
        <v>0.08</v>
      </c>
    </row>
    <row r="7866" spans="1:3">
      <c r="A7866" s="82" t="s">
        <v>492</v>
      </c>
      <c r="B7866">
        <v>736</v>
      </c>
      <c r="C7866" s="75">
        <v>0.08</v>
      </c>
    </row>
    <row r="7867" spans="1:3">
      <c r="A7867" s="83" t="s">
        <v>284</v>
      </c>
      <c r="B7867">
        <v>736</v>
      </c>
      <c r="C7867" s="75">
        <v>0.08</v>
      </c>
    </row>
    <row r="7868" spans="1:3">
      <c r="A7868" s="85" t="s">
        <v>2263</v>
      </c>
      <c r="B7868">
        <v>736</v>
      </c>
      <c r="C7868" s="75">
        <v>0.08</v>
      </c>
    </row>
    <row r="7869" spans="1:3">
      <c r="A7869" s="86" t="s">
        <v>321</v>
      </c>
      <c r="B7869">
        <v>736</v>
      </c>
      <c r="C7869" s="75">
        <v>0.08</v>
      </c>
    </row>
    <row r="7870" spans="1:3">
      <c r="A7870" s="74" t="s">
        <v>2264</v>
      </c>
      <c r="B7870">
        <v>784</v>
      </c>
      <c r="C7870" s="75">
        <v>0.02</v>
      </c>
    </row>
    <row r="7871" spans="1:3">
      <c r="A7871" s="81" t="s">
        <v>386</v>
      </c>
      <c r="B7871">
        <v>784</v>
      </c>
      <c r="C7871" s="75">
        <v>0.02</v>
      </c>
    </row>
    <row r="7872" spans="1:3">
      <c r="A7872" s="82" t="s">
        <v>387</v>
      </c>
      <c r="B7872">
        <v>784</v>
      </c>
      <c r="C7872" s="75">
        <v>0.02</v>
      </c>
    </row>
    <row r="7873" spans="1:3">
      <c r="A7873" s="83" t="s">
        <v>284</v>
      </c>
      <c r="B7873">
        <v>784</v>
      </c>
      <c r="C7873" s="75">
        <v>0.02</v>
      </c>
    </row>
    <row r="7874" spans="1:3">
      <c r="A7874" s="85" t="s">
        <v>648</v>
      </c>
      <c r="B7874">
        <v>784</v>
      </c>
      <c r="C7874" s="75">
        <v>0.02</v>
      </c>
    </row>
    <row r="7875" spans="1:3">
      <c r="A7875" s="86" t="s">
        <v>321</v>
      </c>
      <c r="B7875">
        <v>784</v>
      </c>
      <c r="C7875" s="75">
        <v>0.02</v>
      </c>
    </row>
    <row r="7876" spans="1:3">
      <c r="A7876" s="74" t="s">
        <v>2265</v>
      </c>
      <c r="B7876">
        <v>230</v>
      </c>
      <c r="C7876" s="75">
        <v>0.08</v>
      </c>
    </row>
    <row r="7877" spans="1:3">
      <c r="A7877" s="81" t="s">
        <v>408</v>
      </c>
      <c r="B7877">
        <v>230</v>
      </c>
      <c r="C7877" s="75">
        <v>0.08</v>
      </c>
    </row>
    <row r="7878" spans="1:3">
      <c r="A7878" s="82" t="s">
        <v>409</v>
      </c>
      <c r="B7878">
        <v>230</v>
      </c>
      <c r="C7878" s="75">
        <v>0.08</v>
      </c>
    </row>
    <row r="7879" spans="1:3">
      <c r="A7879" s="83" t="s">
        <v>284</v>
      </c>
      <c r="B7879">
        <v>230</v>
      </c>
      <c r="C7879" s="75">
        <v>0.08</v>
      </c>
    </row>
    <row r="7880" spans="1:3">
      <c r="A7880" s="85" t="s">
        <v>2266</v>
      </c>
      <c r="B7880">
        <v>230</v>
      </c>
      <c r="C7880" s="75">
        <v>0.08</v>
      </c>
    </row>
    <row r="7881" spans="1:3">
      <c r="A7881" s="86" t="s">
        <v>375</v>
      </c>
      <c r="B7881">
        <v>230</v>
      </c>
      <c r="C7881" s="75">
        <v>0.08</v>
      </c>
    </row>
    <row r="7882" spans="1:3">
      <c r="A7882" s="74" t="s">
        <v>2267</v>
      </c>
      <c r="B7882">
        <v>62</v>
      </c>
      <c r="C7882" s="75">
        <v>0.1143</v>
      </c>
    </row>
    <row r="7883" spans="1:3">
      <c r="A7883" s="81" t="s">
        <v>307</v>
      </c>
      <c r="B7883">
        <v>62</v>
      </c>
      <c r="C7883" s="75">
        <v>0.1143</v>
      </c>
    </row>
    <row r="7884" spans="1:3">
      <c r="A7884" s="82" t="s">
        <v>308</v>
      </c>
      <c r="B7884">
        <v>62</v>
      </c>
      <c r="C7884" s="75">
        <v>0.1143</v>
      </c>
    </row>
    <row r="7885" spans="1:3">
      <c r="A7885" s="83" t="s">
        <v>304</v>
      </c>
      <c r="B7885">
        <v>62</v>
      </c>
      <c r="C7885" s="75">
        <v>0.1143</v>
      </c>
    </row>
    <row r="7886" spans="1:3">
      <c r="A7886" s="84">
        <v>42675</v>
      </c>
      <c r="B7886">
        <v>62</v>
      </c>
      <c r="C7886" s="75">
        <v>0.1143</v>
      </c>
    </row>
    <row r="7887" spans="1:3">
      <c r="A7887" s="86" t="s">
        <v>364</v>
      </c>
      <c r="B7887">
        <v>62</v>
      </c>
      <c r="C7887" s="75">
        <v>0.1143</v>
      </c>
    </row>
    <row r="7888" spans="1:3">
      <c r="A7888" s="74" t="s">
        <v>2268</v>
      </c>
      <c r="B7888">
        <v>193</v>
      </c>
      <c r="C7888" s="75">
        <v>0.22800000000000001</v>
      </c>
    </row>
    <row r="7889" spans="1:3">
      <c r="A7889" s="81" t="s">
        <v>292</v>
      </c>
      <c r="B7889">
        <v>193</v>
      </c>
      <c r="C7889" s="75">
        <v>0.22800000000000001</v>
      </c>
    </row>
    <row r="7890" spans="1:3">
      <c r="A7890" s="82" t="s">
        <v>293</v>
      </c>
      <c r="B7890">
        <v>193</v>
      </c>
      <c r="C7890" s="75">
        <v>0.22800000000000001</v>
      </c>
    </row>
    <row r="7891" spans="1:3">
      <c r="A7891" s="83" t="s">
        <v>294</v>
      </c>
      <c r="B7891">
        <v>193</v>
      </c>
      <c r="C7891" s="75">
        <v>0.22800000000000001</v>
      </c>
    </row>
    <row r="7892" spans="1:3">
      <c r="A7892" s="85" t="s">
        <v>2269</v>
      </c>
      <c r="B7892">
        <v>193</v>
      </c>
      <c r="C7892" s="75">
        <v>0.22800000000000001</v>
      </c>
    </row>
    <row r="7893" spans="1:3">
      <c r="A7893" s="86" t="s">
        <v>375</v>
      </c>
      <c r="B7893">
        <v>193</v>
      </c>
      <c r="C7893" s="75">
        <v>0.22800000000000001</v>
      </c>
    </row>
    <row r="7894" spans="1:3">
      <c r="A7894" s="74" t="s">
        <v>2270</v>
      </c>
      <c r="B7894">
        <v>495</v>
      </c>
      <c r="C7894" s="75">
        <v>0.01</v>
      </c>
    </row>
    <row r="7895" spans="1:3">
      <c r="A7895" s="81" t="s">
        <v>339</v>
      </c>
      <c r="B7895">
        <v>495</v>
      </c>
      <c r="C7895" s="75">
        <v>0.01</v>
      </c>
    </row>
    <row r="7896" spans="1:3">
      <c r="A7896" s="82" t="s">
        <v>340</v>
      </c>
      <c r="B7896">
        <v>495</v>
      </c>
      <c r="C7896" s="75">
        <v>0.01</v>
      </c>
    </row>
    <row r="7897" spans="1:3">
      <c r="A7897" s="83" t="s">
        <v>304</v>
      </c>
      <c r="B7897">
        <v>495</v>
      </c>
      <c r="C7897" s="75">
        <v>0.01</v>
      </c>
    </row>
    <row r="7898" spans="1:3">
      <c r="A7898" s="85" t="s">
        <v>2235</v>
      </c>
      <c r="B7898">
        <v>495</v>
      </c>
      <c r="C7898" s="75">
        <v>0.01</v>
      </c>
    </row>
    <row r="7899" spans="1:3">
      <c r="A7899" s="86" t="s">
        <v>336</v>
      </c>
      <c r="B7899">
        <v>495</v>
      </c>
      <c r="C7899" s="75">
        <v>0.01</v>
      </c>
    </row>
    <row r="7900" spans="1:3">
      <c r="A7900" s="74" t="s">
        <v>2271</v>
      </c>
      <c r="B7900">
        <v>784</v>
      </c>
      <c r="C7900" s="75">
        <v>0.02</v>
      </c>
    </row>
    <row r="7901" spans="1:3">
      <c r="A7901" s="81" t="s">
        <v>408</v>
      </c>
      <c r="B7901">
        <v>784</v>
      </c>
      <c r="C7901" s="75">
        <v>0.02</v>
      </c>
    </row>
    <row r="7902" spans="1:3">
      <c r="A7902" s="82" t="s">
        <v>409</v>
      </c>
      <c r="B7902">
        <v>784</v>
      </c>
      <c r="C7902" s="75">
        <v>0.02</v>
      </c>
    </row>
    <row r="7903" spans="1:3">
      <c r="A7903" s="83" t="s">
        <v>284</v>
      </c>
      <c r="B7903">
        <v>784</v>
      </c>
      <c r="C7903" s="75">
        <v>0.02</v>
      </c>
    </row>
    <row r="7904" spans="1:3">
      <c r="A7904" s="84">
        <v>41883</v>
      </c>
      <c r="B7904">
        <v>784</v>
      </c>
      <c r="C7904" s="75">
        <v>0.02</v>
      </c>
    </row>
    <row r="7905" spans="1:3">
      <c r="A7905" s="86" t="s">
        <v>321</v>
      </c>
      <c r="B7905">
        <v>784</v>
      </c>
      <c r="C7905" s="75">
        <v>0.02</v>
      </c>
    </row>
    <row r="7906" spans="1:3">
      <c r="A7906" s="74" t="s">
        <v>2272</v>
      </c>
      <c r="B7906">
        <v>60</v>
      </c>
      <c r="C7906" s="75">
        <v>0.25</v>
      </c>
    </row>
    <row r="7907" spans="1:3">
      <c r="A7907" s="81" t="s">
        <v>458</v>
      </c>
      <c r="B7907">
        <v>60</v>
      </c>
      <c r="C7907" s="75">
        <v>0.25</v>
      </c>
    </row>
    <row r="7908" spans="1:3">
      <c r="A7908" s="82" t="s">
        <v>459</v>
      </c>
      <c r="B7908">
        <v>60</v>
      </c>
      <c r="C7908" s="75">
        <v>0.25</v>
      </c>
    </row>
    <row r="7909" spans="1:3">
      <c r="A7909" s="83" t="s">
        <v>294</v>
      </c>
      <c r="B7909">
        <v>60</v>
      </c>
      <c r="C7909" s="75">
        <v>0.25</v>
      </c>
    </row>
    <row r="7910" spans="1:3">
      <c r="A7910" s="85" t="s">
        <v>1363</v>
      </c>
      <c r="B7910">
        <v>60</v>
      </c>
      <c r="C7910" s="75">
        <v>0.25</v>
      </c>
    </row>
    <row r="7911" spans="1:3">
      <c r="A7911" s="86" t="s">
        <v>285</v>
      </c>
      <c r="B7911">
        <v>60</v>
      </c>
      <c r="C7911" s="75">
        <v>0.25</v>
      </c>
    </row>
    <row r="7912" spans="1:3">
      <c r="A7912" s="74" t="s">
        <v>2273</v>
      </c>
      <c r="B7912">
        <v>235</v>
      </c>
      <c r="C7912" s="75">
        <v>0.06</v>
      </c>
    </row>
    <row r="7913" spans="1:3">
      <c r="A7913" s="81" t="s">
        <v>386</v>
      </c>
      <c r="B7913">
        <v>235</v>
      </c>
      <c r="C7913" s="75">
        <v>0.06</v>
      </c>
    </row>
    <row r="7914" spans="1:3">
      <c r="A7914" s="82" t="s">
        <v>387</v>
      </c>
      <c r="B7914">
        <v>235</v>
      </c>
      <c r="C7914" s="75">
        <v>0.06</v>
      </c>
    </row>
    <row r="7915" spans="1:3">
      <c r="A7915" s="83" t="s">
        <v>284</v>
      </c>
      <c r="B7915">
        <v>235</v>
      </c>
      <c r="C7915" s="75">
        <v>0.06</v>
      </c>
    </row>
    <row r="7916" spans="1:3">
      <c r="A7916" s="85" t="s">
        <v>2274</v>
      </c>
      <c r="B7916">
        <v>235</v>
      </c>
      <c r="C7916" s="75">
        <v>0.06</v>
      </c>
    </row>
    <row r="7917" spans="1:3">
      <c r="A7917" s="86" t="s">
        <v>375</v>
      </c>
      <c r="B7917">
        <v>235</v>
      </c>
      <c r="C7917" s="75">
        <v>0.06</v>
      </c>
    </row>
    <row r="7918" spans="1:3">
      <c r="A7918" s="74" t="s">
        <v>2275</v>
      </c>
      <c r="B7918">
        <v>228</v>
      </c>
      <c r="C7918" s="75">
        <v>8.7999999999999995E-2</v>
      </c>
    </row>
    <row r="7919" spans="1:3">
      <c r="A7919" s="81" t="s">
        <v>343</v>
      </c>
      <c r="B7919">
        <v>228</v>
      </c>
      <c r="C7919" s="75">
        <v>8.7999999999999995E-2</v>
      </c>
    </row>
    <row r="7920" spans="1:3">
      <c r="A7920" s="82" t="s">
        <v>344</v>
      </c>
      <c r="B7920">
        <v>228</v>
      </c>
      <c r="C7920" s="75">
        <v>8.7999999999999995E-2</v>
      </c>
    </row>
    <row r="7921" spans="1:3">
      <c r="A7921" s="83" t="s">
        <v>284</v>
      </c>
      <c r="B7921">
        <v>228</v>
      </c>
      <c r="C7921" s="75">
        <v>8.7999999999999995E-2</v>
      </c>
    </row>
    <row r="7922" spans="1:3">
      <c r="A7922" s="85" t="s">
        <v>705</v>
      </c>
      <c r="B7922">
        <v>228</v>
      </c>
      <c r="C7922" s="75">
        <v>8.7999999999999995E-2</v>
      </c>
    </row>
    <row r="7923" spans="1:3">
      <c r="A7923" s="86" t="s">
        <v>375</v>
      </c>
      <c r="B7923">
        <v>228</v>
      </c>
      <c r="C7923" s="75">
        <v>8.7999999999999995E-2</v>
      </c>
    </row>
    <row r="7924" spans="1:3">
      <c r="A7924" s="74" t="s">
        <v>2276</v>
      </c>
      <c r="B7924">
        <v>68</v>
      </c>
      <c r="C7924" s="75">
        <v>0.15</v>
      </c>
    </row>
    <row r="7925" spans="1:3">
      <c r="A7925" s="81" t="s">
        <v>404</v>
      </c>
      <c r="B7925">
        <v>68</v>
      </c>
      <c r="C7925" s="75">
        <v>0.15</v>
      </c>
    </row>
    <row r="7926" spans="1:3">
      <c r="A7926" s="82" t="s">
        <v>405</v>
      </c>
      <c r="B7926">
        <v>68</v>
      </c>
      <c r="C7926" s="75">
        <v>0.15</v>
      </c>
    </row>
    <row r="7927" spans="1:3">
      <c r="A7927" s="83" t="s">
        <v>284</v>
      </c>
      <c r="B7927">
        <v>68</v>
      </c>
      <c r="C7927" s="75">
        <v>0.15</v>
      </c>
    </row>
    <row r="7928" spans="1:3">
      <c r="A7928" s="85" t="s">
        <v>2277</v>
      </c>
      <c r="B7928">
        <v>68</v>
      </c>
      <c r="C7928" s="75">
        <v>0.15</v>
      </c>
    </row>
    <row r="7929" spans="1:3">
      <c r="A7929" s="86" t="s">
        <v>285</v>
      </c>
      <c r="B7929">
        <v>68</v>
      </c>
      <c r="C7929" s="75">
        <v>0.15</v>
      </c>
    </row>
    <row r="7930" spans="1:3">
      <c r="A7930" s="74" t="s">
        <v>2278</v>
      </c>
      <c r="B7930">
        <v>64</v>
      </c>
      <c r="C7930" s="75">
        <v>8.5699999999999998E-2</v>
      </c>
    </row>
    <row r="7931" spans="1:3">
      <c r="A7931" s="81" t="s">
        <v>386</v>
      </c>
      <c r="B7931">
        <v>64</v>
      </c>
      <c r="C7931" s="75">
        <v>8.5699999999999998E-2</v>
      </c>
    </row>
    <row r="7932" spans="1:3">
      <c r="A7932" s="82" t="s">
        <v>387</v>
      </c>
      <c r="B7932">
        <v>64</v>
      </c>
      <c r="C7932" s="75">
        <v>8.5699999999999998E-2</v>
      </c>
    </row>
    <row r="7933" spans="1:3">
      <c r="A7933" s="83" t="s">
        <v>284</v>
      </c>
      <c r="B7933">
        <v>64</v>
      </c>
      <c r="C7933" s="75">
        <v>8.5699999999999998E-2</v>
      </c>
    </row>
    <row r="7934" spans="1:3">
      <c r="A7934" s="85" t="s">
        <v>1533</v>
      </c>
      <c r="B7934">
        <v>64</v>
      </c>
      <c r="C7934" s="75">
        <v>8.5699999999999998E-2</v>
      </c>
    </row>
    <row r="7935" spans="1:3">
      <c r="A7935" s="86" t="s">
        <v>364</v>
      </c>
      <c r="B7935">
        <v>64</v>
      </c>
      <c r="C7935" s="75">
        <v>8.5699999999999998E-2</v>
      </c>
    </row>
    <row r="7936" spans="1:3">
      <c r="A7936" s="74" t="s">
        <v>2279</v>
      </c>
      <c r="B7936">
        <v>576</v>
      </c>
      <c r="C7936" s="75">
        <v>0.28000000000000003</v>
      </c>
    </row>
    <row r="7937" spans="1:3">
      <c r="A7937" s="81" t="s">
        <v>282</v>
      </c>
      <c r="B7937">
        <v>576</v>
      </c>
      <c r="C7937" s="75">
        <v>0.28000000000000003</v>
      </c>
    </row>
    <row r="7938" spans="1:3">
      <c r="A7938" s="82" t="s">
        <v>283</v>
      </c>
      <c r="B7938">
        <v>576</v>
      </c>
      <c r="C7938" s="75">
        <v>0.28000000000000003</v>
      </c>
    </row>
    <row r="7939" spans="1:3">
      <c r="A7939" s="83" t="s">
        <v>284</v>
      </c>
      <c r="B7939">
        <v>576</v>
      </c>
      <c r="C7939" s="75">
        <v>0.28000000000000003</v>
      </c>
    </row>
    <row r="7940" spans="1:3">
      <c r="A7940" s="84">
        <v>42042</v>
      </c>
      <c r="B7940">
        <v>576</v>
      </c>
      <c r="C7940" s="75">
        <v>0.28000000000000003</v>
      </c>
    </row>
    <row r="7941" spans="1:3">
      <c r="A7941" s="86" t="s">
        <v>321</v>
      </c>
      <c r="B7941">
        <v>576</v>
      </c>
      <c r="C7941" s="75">
        <v>0.28000000000000003</v>
      </c>
    </row>
    <row r="7942" spans="1:3">
      <c r="A7942" s="74" t="s">
        <v>2280</v>
      </c>
      <c r="B7942">
        <v>48</v>
      </c>
      <c r="C7942" s="75">
        <v>0.04</v>
      </c>
    </row>
    <row r="7943" spans="1:3">
      <c r="A7943" s="81" t="s">
        <v>319</v>
      </c>
      <c r="B7943">
        <v>48</v>
      </c>
      <c r="C7943" s="75">
        <v>0.04</v>
      </c>
    </row>
    <row r="7944" spans="1:3">
      <c r="A7944" s="82" t="s">
        <v>320</v>
      </c>
      <c r="B7944">
        <v>48</v>
      </c>
      <c r="C7944" s="75">
        <v>0.04</v>
      </c>
    </row>
    <row r="7945" spans="1:3">
      <c r="A7945" s="83" t="s">
        <v>284</v>
      </c>
      <c r="B7945">
        <v>48</v>
      </c>
      <c r="C7945" s="75">
        <v>0.04</v>
      </c>
    </row>
    <row r="7946" spans="1:3">
      <c r="A7946" s="84">
        <v>42917</v>
      </c>
      <c r="B7946">
        <v>48</v>
      </c>
      <c r="C7946" s="75">
        <v>0.04</v>
      </c>
    </row>
    <row r="7947" spans="1:3">
      <c r="A7947" s="86" t="s">
        <v>305</v>
      </c>
      <c r="B7947">
        <v>48</v>
      </c>
      <c r="C7947" s="75">
        <v>0.04</v>
      </c>
    </row>
    <row r="7948" spans="1:3">
      <c r="A7948" s="74" t="s">
        <v>2281</v>
      </c>
      <c r="B7948">
        <v>248</v>
      </c>
      <c r="C7948" s="75">
        <v>8.0000000000000002E-3</v>
      </c>
    </row>
    <row r="7949" spans="1:3">
      <c r="A7949" s="81" t="s">
        <v>567</v>
      </c>
      <c r="B7949">
        <v>248</v>
      </c>
      <c r="C7949" s="75">
        <v>8.0000000000000002E-3</v>
      </c>
    </row>
    <row r="7950" spans="1:3">
      <c r="A7950" s="82" t="s">
        <v>568</v>
      </c>
      <c r="B7950">
        <v>248</v>
      </c>
      <c r="C7950" s="75">
        <v>8.0000000000000002E-3</v>
      </c>
    </row>
    <row r="7951" spans="1:3">
      <c r="A7951" s="83" t="s">
        <v>284</v>
      </c>
      <c r="B7951">
        <v>248</v>
      </c>
      <c r="C7951" s="75">
        <v>8.0000000000000002E-3</v>
      </c>
    </row>
    <row r="7952" spans="1:3">
      <c r="A7952" s="85" t="s">
        <v>2282</v>
      </c>
      <c r="B7952">
        <v>248</v>
      </c>
      <c r="C7952" s="75">
        <v>8.0000000000000002E-3</v>
      </c>
    </row>
    <row r="7953" spans="1:3">
      <c r="A7953" s="86" t="s">
        <v>375</v>
      </c>
      <c r="B7953">
        <v>248</v>
      </c>
      <c r="C7953" s="75">
        <v>8.0000000000000002E-3</v>
      </c>
    </row>
    <row r="7954" spans="1:3">
      <c r="A7954" s="74" t="s">
        <v>2283</v>
      </c>
      <c r="B7954">
        <v>567</v>
      </c>
      <c r="C7954" s="75">
        <v>0.19</v>
      </c>
    </row>
    <row r="7955" spans="1:3">
      <c r="A7955" s="81" t="s">
        <v>362</v>
      </c>
      <c r="B7955">
        <v>567</v>
      </c>
      <c r="C7955" s="75">
        <v>0.19</v>
      </c>
    </row>
    <row r="7956" spans="1:3">
      <c r="A7956" s="82" t="s">
        <v>334</v>
      </c>
      <c r="B7956">
        <v>567</v>
      </c>
      <c r="C7956" s="75">
        <v>0.19</v>
      </c>
    </row>
    <row r="7957" spans="1:3">
      <c r="A7957" s="83" t="s">
        <v>304</v>
      </c>
      <c r="B7957">
        <v>567</v>
      </c>
      <c r="C7957" s="75">
        <v>0.19</v>
      </c>
    </row>
    <row r="7958" spans="1:3">
      <c r="A7958" s="84">
        <v>42339</v>
      </c>
      <c r="B7958">
        <v>567</v>
      </c>
      <c r="C7958" s="75">
        <v>0.19</v>
      </c>
    </row>
    <row r="7959" spans="1:3">
      <c r="A7959" s="86" t="s">
        <v>295</v>
      </c>
      <c r="B7959">
        <v>567</v>
      </c>
      <c r="C7959" s="75">
        <v>0.19</v>
      </c>
    </row>
    <row r="7960" spans="1:3">
      <c r="A7960" s="74" t="s">
        <v>2284</v>
      </c>
      <c r="B7960">
        <v>472</v>
      </c>
      <c r="C7960" s="75">
        <v>0.41</v>
      </c>
    </row>
    <row r="7961" spans="1:3">
      <c r="A7961" s="81" t="s">
        <v>333</v>
      </c>
      <c r="B7961">
        <v>472</v>
      </c>
      <c r="C7961" s="75">
        <v>0.41</v>
      </c>
    </row>
    <row r="7962" spans="1:3">
      <c r="A7962" s="82" t="s">
        <v>334</v>
      </c>
      <c r="B7962">
        <v>472</v>
      </c>
      <c r="C7962" s="75">
        <v>0.41</v>
      </c>
    </row>
    <row r="7963" spans="1:3">
      <c r="A7963" s="83" t="s">
        <v>304</v>
      </c>
      <c r="B7963">
        <v>472</v>
      </c>
      <c r="C7963" s="75">
        <v>0.41</v>
      </c>
    </row>
    <row r="7964" spans="1:3">
      <c r="A7964" s="84">
        <v>42891</v>
      </c>
      <c r="B7964">
        <v>472</v>
      </c>
      <c r="C7964" s="75">
        <v>0.41</v>
      </c>
    </row>
    <row r="7965" spans="1:3">
      <c r="A7965" s="86" t="s">
        <v>321</v>
      </c>
      <c r="B7965">
        <v>472</v>
      </c>
      <c r="C7965" s="75">
        <v>0.41</v>
      </c>
    </row>
    <row r="7966" spans="1:3">
      <c r="A7966" s="74" t="s">
        <v>2285</v>
      </c>
      <c r="B7966">
        <v>595</v>
      </c>
      <c r="C7966" s="75">
        <v>0.15</v>
      </c>
    </row>
    <row r="7967" spans="1:3">
      <c r="A7967" s="81" t="s">
        <v>517</v>
      </c>
      <c r="B7967">
        <v>595</v>
      </c>
      <c r="C7967" s="75">
        <v>0.15</v>
      </c>
    </row>
    <row r="7968" spans="1:3">
      <c r="A7968" s="82" t="s">
        <v>518</v>
      </c>
      <c r="B7968">
        <v>595</v>
      </c>
      <c r="C7968" s="75">
        <v>0.15</v>
      </c>
    </row>
    <row r="7969" spans="1:3">
      <c r="A7969" s="83" t="s">
        <v>304</v>
      </c>
      <c r="B7969">
        <v>595</v>
      </c>
      <c r="C7969" s="75">
        <v>0.15</v>
      </c>
    </row>
    <row r="7970" spans="1:3">
      <c r="A7970" s="85" t="s">
        <v>627</v>
      </c>
      <c r="B7970">
        <v>595</v>
      </c>
      <c r="C7970" s="75">
        <v>0.15</v>
      </c>
    </row>
    <row r="7971" spans="1:3">
      <c r="A7971" s="86" t="s">
        <v>295</v>
      </c>
      <c r="B7971">
        <v>595</v>
      </c>
      <c r="C7971" s="75">
        <v>0.15</v>
      </c>
    </row>
    <row r="7972" spans="1:3">
      <c r="A7972" s="74" t="s">
        <v>2286</v>
      </c>
      <c r="B7972">
        <v>29</v>
      </c>
      <c r="C7972" s="75">
        <v>3.3300000000000003E-2</v>
      </c>
    </row>
    <row r="7973" spans="1:3">
      <c r="A7973" s="81" t="s">
        <v>377</v>
      </c>
      <c r="B7973">
        <v>29</v>
      </c>
      <c r="C7973" s="75">
        <v>3.3300000000000003E-2</v>
      </c>
    </row>
    <row r="7974" spans="1:3">
      <c r="A7974" s="82" t="s">
        <v>378</v>
      </c>
      <c r="B7974">
        <v>29</v>
      </c>
      <c r="C7974" s="75">
        <v>3.3300000000000003E-2</v>
      </c>
    </row>
    <row r="7975" spans="1:3">
      <c r="A7975" s="83" t="s">
        <v>304</v>
      </c>
      <c r="B7975">
        <v>29</v>
      </c>
      <c r="C7975" s="75">
        <v>3.3300000000000003E-2</v>
      </c>
    </row>
    <row r="7976" spans="1:3">
      <c r="A7976" s="85" t="s">
        <v>1022</v>
      </c>
      <c r="B7976">
        <v>29</v>
      </c>
      <c r="C7976" s="75">
        <v>3.3300000000000003E-2</v>
      </c>
    </row>
    <row r="7977" spans="1:3">
      <c r="A7977" s="86" t="s">
        <v>310</v>
      </c>
      <c r="B7977">
        <v>29</v>
      </c>
      <c r="C7977" s="75">
        <v>3.3300000000000003E-2</v>
      </c>
    </row>
    <row r="7978" spans="1:3">
      <c r="A7978" s="74" t="s">
        <v>2287</v>
      </c>
      <c r="B7978">
        <v>36</v>
      </c>
      <c r="C7978" s="75">
        <v>0.28000000000000003</v>
      </c>
    </row>
    <row r="7979" spans="1:3">
      <c r="A7979" s="81" t="s">
        <v>354</v>
      </c>
      <c r="B7979">
        <v>36</v>
      </c>
      <c r="C7979" s="75">
        <v>0.28000000000000003</v>
      </c>
    </row>
    <row r="7980" spans="1:3">
      <c r="A7980" s="82" t="s">
        <v>355</v>
      </c>
      <c r="B7980">
        <v>36</v>
      </c>
      <c r="C7980" s="75">
        <v>0.28000000000000003</v>
      </c>
    </row>
    <row r="7981" spans="1:3">
      <c r="A7981" s="83" t="s">
        <v>284</v>
      </c>
      <c r="B7981">
        <v>36</v>
      </c>
      <c r="C7981" s="75">
        <v>0.28000000000000003</v>
      </c>
    </row>
    <row r="7982" spans="1:3">
      <c r="A7982" s="85" t="s">
        <v>845</v>
      </c>
      <c r="B7982">
        <v>36</v>
      </c>
      <c r="C7982" s="75">
        <v>0.28000000000000003</v>
      </c>
    </row>
    <row r="7983" spans="1:3">
      <c r="A7983" s="86" t="s">
        <v>381</v>
      </c>
      <c r="B7983">
        <v>36</v>
      </c>
      <c r="C7983" s="75">
        <v>0.28000000000000003</v>
      </c>
    </row>
    <row r="7984" spans="1:3">
      <c r="A7984" s="74" t="s">
        <v>2288</v>
      </c>
      <c r="B7984">
        <v>31</v>
      </c>
      <c r="C7984" s="75">
        <v>0.38</v>
      </c>
    </row>
    <row r="7985" spans="1:3">
      <c r="A7985" s="81" t="s">
        <v>373</v>
      </c>
      <c r="B7985">
        <v>31</v>
      </c>
      <c r="C7985" s="75">
        <v>0.38</v>
      </c>
    </row>
    <row r="7986" spans="1:3">
      <c r="A7986" s="82" t="s">
        <v>320</v>
      </c>
      <c r="B7986">
        <v>31</v>
      </c>
      <c r="C7986" s="75">
        <v>0.38</v>
      </c>
    </row>
    <row r="7987" spans="1:3">
      <c r="A7987" s="83" t="s">
        <v>284</v>
      </c>
      <c r="B7987">
        <v>31</v>
      </c>
      <c r="C7987" s="75">
        <v>0.38</v>
      </c>
    </row>
    <row r="7988" spans="1:3">
      <c r="A7988" s="85" t="s">
        <v>1359</v>
      </c>
      <c r="B7988">
        <v>31</v>
      </c>
      <c r="C7988" s="75">
        <v>0.38</v>
      </c>
    </row>
    <row r="7989" spans="1:3">
      <c r="A7989" s="86" t="s">
        <v>305</v>
      </c>
      <c r="B7989">
        <v>31</v>
      </c>
      <c r="C7989" s="75">
        <v>0.38</v>
      </c>
    </row>
    <row r="7990" spans="1:3">
      <c r="A7990" s="74" t="s">
        <v>2289</v>
      </c>
      <c r="B7990">
        <v>68</v>
      </c>
      <c r="C7990" s="75">
        <v>2.86E-2</v>
      </c>
    </row>
    <row r="7991" spans="1:3">
      <c r="A7991" s="81" t="s">
        <v>370</v>
      </c>
      <c r="B7991">
        <v>68</v>
      </c>
      <c r="C7991" s="75">
        <v>2.86E-2</v>
      </c>
    </row>
    <row r="7992" spans="1:3">
      <c r="A7992" s="82" t="s">
        <v>344</v>
      </c>
      <c r="B7992">
        <v>68</v>
      </c>
      <c r="C7992" s="75">
        <v>2.86E-2</v>
      </c>
    </row>
    <row r="7993" spans="1:3">
      <c r="A7993" s="83" t="s">
        <v>284</v>
      </c>
      <c r="B7993">
        <v>68</v>
      </c>
      <c r="C7993" s="75">
        <v>2.86E-2</v>
      </c>
    </row>
    <row r="7994" spans="1:3">
      <c r="A7994" s="84">
        <v>42584</v>
      </c>
      <c r="B7994">
        <v>68</v>
      </c>
      <c r="C7994" s="75">
        <v>2.86E-2</v>
      </c>
    </row>
    <row r="7995" spans="1:3">
      <c r="A7995" s="86" t="s">
        <v>364</v>
      </c>
      <c r="B7995">
        <v>68</v>
      </c>
      <c r="C7995" s="75">
        <v>2.86E-2</v>
      </c>
    </row>
    <row r="7996" spans="1:3">
      <c r="A7996" s="74" t="s">
        <v>2290</v>
      </c>
      <c r="B7996">
        <v>672</v>
      </c>
      <c r="C7996" s="75">
        <v>0.04</v>
      </c>
    </row>
    <row r="7997" spans="1:3">
      <c r="A7997" s="81" t="s">
        <v>415</v>
      </c>
      <c r="B7997">
        <v>672</v>
      </c>
      <c r="C7997" s="75">
        <v>0.04</v>
      </c>
    </row>
    <row r="7998" spans="1:3">
      <c r="A7998" s="82" t="s">
        <v>367</v>
      </c>
      <c r="B7998">
        <v>672</v>
      </c>
      <c r="C7998" s="75">
        <v>0.04</v>
      </c>
    </row>
    <row r="7999" spans="1:3">
      <c r="A7999" s="83" t="s">
        <v>289</v>
      </c>
      <c r="B7999">
        <v>672</v>
      </c>
      <c r="C7999" s="75">
        <v>0.04</v>
      </c>
    </row>
    <row r="8000" spans="1:3">
      <c r="A8000" s="85" t="s">
        <v>850</v>
      </c>
      <c r="B8000">
        <v>672</v>
      </c>
      <c r="C8000" s="75">
        <v>0.04</v>
      </c>
    </row>
    <row r="8001" spans="1:3">
      <c r="A8001" s="86" t="s">
        <v>295</v>
      </c>
      <c r="B8001">
        <v>672</v>
      </c>
      <c r="C8001" s="75">
        <v>0.04</v>
      </c>
    </row>
    <row r="8002" spans="1:3">
      <c r="A8002" s="74" t="s">
        <v>2291</v>
      </c>
      <c r="B8002">
        <v>240</v>
      </c>
      <c r="C8002" s="75">
        <v>0.04</v>
      </c>
    </row>
    <row r="8003" spans="1:3">
      <c r="A8003" s="81" t="s">
        <v>383</v>
      </c>
      <c r="B8003">
        <v>240</v>
      </c>
      <c r="C8003" s="75">
        <v>0.04</v>
      </c>
    </row>
    <row r="8004" spans="1:3">
      <c r="A8004" s="82" t="s">
        <v>308</v>
      </c>
      <c r="B8004">
        <v>240</v>
      </c>
      <c r="C8004" s="75">
        <v>0.04</v>
      </c>
    </row>
    <row r="8005" spans="1:3">
      <c r="A8005" s="83" t="s">
        <v>304</v>
      </c>
      <c r="B8005">
        <v>240</v>
      </c>
      <c r="C8005" s="75">
        <v>0.04</v>
      </c>
    </row>
    <row r="8006" spans="1:3">
      <c r="A8006" s="85" t="s">
        <v>2292</v>
      </c>
      <c r="B8006">
        <v>240</v>
      </c>
      <c r="C8006" s="75">
        <v>0.04</v>
      </c>
    </row>
    <row r="8007" spans="1:3">
      <c r="A8007" s="86" t="s">
        <v>375</v>
      </c>
      <c r="B8007">
        <v>240</v>
      </c>
      <c r="C8007" s="75">
        <v>0.04</v>
      </c>
    </row>
    <row r="8008" spans="1:3">
      <c r="A8008" s="74" t="s">
        <v>2293</v>
      </c>
      <c r="B8008">
        <v>696</v>
      </c>
      <c r="C8008" s="75">
        <v>0.13</v>
      </c>
    </row>
    <row r="8009" spans="1:3">
      <c r="A8009" s="81" t="s">
        <v>358</v>
      </c>
      <c r="B8009">
        <v>696</v>
      </c>
      <c r="C8009" s="75">
        <v>0.13</v>
      </c>
    </row>
    <row r="8010" spans="1:3">
      <c r="A8010" s="82" t="s">
        <v>359</v>
      </c>
      <c r="B8010">
        <v>696</v>
      </c>
      <c r="C8010" s="75">
        <v>0.13</v>
      </c>
    </row>
    <row r="8011" spans="1:3">
      <c r="A8011" s="83" t="s">
        <v>284</v>
      </c>
      <c r="B8011">
        <v>696</v>
      </c>
      <c r="C8011" s="75">
        <v>0.13</v>
      </c>
    </row>
    <row r="8012" spans="1:3">
      <c r="A8012" s="85" t="s">
        <v>1073</v>
      </c>
      <c r="B8012">
        <v>696</v>
      </c>
      <c r="C8012" s="75">
        <v>0.13</v>
      </c>
    </row>
    <row r="8013" spans="1:3">
      <c r="A8013" s="86" t="s">
        <v>321</v>
      </c>
      <c r="B8013">
        <v>696</v>
      </c>
      <c r="C8013" s="75">
        <v>0.13</v>
      </c>
    </row>
    <row r="8014" spans="1:3">
      <c r="A8014" s="74" t="s">
        <v>2294</v>
      </c>
      <c r="B8014">
        <v>602</v>
      </c>
      <c r="C8014" s="75">
        <v>0.14000000000000001</v>
      </c>
    </row>
    <row r="8015" spans="1:3">
      <c r="A8015" s="81" t="s">
        <v>339</v>
      </c>
      <c r="B8015">
        <v>602</v>
      </c>
      <c r="C8015" s="75">
        <v>0.14000000000000001</v>
      </c>
    </row>
    <row r="8016" spans="1:3">
      <c r="A8016" s="82" t="s">
        <v>340</v>
      </c>
      <c r="B8016">
        <v>602</v>
      </c>
      <c r="C8016" s="75">
        <v>0.14000000000000001</v>
      </c>
    </row>
    <row r="8017" spans="1:3">
      <c r="A8017" s="83" t="s">
        <v>304</v>
      </c>
      <c r="B8017">
        <v>602</v>
      </c>
      <c r="C8017" s="75">
        <v>0.14000000000000001</v>
      </c>
    </row>
    <row r="8018" spans="1:3">
      <c r="A8018" s="84">
        <v>43416</v>
      </c>
      <c r="B8018">
        <v>602</v>
      </c>
      <c r="C8018" s="75">
        <v>0.14000000000000001</v>
      </c>
    </row>
    <row r="8019" spans="1:3">
      <c r="A8019" s="86" t="s">
        <v>295</v>
      </c>
      <c r="B8019">
        <v>602</v>
      </c>
      <c r="C8019" s="75">
        <v>0.14000000000000001</v>
      </c>
    </row>
    <row r="8020" spans="1:3">
      <c r="A8020" s="74" t="s">
        <v>2295</v>
      </c>
      <c r="B8020">
        <v>43</v>
      </c>
      <c r="C8020" s="75">
        <v>0.14000000000000001</v>
      </c>
    </row>
    <row r="8021" spans="1:3">
      <c r="A8021" s="81" t="s">
        <v>491</v>
      </c>
      <c r="B8021">
        <v>43</v>
      </c>
      <c r="C8021" s="75">
        <v>0.14000000000000001</v>
      </c>
    </row>
    <row r="8022" spans="1:3">
      <c r="A8022" s="82" t="s">
        <v>492</v>
      </c>
      <c r="B8022">
        <v>43</v>
      </c>
      <c r="C8022" s="75">
        <v>0.14000000000000001</v>
      </c>
    </row>
    <row r="8023" spans="1:3">
      <c r="A8023" s="83" t="s">
        <v>284</v>
      </c>
      <c r="B8023">
        <v>43</v>
      </c>
      <c r="C8023" s="75">
        <v>0.14000000000000001</v>
      </c>
    </row>
    <row r="8024" spans="1:3">
      <c r="A8024" s="85" t="s">
        <v>2296</v>
      </c>
      <c r="B8024">
        <v>43</v>
      </c>
      <c r="C8024" s="75">
        <v>0.14000000000000001</v>
      </c>
    </row>
    <row r="8025" spans="1:3">
      <c r="A8025" s="86" t="s">
        <v>305</v>
      </c>
      <c r="B8025">
        <v>43</v>
      </c>
      <c r="C8025" s="75">
        <v>0.14000000000000001</v>
      </c>
    </row>
    <row r="8026" spans="1:3">
      <c r="A8026" s="74" t="s">
        <v>2297</v>
      </c>
      <c r="B8026">
        <v>42</v>
      </c>
      <c r="C8026" s="75">
        <v>0.4</v>
      </c>
    </row>
    <row r="8027" spans="1:3">
      <c r="A8027" s="81" t="s">
        <v>292</v>
      </c>
      <c r="B8027">
        <v>42</v>
      </c>
      <c r="C8027" s="75">
        <v>0.4</v>
      </c>
    </row>
    <row r="8028" spans="1:3">
      <c r="A8028" s="82" t="s">
        <v>293</v>
      </c>
      <c r="B8028">
        <v>42</v>
      </c>
      <c r="C8028" s="75">
        <v>0.4</v>
      </c>
    </row>
    <row r="8029" spans="1:3">
      <c r="A8029" s="83" t="s">
        <v>294</v>
      </c>
      <c r="B8029">
        <v>42</v>
      </c>
      <c r="C8029" s="75">
        <v>0.4</v>
      </c>
    </row>
    <row r="8030" spans="1:3">
      <c r="A8030" s="85" t="s">
        <v>644</v>
      </c>
      <c r="B8030">
        <v>42</v>
      </c>
      <c r="C8030" s="75">
        <v>0.4</v>
      </c>
    </row>
    <row r="8031" spans="1:3">
      <c r="A8031" s="86" t="s">
        <v>364</v>
      </c>
      <c r="B8031">
        <v>42</v>
      </c>
      <c r="C8031" s="75">
        <v>0.4</v>
      </c>
    </row>
    <row r="8032" spans="1:3">
      <c r="A8032" s="74" t="s">
        <v>2298</v>
      </c>
      <c r="B8032">
        <v>30</v>
      </c>
      <c r="C8032" s="75">
        <v>0</v>
      </c>
    </row>
    <row r="8033" spans="1:3">
      <c r="A8033" s="81" t="s">
        <v>441</v>
      </c>
      <c r="B8033">
        <v>30</v>
      </c>
      <c r="C8033" s="75">
        <v>0</v>
      </c>
    </row>
    <row r="8034" spans="1:3">
      <c r="A8034" s="82" t="s">
        <v>442</v>
      </c>
      <c r="B8034">
        <v>30</v>
      </c>
      <c r="C8034" s="75">
        <v>0</v>
      </c>
    </row>
    <row r="8035" spans="1:3">
      <c r="A8035" s="83" t="s">
        <v>284</v>
      </c>
      <c r="B8035">
        <v>30</v>
      </c>
      <c r="C8035" s="75">
        <v>0</v>
      </c>
    </row>
    <row r="8036" spans="1:3">
      <c r="A8036" s="84">
        <v>41821</v>
      </c>
      <c r="B8036">
        <v>30</v>
      </c>
      <c r="C8036" s="75">
        <v>0</v>
      </c>
    </row>
    <row r="8037" spans="1:3">
      <c r="A8037" s="86" t="s">
        <v>310</v>
      </c>
      <c r="B8037">
        <v>30</v>
      </c>
      <c r="C8037" s="75">
        <v>0</v>
      </c>
    </row>
    <row r="8038" spans="1:3">
      <c r="A8038" s="74" t="s">
        <v>2299</v>
      </c>
      <c r="B8038">
        <v>623</v>
      </c>
      <c r="C8038" s="75">
        <v>0.11</v>
      </c>
    </row>
    <row r="8039" spans="1:3">
      <c r="A8039" s="81" t="s">
        <v>512</v>
      </c>
      <c r="B8039">
        <v>623</v>
      </c>
      <c r="C8039" s="75">
        <v>0.11</v>
      </c>
    </row>
    <row r="8040" spans="1:3">
      <c r="A8040" s="82" t="s">
        <v>513</v>
      </c>
      <c r="B8040">
        <v>623</v>
      </c>
      <c r="C8040" s="75">
        <v>0.11</v>
      </c>
    </row>
    <row r="8041" spans="1:3">
      <c r="A8041" s="83" t="s">
        <v>284</v>
      </c>
      <c r="B8041">
        <v>623</v>
      </c>
      <c r="C8041" s="75">
        <v>0.11</v>
      </c>
    </row>
    <row r="8042" spans="1:3">
      <c r="A8042" s="85" t="s">
        <v>2249</v>
      </c>
      <c r="B8042">
        <v>623</v>
      </c>
      <c r="C8042" s="75">
        <v>0.11</v>
      </c>
    </row>
    <row r="8043" spans="1:3">
      <c r="A8043" s="86" t="s">
        <v>295</v>
      </c>
      <c r="B8043">
        <v>623</v>
      </c>
      <c r="C8043" s="75">
        <v>0.11</v>
      </c>
    </row>
    <row r="8044" spans="1:3">
      <c r="A8044" s="74" t="s">
        <v>2300</v>
      </c>
      <c r="B8044">
        <v>76</v>
      </c>
      <c r="C8044" s="75">
        <v>0.05</v>
      </c>
    </row>
    <row r="8045" spans="1:3">
      <c r="A8045" s="81" t="s">
        <v>362</v>
      </c>
      <c r="B8045">
        <v>76</v>
      </c>
      <c r="C8045" s="75">
        <v>0.05</v>
      </c>
    </row>
    <row r="8046" spans="1:3">
      <c r="A8046" s="82" t="s">
        <v>334</v>
      </c>
      <c r="B8046">
        <v>76</v>
      </c>
      <c r="C8046" s="75">
        <v>0.05</v>
      </c>
    </row>
    <row r="8047" spans="1:3">
      <c r="A8047" s="83" t="s">
        <v>304</v>
      </c>
      <c r="B8047">
        <v>76</v>
      </c>
      <c r="C8047" s="75">
        <v>0.05</v>
      </c>
    </row>
    <row r="8048" spans="1:3">
      <c r="A8048" s="85" t="s">
        <v>2301</v>
      </c>
      <c r="B8048">
        <v>76</v>
      </c>
      <c r="C8048" s="75">
        <v>0.05</v>
      </c>
    </row>
    <row r="8049" spans="1:3">
      <c r="A8049" s="86" t="s">
        <v>285</v>
      </c>
      <c r="B8049">
        <v>76</v>
      </c>
      <c r="C8049" s="75">
        <v>0.05</v>
      </c>
    </row>
    <row r="8050" spans="1:3">
      <c r="A8050" s="74" t="s">
        <v>2302</v>
      </c>
      <c r="B8050">
        <v>45</v>
      </c>
      <c r="C8050" s="75">
        <v>0.35709999999999997</v>
      </c>
    </row>
    <row r="8051" spans="1:3">
      <c r="A8051" s="81" t="s">
        <v>316</v>
      </c>
      <c r="B8051">
        <v>45</v>
      </c>
      <c r="C8051" s="75">
        <v>0.35709999999999997</v>
      </c>
    </row>
    <row r="8052" spans="1:3">
      <c r="A8052" s="82" t="s">
        <v>317</v>
      </c>
      <c r="B8052">
        <v>45</v>
      </c>
      <c r="C8052" s="75">
        <v>0.35709999999999997</v>
      </c>
    </row>
    <row r="8053" spans="1:3">
      <c r="A8053" s="83" t="s">
        <v>294</v>
      </c>
      <c r="B8053">
        <v>45</v>
      </c>
      <c r="C8053" s="75">
        <v>0.35709999999999997</v>
      </c>
    </row>
    <row r="8054" spans="1:3">
      <c r="A8054" s="85" t="s">
        <v>1069</v>
      </c>
      <c r="B8054">
        <v>45</v>
      </c>
      <c r="C8054" s="75">
        <v>0.35709999999999997</v>
      </c>
    </row>
    <row r="8055" spans="1:3">
      <c r="A8055" s="86" t="s">
        <v>364</v>
      </c>
      <c r="B8055">
        <v>45</v>
      </c>
      <c r="C8055" s="75">
        <v>0.35709999999999997</v>
      </c>
    </row>
    <row r="8056" spans="1:3">
      <c r="A8056" s="74" t="s">
        <v>2303</v>
      </c>
      <c r="B8056">
        <v>720</v>
      </c>
      <c r="C8056" s="75">
        <v>0.1</v>
      </c>
    </row>
    <row r="8057" spans="1:3">
      <c r="A8057" s="81" t="s">
        <v>383</v>
      </c>
      <c r="B8057">
        <v>720</v>
      </c>
      <c r="C8057" s="75">
        <v>0.1</v>
      </c>
    </row>
    <row r="8058" spans="1:3">
      <c r="A8058" s="82" t="s">
        <v>308</v>
      </c>
      <c r="B8058">
        <v>720</v>
      </c>
      <c r="C8058" s="75">
        <v>0.1</v>
      </c>
    </row>
    <row r="8059" spans="1:3">
      <c r="A8059" s="83" t="s">
        <v>304</v>
      </c>
      <c r="B8059">
        <v>720</v>
      </c>
      <c r="C8059" s="75">
        <v>0.1</v>
      </c>
    </row>
    <row r="8060" spans="1:3">
      <c r="A8060" s="85" t="s">
        <v>2261</v>
      </c>
      <c r="B8060">
        <v>720</v>
      </c>
      <c r="C8060" s="75">
        <v>0.1</v>
      </c>
    </row>
    <row r="8061" spans="1:3">
      <c r="A8061" s="86" t="s">
        <v>321</v>
      </c>
      <c r="B8061">
        <v>720</v>
      </c>
      <c r="C8061" s="75">
        <v>0.1</v>
      </c>
    </row>
    <row r="8062" spans="1:3">
      <c r="A8062" s="74" t="s">
        <v>2304</v>
      </c>
      <c r="B8062">
        <v>63</v>
      </c>
      <c r="C8062" s="75">
        <v>0.1</v>
      </c>
    </row>
    <row r="8063" spans="1:3">
      <c r="A8063" s="81" t="s">
        <v>412</v>
      </c>
      <c r="B8063">
        <v>63</v>
      </c>
      <c r="C8063" s="75">
        <v>0.1</v>
      </c>
    </row>
    <row r="8064" spans="1:3">
      <c r="A8064" s="82" t="s">
        <v>367</v>
      </c>
      <c r="B8064">
        <v>63</v>
      </c>
      <c r="C8064" s="75">
        <v>0.1</v>
      </c>
    </row>
    <row r="8065" spans="1:3">
      <c r="A8065" s="83" t="s">
        <v>289</v>
      </c>
      <c r="B8065">
        <v>63</v>
      </c>
      <c r="C8065" s="75">
        <v>0.1</v>
      </c>
    </row>
    <row r="8066" spans="1:3">
      <c r="A8066" s="85" t="s">
        <v>2305</v>
      </c>
      <c r="B8066">
        <v>63</v>
      </c>
      <c r="C8066" s="75">
        <v>0.1</v>
      </c>
    </row>
    <row r="8067" spans="1:3">
      <c r="A8067" s="86" t="s">
        <v>364</v>
      </c>
      <c r="B8067">
        <v>63</v>
      </c>
      <c r="C8067" s="75">
        <v>0.1</v>
      </c>
    </row>
    <row r="8068" spans="1:3">
      <c r="A8068" s="74" t="s">
        <v>2306</v>
      </c>
      <c r="B8068">
        <v>150</v>
      </c>
      <c r="C8068" s="75">
        <v>0</v>
      </c>
    </row>
    <row r="8069" spans="1:3">
      <c r="A8069" s="81" t="s">
        <v>319</v>
      </c>
      <c r="B8069">
        <v>150</v>
      </c>
      <c r="C8069" s="75">
        <v>0</v>
      </c>
    </row>
    <row r="8070" spans="1:3">
      <c r="A8070" s="82" t="s">
        <v>320</v>
      </c>
      <c r="B8070">
        <v>150</v>
      </c>
      <c r="C8070" s="75">
        <v>0</v>
      </c>
    </row>
    <row r="8071" spans="1:3">
      <c r="A8071" s="83" t="s">
        <v>284</v>
      </c>
      <c r="B8071">
        <v>150</v>
      </c>
      <c r="C8071" s="75">
        <v>0</v>
      </c>
    </row>
    <row r="8072" spans="1:3">
      <c r="A8072" s="84">
        <v>42742</v>
      </c>
      <c r="B8072">
        <v>150</v>
      </c>
      <c r="C8072" s="75">
        <v>0</v>
      </c>
    </row>
    <row r="8073" spans="1:3">
      <c r="A8073" s="86" t="s">
        <v>300</v>
      </c>
      <c r="B8073">
        <v>150</v>
      </c>
      <c r="C8073" s="75">
        <v>0</v>
      </c>
    </row>
    <row r="8074" spans="1:3">
      <c r="A8074" s="74" t="s">
        <v>2307</v>
      </c>
      <c r="B8074">
        <v>490</v>
      </c>
      <c r="C8074" s="75">
        <v>0.02</v>
      </c>
    </row>
    <row r="8075" spans="1:3">
      <c r="A8075" s="81" t="s">
        <v>370</v>
      </c>
      <c r="B8075">
        <v>490</v>
      </c>
      <c r="C8075" s="75">
        <v>0.02</v>
      </c>
    </row>
    <row r="8076" spans="1:3">
      <c r="A8076" s="82" t="s">
        <v>344</v>
      </c>
      <c r="B8076">
        <v>490</v>
      </c>
      <c r="C8076" s="75">
        <v>0.02</v>
      </c>
    </row>
    <row r="8077" spans="1:3">
      <c r="A8077" s="83" t="s">
        <v>284</v>
      </c>
      <c r="B8077">
        <v>490</v>
      </c>
      <c r="C8077" s="75">
        <v>0.02</v>
      </c>
    </row>
    <row r="8078" spans="1:3">
      <c r="A8078" s="84">
        <v>42287</v>
      </c>
      <c r="B8078">
        <v>490</v>
      </c>
      <c r="C8078" s="75">
        <v>0.02</v>
      </c>
    </row>
    <row r="8079" spans="1:3">
      <c r="A8079" s="86" t="s">
        <v>336</v>
      </c>
      <c r="B8079">
        <v>490</v>
      </c>
      <c r="C8079" s="75">
        <v>0.02</v>
      </c>
    </row>
    <row r="8080" spans="1:3">
      <c r="A8080" s="74" t="s">
        <v>2308</v>
      </c>
      <c r="B8080">
        <v>500</v>
      </c>
      <c r="C8080" s="75">
        <v>0</v>
      </c>
    </row>
    <row r="8081" spans="1:3">
      <c r="A8081" s="81" t="s">
        <v>567</v>
      </c>
      <c r="B8081">
        <v>500</v>
      </c>
      <c r="C8081" s="75">
        <v>0</v>
      </c>
    </row>
    <row r="8082" spans="1:3">
      <c r="A8082" s="82" t="s">
        <v>568</v>
      </c>
      <c r="B8082">
        <v>500</v>
      </c>
      <c r="C8082" s="75">
        <v>0</v>
      </c>
    </row>
    <row r="8083" spans="1:3">
      <c r="A8083" s="83" t="s">
        <v>284</v>
      </c>
      <c r="B8083">
        <v>500</v>
      </c>
      <c r="C8083" s="75">
        <v>0</v>
      </c>
    </row>
    <row r="8084" spans="1:3">
      <c r="A8084" s="84">
        <v>42655</v>
      </c>
      <c r="B8084">
        <v>500</v>
      </c>
      <c r="C8084" s="75">
        <v>0</v>
      </c>
    </row>
    <row r="8085" spans="1:3">
      <c r="A8085" s="86" t="s">
        <v>314</v>
      </c>
      <c r="B8085">
        <v>500</v>
      </c>
      <c r="C8085" s="75">
        <v>0</v>
      </c>
    </row>
    <row r="8086" spans="1:3">
      <c r="A8086" s="74" t="s">
        <v>2309</v>
      </c>
      <c r="B8086">
        <v>225</v>
      </c>
      <c r="C8086" s="75">
        <v>0.1</v>
      </c>
    </row>
    <row r="8087" spans="1:3">
      <c r="A8087" s="81" t="s">
        <v>362</v>
      </c>
      <c r="B8087">
        <v>225</v>
      </c>
      <c r="C8087" s="75">
        <v>0.1</v>
      </c>
    </row>
    <row r="8088" spans="1:3">
      <c r="A8088" s="82" t="s">
        <v>334</v>
      </c>
      <c r="B8088">
        <v>225</v>
      </c>
      <c r="C8088" s="75">
        <v>0.1</v>
      </c>
    </row>
    <row r="8089" spans="1:3">
      <c r="A8089" s="83" t="s">
        <v>304</v>
      </c>
      <c r="B8089">
        <v>225</v>
      </c>
      <c r="C8089" s="75">
        <v>0.1</v>
      </c>
    </row>
    <row r="8090" spans="1:3">
      <c r="A8090" s="85" t="s">
        <v>2310</v>
      </c>
      <c r="B8090">
        <v>225</v>
      </c>
      <c r="C8090" s="75">
        <v>0.1</v>
      </c>
    </row>
    <row r="8091" spans="1:3">
      <c r="A8091" s="86" t="s">
        <v>375</v>
      </c>
      <c r="B8091">
        <v>225</v>
      </c>
      <c r="C8091" s="75">
        <v>0.1</v>
      </c>
    </row>
    <row r="8092" spans="1:3">
      <c r="A8092" s="74" t="s">
        <v>2311</v>
      </c>
      <c r="B8092">
        <v>43</v>
      </c>
      <c r="C8092" s="75">
        <v>0.14000000000000001</v>
      </c>
    </row>
    <row r="8093" spans="1:3">
      <c r="A8093" s="81" t="s">
        <v>383</v>
      </c>
      <c r="B8093">
        <v>43</v>
      </c>
      <c r="C8093" s="75">
        <v>0.14000000000000001</v>
      </c>
    </row>
    <row r="8094" spans="1:3">
      <c r="A8094" s="82" t="s">
        <v>308</v>
      </c>
      <c r="B8094">
        <v>43</v>
      </c>
      <c r="C8094" s="75">
        <v>0.14000000000000001</v>
      </c>
    </row>
    <row r="8095" spans="1:3">
      <c r="A8095" s="83" t="s">
        <v>304</v>
      </c>
      <c r="B8095">
        <v>43</v>
      </c>
      <c r="C8095" s="75">
        <v>0.14000000000000001</v>
      </c>
    </row>
    <row r="8096" spans="1:3">
      <c r="A8096" s="84">
        <v>42280</v>
      </c>
      <c r="B8096">
        <v>43</v>
      </c>
      <c r="C8096" s="75">
        <v>0.14000000000000001</v>
      </c>
    </row>
    <row r="8097" spans="1:3">
      <c r="A8097" s="86" t="s">
        <v>305</v>
      </c>
      <c r="B8097">
        <v>43</v>
      </c>
      <c r="C8097" s="75">
        <v>0.14000000000000001</v>
      </c>
    </row>
    <row r="8098" spans="1:3">
      <c r="A8098" s="74" t="s">
        <v>2312</v>
      </c>
      <c r="B8098">
        <v>47</v>
      </c>
      <c r="C8098" s="75">
        <v>0.06</v>
      </c>
    </row>
    <row r="8099" spans="1:3">
      <c r="A8099" s="81" t="s">
        <v>431</v>
      </c>
      <c r="B8099">
        <v>47</v>
      </c>
      <c r="C8099" s="75">
        <v>0.06</v>
      </c>
    </row>
    <row r="8100" spans="1:3">
      <c r="A8100" s="82" t="s">
        <v>432</v>
      </c>
      <c r="B8100">
        <v>47</v>
      </c>
      <c r="C8100" s="75">
        <v>0.06</v>
      </c>
    </row>
    <row r="8101" spans="1:3">
      <c r="A8101" s="83" t="s">
        <v>284</v>
      </c>
      <c r="B8101">
        <v>47</v>
      </c>
      <c r="C8101" s="75">
        <v>0.06</v>
      </c>
    </row>
    <row r="8102" spans="1:3">
      <c r="A8102" s="84">
        <v>42864</v>
      </c>
      <c r="B8102">
        <v>47</v>
      </c>
      <c r="C8102" s="75">
        <v>0.06</v>
      </c>
    </row>
    <row r="8103" spans="1:3">
      <c r="A8103" s="86" t="s">
        <v>381</v>
      </c>
      <c r="B8103">
        <v>47</v>
      </c>
      <c r="C8103" s="75">
        <v>0.06</v>
      </c>
    </row>
    <row r="8104" spans="1:3">
      <c r="A8104" s="74" t="s">
        <v>2313</v>
      </c>
      <c r="B8104">
        <v>870</v>
      </c>
      <c r="C8104" s="75">
        <v>0.13</v>
      </c>
    </row>
    <row r="8105" spans="1:3">
      <c r="A8105" s="81" t="s">
        <v>472</v>
      </c>
      <c r="B8105">
        <v>870</v>
      </c>
      <c r="C8105" s="75">
        <v>0.13</v>
      </c>
    </row>
    <row r="8106" spans="1:3">
      <c r="A8106" s="82" t="s">
        <v>308</v>
      </c>
      <c r="B8106">
        <v>870</v>
      </c>
      <c r="C8106" s="75">
        <v>0.13</v>
      </c>
    </row>
    <row r="8107" spans="1:3">
      <c r="A8107" s="83" t="s">
        <v>304</v>
      </c>
      <c r="B8107">
        <v>870</v>
      </c>
      <c r="C8107" s="75">
        <v>0.13</v>
      </c>
    </row>
    <row r="8108" spans="1:3">
      <c r="A8108" s="85" t="s">
        <v>1169</v>
      </c>
      <c r="B8108">
        <v>870</v>
      </c>
      <c r="C8108" s="75">
        <v>0.13</v>
      </c>
    </row>
    <row r="8109" spans="1:3">
      <c r="A8109" s="86" t="s">
        <v>326</v>
      </c>
      <c r="B8109">
        <v>870</v>
      </c>
      <c r="C8109" s="75">
        <v>0.13</v>
      </c>
    </row>
    <row r="8110" spans="1:3">
      <c r="A8110" s="74" t="s">
        <v>2314</v>
      </c>
      <c r="B8110">
        <v>456</v>
      </c>
      <c r="C8110" s="75">
        <v>0.43</v>
      </c>
    </row>
    <row r="8111" spans="1:3">
      <c r="A8111" s="81" t="s">
        <v>302</v>
      </c>
      <c r="B8111">
        <v>456</v>
      </c>
      <c r="C8111" s="75">
        <v>0.43</v>
      </c>
    </row>
    <row r="8112" spans="1:3">
      <c r="A8112" s="82" t="s">
        <v>303</v>
      </c>
      <c r="B8112">
        <v>456</v>
      </c>
      <c r="C8112" s="75">
        <v>0.43</v>
      </c>
    </row>
    <row r="8113" spans="1:3">
      <c r="A8113" s="83" t="s">
        <v>304</v>
      </c>
      <c r="B8113">
        <v>456</v>
      </c>
      <c r="C8113" s="75">
        <v>0.43</v>
      </c>
    </row>
    <row r="8114" spans="1:3">
      <c r="A8114" s="85" t="s">
        <v>2315</v>
      </c>
      <c r="B8114">
        <v>456</v>
      </c>
      <c r="C8114" s="75">
        <v>0.43</v>
      </c>
    </row>
    <row r="8115" spans="1:3">
      <c r="A8115" s="86" t="s">
        <v>321</v>
      </c>
      <c r="B8115">
        <v>456</v>
      </c>
      <c r="C8115" s="75">
        <v>0.43</v>
      </c>
    </row>
    <row r="8116" spans="1:3">
      <c r="A8116" s="74" t="s">
        <v>2316</v>
      </c>
      <c r="B8116">
        <v>525</v>
      </c>
      <c r="C8116" s="75">
        <v>0.25</v>
      </c>
    </row>
    <row r="8117" spans="1:3">
      <c r="A8117" s="81" t="s">
        <v>333</v>
      </c>
      <c r="B8117">
        <v>525</v>
      </c>
      <c r="C8117" s="75">
        <v>0.25</v>
      </c>
    </row>
    <row r="8118" spans="1:3">
      <c r="A8118" s="82" t="s">
        <v>334</v>
      </c>
      <c r="B8118">
        <v>525</v>
      </c>
      <c r="C8118" s="75">
        <v>0.25</v>
      </c>
    </row>
    <row r="8119" spans="1:3">
      <c r="A8119" s="83" t="s">
        <v>304</v>
      </c>
      <c r="B8119">
        <v>525</v>
      </c>
      <c r="C8119" s="75">
        <v>0.25</v>
      </c>
    </row>
    <row r="8120" spans="1:3">
      <c r="A8120" s="85" t="s">
        <v>2317</v>
      </c>
      <c r="B8120">
        <v>525</v>
      </c>
      <c r="C8120" s="75">
        <v>0.25</v>
      </c>
    </row>
    <row r="8121" spans="1:3">
      <c r="A8121" s="86" t="s">
        <v>295</v>
      </c>
      <c r="B8121">
        <v>525</v>
      </c>
      <c r="C8121" s="75">
        <v>0.25</v>
      </c>
    </row>
    <row r="8122" spans="1:3">
      <c r="A8122" s="74" t="s">
        <v>2318</v>
      </c>
      <c r="B8122">
        <v>63</v>
      </c>
      <c r="C8122" s="75">
        <v>0.1</v>
      </c>
    </row>
    <row r="8123" spans="1:3">
      <c r="A8123" s="81" t="s">
        <v>362</v>
      </c>
      <c r="B8123">
        <v>63</v>
      </c>
      <c r="C8123" s="75">
        <v>0.1</v>
      </c>
    </row>
    <row r="8124" spans="1:3">
      <c r="A8124" s="82" t="s">
        <v>334</v>
      </c>
      <c r="B8124">
        <v>63</v>
      </c>
      <c r="C8124" s="75">
        <v>0.1</v>
      </c>
    </row>
    <row r="8125" spans="1:3">
      <c r="A8125" s="83" t="s">
        <v>304</v>
      </c>
      <c r="B8125">
        <v>63</v>
      </c>
      <c r="C8125" s="75">
        <v>0.1</v>
      </c>
    </row>
    <row r="8126" spans="1:3">
      <c r="A8126" s="85" t="s">
        <v>2319</v>
      </c>
      <c r="B8126">
        <v>63</v>
      </c>
      <c r="C8126" s="75">
        <v>0.1</v>
      </c>
    </row>
    <row r="8127" spans="1:3">
      <c r="A8127" s="86" t="s">
        <v>364</v>
      </c>
      <c r="B8127">
        <v>63</v>
      </c>
      <c r="C8127" s="75">
        <v>0.1</v>
      </c>
    </row>
    <row r="8128" spans="1:3">
      <c r="A8128" s="74" t="s">
        <v>2320</v>
      </c>
      <c r="B8128">
        <v>26</v>
      </c>
      <c r="C8128" s="75">
        <v>0.1333</v>
      </c>
    </row>
    <row r="8129" spans="1:3">
      <c r="A8129" s="81" t="s">
        <v>390</v>
      </c>
      <c r="B8129">
        <v>26</v>
      </c>
      <c r="C8129" s="75">
        <v>0.1333</v>
      </c>
    </row>
    <row r="8130" spans="1:3">
      <c r="A8130" s="82" t="s">
        <v>367</v>
      </c>
      <c r="B8130">
        <v>26</v>
      </c>
      <c r="C8130" s="75">
        <v>0.1333</v>
      </c>
    </row>
    <row r="8131" spans="1:3">
      <c r="A8131" s="83" t="s">
        <v>289</v>
      </c>
      <c r="B8131">
        <v>26</v>
      </c>
      <c r="C8131" s="75">
        <v>0.1333</v>
      </c>
    </row>
    <row r="8132" spans="1:3">
      <c r="A8132" s="85" t="s">
        <v>2321</v>
      </c>
      <c r="B8132">
        <v>26</v>
      </c>
      <c r="C8132" s="75">
        <v>0.1333</v>
      </c>
    </row>
    <row r="8133" spans="1:3">
      <c r="A8133" s="86" t="s">
        <v>310</v>
      </c>
      <c r="B8133">
        <v>26</v>
      </c>
      <c r="C8133" s="75">
        <v>0.1333</v>
      </c>
    </row>
    <row r="8134" spans="1:3">
      <c r="A8134" s="74" t="s">
        <v>2322</v>
      </c>
      <c r="B8134">
        <v>500</v>
      </c>
      <c r="C8134" s="75">
        <v>0</v>
      </c>
    </row>
    <row r="8135" spans="1:3">
      <c r="A8135" s="81" t="s">
        <v>534</v>
      </c>
      <c r="B8135">
        <v>500</v>
      </c>
      <c r="C8135" s="75">
        <v>0</v>
      </c>
    </row>
    <row r="8136" spans="1:3">
      <c r="A8136" s="82" t="s">
        <v>367</v>
      </c>
      <c r="B8136">
        <v>500</v>
      </c>
      <c r="C8136" s="75">
        <v>0</v>
      </c>
    </row>
    <row r="8137" spans="1:3">
      <c r="A8137" s="83" t="s">
        <v>289</v>
      </c>
      <c r="B8137">
        <v>500</v>
      </c>
      <c r="C8137" s="75">
        <v>0</v>
      </c>
    </row>
    <row r="8138" spans="1:3">
      <c r="A8138" s="84">
        <v>41766</v>
      </c>
      <c r="B8138">
        <v>500</v>
      </c>
      <c r="C8138" s="75">
        <v>0</v>
      </c>
    </row>
    <row r="8139" spans="1:3">
      <c r="A8139" s="86" t="s">
        <v>314</v>
      </c>
      <c r="B8139">
        <v>500</v>
      </c>
      <c r="C8139" s="75">
        <v>0</v>
      </c>
    </row>
    <row r="8140" spans="1:3">
      <c r="A8140" s="74" t="s">
        <v>2323</v>
      </c>
      <c r="B8140">
        <v>29</v>
      </c>
      <c r="C8140" s="75">
        <v>3.3300000000000003E-2</v>
      </c>
    </row>
    <row r="8141" spans="1:3">
      <c r="A8141" s="81" t="s">
        <v>441</v>
      </c>
      <c r="B8141">
        <v>29</v>
      </c>
      <c r="C8141" s="75">
        <v>3.3300000000000003E-2</v>
      </c>
    </row>
    <row r="8142" spans="1:3">
      <c r="A8142" s="82" t="s">
        <v>442</v>
      </c>
      <c r="B8142">
        <v>29</v>
      </c>
      <c r="C8142" s="75">
        <v>3.3300000000000003E-2</v>
      </c>
    </row>
    <row r="8143" spans="1:3">
      <c r="A8143" s="83" t="s">
        <v>284</v>
      </c>
      <c r="B8143">
        <v>29</v>
      </c>
      <c r="C8143" s="75">
        <v>3.3300000000000003E-2</v>
      </c>
    </row>
    <row r="8144" spans="1:3">
      <c r="A8144" s="84">
        <v>43287</v>
      </c>
      <c r="B8144">
        <v>29</v>
      </c>
      <c r="C8144" s="75">
        <v>3.3300000000000003E-2</v>
      </c>
    </row>
    <row r="8145" spans="1:3">
      <c r="A8145" s="86" t="s">
        <v>310</v>
      </c>
      <c r="B8145">
        <v>29</v>
      </c>
      <c r="C8145" s="75">
        <v>3.3300000000000003E-2</v>
      </c>
    </row>
    <row r="8146" spans="1:3">
      <c r="A8146" s="74" t="s">
        <v>2324</v>
      </c>
      <c r="B8146">
        <v>23</v>
      </c>
      <c r="C8146" s="75">
        <v>0.23330000000000001</v>
      </c>
    </row>
    <row r="8147" spans="1:3">
      <c r="A8147" s="81" t="s">
        <v>390</v>
      </c>
      <c r="B8147">
        <v>23</v>
      </c>
      <c r="C8147" s="75">
        <v>0.23330000000000001</v>
      </c>
    </row>
    <row r="8148" spans="1:3">
      <c r="A8148" s="82" t="s">
        <v>367</v>
      </c>
      <c r="B8148">
        <v>23</v>
      </c>
      <c r="C8148" s="75">
        <v>0.23330000000000001</v>
      </c>
    </row>
    <row r="8149" spans="1:3">
      <c r="A8149" s="83" t="s">
        <v>289</v>
      </c>
      <c r="B8149">
        <v>23</v>
      </c>
      <c r="C8149" s="75">
        <v>0.23330000000000001</v>
      </c>
    </row>
    <row r="8150" spans="1:3">
      <c r="A8150" s="84">
        <v>41761</v>
      </c>
      <c r="B8150">
        <v>23</v>
      </c>
      <c r="C8150" s="75">
        <v>0.23330000000000001</v>
      </c>
    </row>
    <row r="8151" spans="1:3">
      <c r="A8151" s="86" t="s">
        <v>310</v>
      </c>
      <c r="B8151">
        <v>23</v>
      </c>
      <c r="C8151" s="75">
        <v>0.23330000000000001</v>
      </c>
    </row>
    <row r="8152" spans="1:3">
      <c r="A8152" s="74" t="s">
        <v>2325</v>
      </c>
      <c r="B8152">
        <v>495</v>
      </c>
      <c r="C8152" s="75">
        <v>0.01</v>
      </c>
    </row>
    <row r="8153" spans="1:3">
      <c r="A8153" s="81" t="s">
        <v>517</v>
      </c>
      <c r="B8153">
        <v>495</v>
      </c>
      <c r="C8153" s="75">
        <v>0.01</v>
      </c>
    </row>
    <row r="8154" spans="1:3">
      <c r="A8154" s="82" t="s">
        <v>518</v>
      </c>
      <c r="B8154">
        <v>495</v>
      </c>
      <c r="C8154" s="75">
        <v>0.01</v>
      </c>
    </row>
    <row r="8155" spans="1:3">
      <c r="A8155" s="83" t="s">
        <v>304</v>
      </c>
      <c r="B8155">
        <v>495</v>
      </c>
      <c r="C8155" s="75">
        <v>0.01</v>
      </c>
    </row>
    <row r="8156" spans="1:3">
      <c r="A8156" s="84">
        <v>42655</v>
      </c>
      <c r="B8156">
        <v>495</v>
      </c>
      <c r="C8156" s="75">
        <v>0.01</v>
      </c>
    </row>
    <row r="8157" spans="1:3">
      <c r="A8157" s="86" t="s">
        <v>336</v>
      </c>
      <c r="B8157">
        <v>495</v>
      </c>
      <c r="C8157" s="75">
        <v>0.01</v>
      </c>
    </row>
    <row r="8158" spans="1:3">
      <c r="A8158" s="74" t="s">
        <v>2326</v>
      </c>
      <c r="B8158">
        <v>480</v>
      </c>
      <c r="C8158" s="75">
        <v>0.04</v>
      </c>
    </row>
    <row r="8159" spans="1:3">
      <c r="A8159" s="81" t="s">
        <v>350</v>
      </c>
      <c r="B8159">
        <v>480</v>
      </c>
      <c r="C8159" s="75">
        <v>0.04</v>
      </c>
    </row>
    <row r="8160" spans="1:3">
      <c r="A8160" s="82" t="s">
        <v>351</v>
      </c>
      <c r="B8160">
        <v>480</v>
      </c>
      <c r="C8160" s="75">
        <v>0.04</v>
      </c>
    </row>
    <row r="8161" spans="1:3">
      <c r="A8161" s="83" t="s">
        <v>304</v>
      </c>
      <c r="B8161">
        <v>480</v>
      </c>
      <c r="C8161" s="75">
        <v>0.04</v>
      </c>
    </row>
    <row r="8162" spans="1:3">
      <c r="A8162" s="84">
        <v>43019</v>
      </c>
      <c r="B8162">
        <v>480</v>
      </c>
      <c r="C8162" s="75">
        <v>0.04</v>
      </c>
    </row>
    <row r="8163" spans="1:3">
      <c r="A8163" s="86" t="s">
        <v>314</v>
      </c>
      <c r="B8163">
        <v>480</v>
      </c>
      <c r="C8163" s="75">
        <v>0.04</v>
      </c>
    </row>
    <row r="8164" spans="1:3">
      <c r="A8164" s="74" t="s">
        <v>2327</v>
      </c>
      <c r="B8164">
        <v>930</v>
      </c>
      <c r="C8164" s="75">
        <v>7.0000000000000007E-2</v>
      </c>
    </row>
    <row r="8165" spans="1:3">
      <c r="A8165" s="81" t="s">
        <v>354</v>
      </c>
      <c r="B8165">
        <v>930</v>
      </c>
      <c r="C8165" s="75">
        <v>7.0000000000000007E-2</v>
      </c>
    </row>
    <row r="8166" spans="1:3">
      <c r="A8166" s="82" t="s">
        <v>355</v>
      </c>
      <c r="B8166">
        <v>930</v>
      </c>
      <c r="C8166" s="75">
        <v>7.0000000000000007E-2</v>
      </c>
    </row>
    <row r="8167" spans="1:3">
      <c r="A8167" s="83" t="s">
        <v>284</v>
      </c>
      <c r="B8167">
        <v>930</v>
      </c>
      <c r="C8167" s="75">
        <v>7.0000000000000007E-2</v>
      </c>
    </row>
    <row r="8168" spans="1:3">
      <c r="A8168" s="85" t="s">
        <v>1887</v>
      </c>
      <c r="B8168">
        <v>930</v>
      </c>
      <c r="C8168" s="75">
        <v>7.0000000000000007E-2</v>
      </c>
    </row>
    <row r="8169" spans="1:3">
      <c r="A8169" s="86" t="s">
        <v>326</v>
      </c>
      <c r="B8169">
        <v>930</v>
      </c>
      <c r="C8169" s="75">
        <v>7.0000000000000007E-2</v>
      </c>
    </row>
    <row r="8170" spans="1:3">
      <c r="A8170" s="74" t="s">
        <v>2328</v>
      </c>
      <c r="B8170">
        <v>110</v>
      </c>
      <c r="C8170" s="75">
        <v>0.26669999999999999</v>
      </c>
    </row>
    <row r="8171" spans="1:3">
      <c r="A8171" s="81" t="s">
        <v>346</v>
      </c>
      <c r="B8171">
        <v>110</v>
      </c>
      <c r="C8171" s="75">
        <v>0.26669999999999999</v>
      </c>
    </row>
    <row r="8172" spans="1:3">
      <c r="A8172" s="82" t="s">
        <v>347</v>
      </c>
      <c r="B8172">
        <v>110</v>
      </c>
      <c r="C8172" s="75">
        <v>0.26669999999999999</v>
      </c>
    </row>
    <row r="8173" spans="1:3">
      <c r="A8173" s="83" t="s">
        <v>284</v>
      </c>
      <c r="B8173">
        <v>110</v>
      </c>
      <c r="C8173" s="75">
        <v>0.26669999999999999</v>
      </c>
    </row>
    <row r="8174" spans="1:3">
      <c r="A8174" s="85" t="s">
        <v>1175</v>
      </c>
      <c r="B8174">
        <v>110</v>
      </c>
      <c r="C8174" s="75">
        <v>0.26669999999999999</v>
      </c>
    </row>
    <row r="8175" spans="1:3">
      <c r="A8175" s="86" t="s">
        <v>300</v>
      </c>
      <c r="B8175">
        <v>110</v>
      </c>
      <c r="C8175" s="75">
        <v>0.26669999999999999</v>
      </c>
    </row>
    <row r="8176" spans="1:3">
      <c r="A8176" s="74" t="s">
        <v>2329</v>
      </c>
      <c r="B8176">
        <v>910</v>
      </c>
      <c r="C8176" s="75">
        <v>0.09</v>
      </c>
    </row>
    <row r="8177" spans="1:3">
      <c r="A8177" s="81" t="s">
        <v>437</v>
      </c>
      <c r="B8177">
        <v>910</v>
      </c>
      <c r="C8177" s="75">
        <v>0.09</v>
      </c>
    </row>
    <row r="8178" spans="1:3">
      <c r="A8178" s="82" t="s">
        <v>367</v>
      </c>
      <c r="B8178">
        <v>910</v>
      </c>
      <c r="C8178" s="75">
        <v>0.09</v>
      </c>
    </row>
    <row r="8179" spans="1:3">
      <c r="A8179" s="83" t="s">
        <v>289</v>
      </c>
      <c r="B8179">
        <v>910</v>
      </c>
      <c r="C8179" s="75">
        <v>0.09</v>
      </c>
    </row>
    <row r="8180" spans="1:3">
      <c r="A8180" s="84">
        <v>41764</v>
      </c>
      <c r="B8180">
        <v>910</v>
      </c>
      <c r="C8180" s="75">
        <v>0.09</v>
      </c>
    </row>
    <row r="8181" spans="1:3">
      <c r="A8181" s="86" t="s">
        <v>326</v>
      </c>
      <c r="B8181">
        <v>910</v>
      </c>
      <c r="C8181" s="75">
        <v>0.09</v>
      </c>
    </row>
    <row r="8182" spans="1:3">
      <c r="A8182" s="74" t="s">
        <v>2330</v>
      </c>
      <c r="B8182">
        <v>69</v>
      </c>
      <c r="C8182" s="75">
        <v>1.43E-2</v>
      </c>
    </row>
    <row r="8183" spans="1:3">
      <c r="A8183" s="81" t="s">
        <v>343</v>
      </c>
      <c r="B8183">
        <v>69</v>
      </c>
      <c r="C8183" s="75">
        <v>1.43E-2</v>
      </c>
    </row>
    <row r="8184" spans="1:3">
      <c r="A8184" s="82" t="s">
        <v>344</v>
      </c>
      <c r="B8184">
        <v>69</v>
      </c>
      <c r="C8184" s="75">
        <v>1.43E-2</v>
      </c>
    </row>
    <row r="8185" spans="1:3">
      <c r="A8185" s="83" t="s">
        <v>284</v>
      </c>
      <c r="B8185">
        <v>69</v>
      </c>
      <c r="C8185" s="75">
        <v>1.43E-2</v>
      </c>
    </row>
    <row r="8186" spans="1:3">
      <c r="A8186" s="84">
        <v>42468</v>
      </c>
      <c r="B8186">
        <v>69</v>
      </c>
      <c r="C8186" s="75">
        <v>1.43E-2</v>
      </c>
    </row>
    <row r="8187" spans="1:3">
      <c r="A8187" s="86" t="s">
        <v>364</v>
      </c>
      <c r="B8187">
        <v>69</v>
      </c>
      <c r="C8187" s="75">
        <v>1.43E-2</v>
      </c>
    </row>
    <row r="8188" spans="1:3">
      <c r="A8188" s="74" t="s">
        <v>2331</v>
      </c>
      <c r="B8188">
        <v>665</v>
      </c>
      <c r="C8188" s="75">
        <v>0.05</v>
      </c>
    </row>
    <row r="8189" spans="1:3">
      <c r="A8189" s="81" t="s">
        <v>282</v>
      </c>
      <c r="B8189">
        <v>665</v>
      </c>
      <c r="C8189" s="75">
        <v>0.05</v>
      </c>
    </row>
    <row r="8190" spans="1:3">
      <c r="A8190" s="82" t="s">
        <v>283</v>
      </c>
      <c r="B8190">
        <v>665</v>
      </c>
      <c r="C8190" s="75">
        <v>0.05</v>
      </c>
    </row>
    <row r="8191" spans="1:3">
      <c r="A8191" s="83" t="s">
        <v>284</v>
      </c>
      <c r="B8191">
        <v>665</v>
      </c>
      <c r="C8191" s="75">
        <v>0.05</v>
      </c>
    </row>
    <row r="8192" spans="1:3">
      <c r="A8192" s="84">
        <v>42011</v>
      </c>
      <c r="B8192">
        <v>665</v>
      </c>
      <c r="C8192" s="75">
        <v>0.05</v>
      </c>
    </row>
    <row r="8193" spans="1:3">
      <c r="A8193" s="86" t="s">
        <v>295</v>
      </c>
      <c r="B8193">
        <v>665</v>
      </c>
      <c r="C8193" s="75">
        <v>0.05</v>
      </c>
    </row>
    <row r="8194" spans="1:3">
      <c r="A8194" s="74" t="s">
        <v>2332</v>
      </c>
      <c r="B8194">
        <v>143</v>
      </c>
      <c r="C8194" s="75">
        <v>4.6699999999999998E-2</v>
      </c>
    </row>
    <row r="8195" spans="1:3">
      <c r="A8195" s="81" t="s">
        <v>324</v>
      </c>
      <c r="B8195">
        <v>143</v>
      </c>
      <c r="C8195" s="75">
        <v>4.6699999999999998E-2</v>
      </c>
    </row>
    <row r="8196" spans="1:3">
      <c r="A8196" s="82" t="s">
        <v>325</v>
      </c>
      <c r="B8196">
        <v>143</v>
      </c>
      <c r="C8196" s="75">
        <v>4.6699999999999998E-2</v>
      </c>
    </row>
    <row r="8197" spans="1:3">
      <c r="A8197" s="83" t="s">
        <v>284</v>
      </c>
      <c r="B8197">
        <v>143</v>
      </c>
      <c r="C8197" s="75">
        <v>4.6699999999999998E-2</v>
      </c>
    </row>
    <row r="8198" spans="1:3">
      <c r="A8198" s="85" t="s">
        <v>2333</v>
      </c>
      <c r="B8198">
        <v>143</v>
      </c>
      <c r="C8198" s="75">
        <v>4.6699999999999998E-2</v>
      </c>
    </row>
    <row r="8199" spans="1:3">
      <c r="A8199" s="86" t="s">
        <v>300</v>
      </c>
      <c r="B8199">
        <v>143</v>
      </c>
      <c r="C8199" s="75">
        <v>4.6699999999999998E-2</v>
      </c>
    </row>
    <row r="8200" spans="1:3">
      <c r="A8200" s="74" t="s">
        <v>2334</v>
      </c>
      <c r="B8200">
        <v>672</v>
      </c>
      <c r="C8200" s="75">
        <v>0.04</v>
      </c>
    </row>
    <row r="8201" spans="1:3">
      <c r="A8201" s="81" t="s">
        <v>350</v>
      </c>
      <c r="B8201">
        <v>672</v>
      </c>
      <c r="C8201" s="75">
        <v>0.04</v>
      </c>
    </row>
    <row r="8202" spans="1:3">
      <c r="A8202" s="82" t="s">
        <v>351</v>
      </c>
      <c r="B8202">
        <v>672</v>
      </c>
      <c r="C8202" s="75">
        <v>0.04</v>
      </c>
    </row>
    <row r="8203" spans="1:3">
      <c r="A8203" s="83" t="s">
        <v>304</v>
      </c>
      <c r="B8203">
        <v>672</v>
      </c>
      <c r="C8203" s="75">
        <v>0.04</v>
      </c>
    </row>
    <row r="8204" spans="1:3">
      <c r="A8204" s="85" t="s">
        <v>2335</v>
      </c>
      <c r="B8204">
        <v>672</v>
      </c>
      <c r="C8204" s="75">
        <v>0.04</v>
      </c>
    </row>
    <row r="8205" spans="1:3">
      <c r="A8205" s="86" t="s">
        <v>295</v>
      </c>
      <c r="B8205">
        <v>672</v>
      </c>
      <c r="C8205" s="75">
        <v>0.04</v>
      </c>
    </row>
    <row r="8206" spans="1:3">
      <c r="A8206" s="74" t="s">
        <v>2336</v>
      </c>
      <c r="B8206">
        <v>45</v>
      </c>
      <c r="C8206" s="75">
        <v>0.1</v>
      </c>
    </row>
    <row r="8207" spans="1:3">
      <c r="A8207" s="81" t="s">
        <v>390</v>
      </c>
      <c r="B8207">
        <v>45</v>
      </c>
      <c r="C8207" s="75">
        <v>0.1</v>
      </c>
    </row>
    <row r="8208" spans="1:3">
      <c r="A8208" s="82" t="s">
        <v>367</v>
      </c>
      <c r="B8208">
        <v>45</v>
      </c>
      <c r="C8208" s="75">
        <v>0.1</v>
      </c>
    </row>
    <row r="8209" spans="1:3">
      <c r="A8209" s="83" t="s">
        <v>289</v>
      </c>
      <c r="B8209">
        <v>45</v>
      </c>
      <c r="C8209" s="75">
        <v>0.1</v>
      </c>
    </row>
    <row r="8210" spans="1:3">
      <c r="A8210" s="85" t="s">
        <v>1215</v>
      </c>
      <c r="B8210">
        <v>45</v>
      </c>
      <c r="C8210" s="75">
        <v>0.1</v>
      </c>
    </row>
    <row r="8211" spans="1:3">
      <c r="A8211" s="86" t="s">
        <v>305</v>
      </c>
      <c r="B8211">
        <v>45</v>
      </c>
      <c r="C8211" s="75">
        <v>0.1</v>
      </c>
    </row>
    <row r="8212" spans="1:3">
      <c r="A8212" s="74" t="s">
        <v>2337</v>
      </c>
      <c r="B8212">
        <v>67</v>
      </c>
      <c r="C8212" s="75">
        <v>4.2900000000000001E-2</v>
      </c>
    </row>
    <row r="8213" spans="1:3">
      <c r="A8213" s="81" t="s">
        <v>567</v>
      </c>
      <c r="B8213">
        <v>67</v>
      </c>
      <c r="C8213" s="75">
        <v>4.2900000000000001E-2</v>
      </c>
    </row>
    <row r="8214" spans="1:3">
      <c r="A8214" s="82" t="s">
        <v>568</v>
      </c>
      <c r="B8214">
        <v>67</v>
      </c>
      <c r="C8214" s="75">
        <v>4.2900000000000001E-2</v>
      </c>
    </row>
    <row r="8215" spans="1:3">
      <c r="A8215" s="83" t="s">
        <v>284</v>
      </c>
      <c r="B8215">
        <v>67</v>
      </c>
      <c r="C8215" s="75">
        <v>4.2900000000000001E-2</v>
      </c>
    </row>
    <row r="8216" spans="1:3">
      <c r="A8216" s="85" t="s">
        <v>1256</v>
      </c>
      <c r="B8216">
        <v>67</v>
      </c>
      <c r="C8216" s="75">
        <v>4.2900000000000001E-2</v>
      </c>
    </row>
    <row r="8217" spans="1:3">
      <c r="A8217" s="86" t="s">
        <v>364</v>
      </c>
      <c r="B8217">
        <v>67</v>
      </c>
      <c r="C8217" s="75">
        <v>4.2900000000000001E-2</v>
      </c>
    </row>
    <row r="8218" spans="1:3">
      <c r="A8218" s="74" t="s">
        <v>2338</v>
      </c>
      <c r="B8218">
        <v>38</v>
      </c>
      <c r="C8218" s="75">
        <v>0.24</v>
      </c>
    </row>
    <row r="8219" spans="1:3">
      <c r="A8219" s="81" t="s">
        <v>333</v>
      </c>
      <c r="B8219">
        <v>38</v>
      </c>
      <c r="C8219" s="75">
        <v>0.24</v>
      </c>
    </row>
    <row r="8220" spans="1:3">
      <c r="A8220" s="82" t="s">
        <v>334</v>
      </c>
      <c r="B8220">
        <v>38</v>
      </c>
      <c r="C8220" s="75">
        <v>0.24</v>
      </c>
    </row>
    <row r="8221" spans="1:3">
      <c r="A8221" s="83" t="s">
        <v>304</v>
      </c>
      <c r="B8221">
        <v>38</v>
      </c>
      <c r="C8221" s="75">
        <v>0.24</v>
      </c>
    </row>
    <row r="8222" spans="1:3">
      <c r="A8222" s="84">
        <v>42014</v>
      </c>
      <c r="B8222">
        <v>38</v>
      </c>
      <c r="C8222" s="75">
        <v>0.24</v>
      </c>
    </row>
    <row r="8223" spans="1:3">
      <c r="A8223" s="86" t="s">
        <v>381</v>
      </c>
      <c r="B8223">
        <v>38</v>
      </c>
      <c r="C8223" s="75">
        <v>0.24</v>
      </c>
    </row>
    <row r="8224" spans="1:3">
      <c r="A8224" s="74" t="s">
        <v>2339</v>
      </c>
      <c r="B8224">
        <v>495</v>
      </c>
      <c r="C8224" s="75">
        <v>0.01</v>
      </c>
    </row>
    <row r="8225" spans="1:3">
      <c r="A8225" s="81" t="s">
        <v>316</v>
      </c>
      <c r="B8225">
        <v>495</v>
      </c>
      <c r="C8225" s="75">
        <v>0.01</v>
      </c>
    </row>
    <row r="8226" spans="1:3">
      <c r="A8226" s="82" t="s">
        <v>317</v>
      </c>
      <c r="B8226">
        <v>495</v>
      </c>
      <c r="C8226" s="75">
        <v>0.01</v>
      </c>
    </row>
    <row r="8227" spans="1:3">
      <c r="A8227" s="83" t="s">
        <v>294</v>
      </c>
      <c r="B8227">
        <v>495</v>
      </c>
      <c r="C8227" s="75">
        <v>0.01</v>
      </c>
    </row>
    <row r="8228" spans="1:3">
      <c r="A8228" s="84">
        <v>42288</v>
      </c>
      <c r="B8228">
        <v>495</v>
      </c>
      <c r="C8228" s="75">
        <v>0.01</v>
      </c>
    </row>
    <row r="8229" spans="1:3">
      <c r="A8229" s="86" t="s">
        <v>336</v>
      </c>
      <c r="B8229">
        <v>495</v>
      </c>
      <c r="C8229" s="75">
        <v>0.01</v>
      </c>
    </row>
    <row r="8230" spans="1:3">
      <c r="A8230" s="74" t="s">
        <v>2340</v>
      </c>
      <c r="B8230">
        <v>43</v>
      </c>
      <c r="C8230" s="75">
        <v>0.14000000000000001</v>
      </c>
    </row>
    <row r="8231" spans="1:3">
      <c r="A8231" s="81" t="s">
        <v>475</v>
      </c>
      <c r="B8231">
        <v>43</v>
      </c>
      <c r="C8231" s="75">
        <v>0.14000000000000001</v>
      </c>
    </row>
    <row r="8232" spans="1:3">
      <c r="A8232" s="82" t="s">
        <v>317</v>
      </c>
      <c r="B8232">
        <v>43</v>
      </c>
      <c r="C8232" s="75">
        <v>0.14000000000000001</v>
      </c>
    </row>
    <row r="8233" spans="1:3">
      <c r="A8233" s="83" t="s">
        <v>294</v>
      </c>
      <c r="B8233">
        <v>43</v>
      </c>
      <c r="C8233" s="75">
        <v>0.14000000000000001</v>
      </c>
    </row>
    <row r="8234" spans="1:3">
      <c r="A8234" s="85" t="s">
        <v>2341</v>
      </c>
      <c r="B8234">
        <v>43</v>
      </c>
      <c r="C8234" s="75">
        <v>0.14000000000000001</v>
      </c>
    </row>
    <row r="8235" spans="1:3">
      <c r="A8235" s="86" t="s">
        <v>381</v>
      </c>
      <c r="B8235">
        <v>43</v>
      </c>
      <c r="C8235" s="75">
        <v>0.14000000000000001</v>
      </c>
    </row>
    <row r="8236" spans="1:3">
      <c r="A8236" s="74" t="s">
        <v>2342</v>
      </c>
      <c r="B8236">
        <v>930</v>
      </c>
      <c r="C8236" s="75">
        <v>7.0000000000000007E-2</v>
      </c>
    </row>
    <row r="8237" spans="1:3">
      <c r="A8237" s="81" t="s">
        <v>358</v>
      </c>
      <c r="B8237">
        <v>930</v>
      </c>
      <c r="C8237" s="75">
        <v>7.0000000000000007E-2</v>
      </c>
    </row>
    <row r="8238" spans="1:3">
      <c r="A8238" s="82" t="s">
        <v>359</v>
      </c>
      <c r="B8238">
        <v>930</v>
      </c>
      <c r="C8238" s="75">
        <v>7.0000000000000007E-2</v>
      </c>
    </row>
    <row r="8239" spans="1:3">
      <c r="A8239" s="83" t="s">
        <v>284</v>
      </c>
      <c r="B8239">
        <v>930</v>
      </c>
      <c r="C8239" s="75">
        <v>7.0000000000000007E-2</v>
      </c>
    </row>
    <row r="8240" spans="1:3">
      <c r="A8240" s="85" t="s">
        <v>2343</v>
      </c>
      <c r="B8240">
        <v>930</v>
      </c>
      <c r="C8240" s="75">
        <v>7.0000000000000007E-2</v>
      </c>
    </row>
    <row r="8241" spans="1:3">
      <c r="A8241" s="86" t="s">
        <v>326</v>
      </c>
      <c r="B8241">
        <v>930</v>
      </c>
      <c r="C8241" s="75">
        <v>7.0000000000000007E-2</v>
      </c>
    </row>
    <row r="8242" spans="1:3">
      <c r="A8242" s="74" t="s">
        <v>2344</v>
      </c>
      <c r="B8242">
        <v>490</v>
      </c>
      <c r="C8242" s="75">
        <v>0.02</v>
      </c>
    </row>
    <row r="8243" spans="1:3">
      <c r="A8243" s="81" t="s">
        <v>412</v>
      </c>
      <c r="B8243">
        <v>490</v>
      </c>
      <c r="C8243" s="75">
        <v>0.02</v>
      </c>
    </row>
    <row r="8244" spans="1:3">
      <c r="A8244" s="82" t="s">
        <v>367</v>
      </c>
      <c r="B8244">
        <v>490</v>
      </c>
      <c r="C8244" s="75">
        <v>0.02</v>
      </c>
    </row>
    <row r="8245" spans="1:3">
      <c r="A8245" s="83" t="s">
        <v>289</v>
      </c>
      <c r="B8245">
        <v>490</v>
      </c>
      <c r="C8245" s="75">
        <v>0.02</v>
      </c>
    </row>
    <row r="8246" spans="1:3">
      <c r="A8246" s="85" t="s">
        <v>2345</v>
      </c>
      <c r="B8246">
        <v>490</v>
      </c>
      <c r="C8246" s="75">
        <v>0.02</v>
      </c>
    </row>
    <row r="8247" spans="1:3">
      <c r="A8247" s="86" t="s">
        <v>336</v>
      </c>
      <c r="B8247">
        <v>490</v>
      </c>
      <c r="C8247" s="75">
        <v>0.02</v>
      </c>
    </row>
    <row r="8248" spans="1:3">
      <c r="A8248" s="74" t="s">
        <v>2346</v>
      </c>
      <c r="B8248">
        <v>658</v>
      </c>
      <c r="C8248" s="75">
        <v>0.06</v>
      </c>
    </row>
    <row r="8249" spans="1:3">
      <c r="A8249" s="81" t="s">
        <v>383</v>
      </c>
      <c r="B8249">
        <v>658</v>
      </c>
      <c r="C8249" s="75">
        <v>0.06</v>
      </c>
    </row>
    <row r="8250" spans="1:3">
      <c r="A8250" s="82" t="s">
        <v>308</v>
      </c>
      <c r="B8250">
        <v>658</v>
      </c>
      <c r="C8250" s="75">
        <v>0.06</v>
      </c>
    </row>
    <row r="8251" spans="1:3">
      <c r="A8251" s="83" t="s">
        <v>304</v>
      </c>
      <c r="B8251">
        <v>658</v>
      </c>
      <c r="C8251" s="75">
        <v>0.06</v>
      </c>
    </row>
    <row r="8252" spans="1:3">
      <c r="A8252" s="84">
        <v>43101</v>
      </c>
      <c r="B8252">
        <v>658</v>
      </c>
      <c r="C8252" s="75">
        <v>0.06</v>
      </c>
    </row>
    <row r="8253" spans="1:3">
      <c r="A8253" s="86" t="s">
        <v>295</v>
      </c>
      <c r="B8253">
        <v>658</v>
      </c>
      <c r="C8253" s="75">
        <v>0.06</v>
      </c>
    </row>
    <row r="8254" spans="1:3">
      <c r="A8254" s="74" t="s">
        <v>2347</v>
      </c>
      <c r="B8254">
        <v>47</v>
      </c>
      <c r="C8254" s="75">
        <v>0.06</v>
      </c>
    </row>
    <row r="8255" spans="1:3">
      <c r="A8255" s="81" t="s">
        <v>517</v>
      </c>
      <c r="B8255">
        <v>47</v>
      </c>
      <c r="C8255" s="75">
        <v>0.06</v>
      </c>
    </row>
    <row r="8256" spans="1:3">
      <c r="A8256" s="82" t="s">
        <v>518</v>
      </c>
      <c r="B8256">
        <v>47</v>
      </c>
      <c r="C8256" s="75">
        <v>0.06</v>
      </c>
    </row>
    <row r="8257" spans="1:3">
      <c r="A8257" s="83" t="s">
        <v>304</v>
      </c>
      <c r="B8257">
        <v>47</v>
      </c>
      <c r="C8257" s="75">
        <v>0.06</v>
      </c>
    </row>
    <row r="8258" spans="1:3">
      <c r="A8258" s="85" t="s">
        <v>1005</v>
      </c>
      <c r="B8258">
        <v>47</v>
      </c>
      <c r="C8258" s="75">
        <v>0.06</v>
      </c>
    </row>
    <row r="8259" spans="1:3">
      <c r="A8259" s="86" t="s">
        <v>305</v>
      </c>
      <c r="B8259">
        <v>47</v>
      </c>
      <c r="C8259" s="75">
        <v>0.06</v>
      </c>
    </row>
    <row r="8260" spans="1:3">
      <c r="A8260" s="74" t="s">
        <v>2348</v>
      </c>
      <c r="B8260">
        <v>220</v>
      </c>
      <c r="C8260" s="75">
        <v>0.12</v>
      </c>
    </row>
    <row r="8261" spans="1:3">
      <c r="A8261" s="81" t="s">
        <v>312</v>
      </c>
      <c r="B8261">
        <v>220</v>
      </c>
      <c r="C8261" s="75">
        <v>0.12</v>
      </c>
    </row>
    <row r="8262" spans="1:3">
      <c r="A8262" s="82" t="s">
        <v>313</v>
      </c>
      <c r="B8262">
        <v>220</v>
      </c>
      <c r="C8262" s="75">
        <v>0.12</v>
      </c>
    </row>
    <row r="8263" spans="1:3">
      <c r="A8263" s="83" t="s">
        <v>294</v>
      </c>
      <c r="B8263">
        <v>220</v>
      </c>
      <c r="C8263" s="75">
        <v>0.12</v>
      </c>
    </row>
    <row r="8264" spans="1:3">
      <c r="A8264" s="85" t="s">
        <v>2349</v>
      </c>
      <c r="B8264">
        <v>220</v>
      </c>
      <c r="C8264" s="75">
        <v>0.12</v>
      </c>
    </row>
    <row r="8265" spans="1:3">
      <c r="A8265" s="86" t="s">
        <v>375</v>
      </c>
      <c r="B8265">
        <v>220</v>
      </c>
      <c r="C8265" s="75">
        <v>0.12</v>
      </c>
    </row>
    <row r="8266" spans="1:3">
      <c r="A8266" s="74" t="s">
        <v>2350</v>
      </c>
      <c r="B8266">
        <v>520</v>
      </c>
      <c r="C8266" s="75">
        <v>0.48</v>
      </c>
    </row>
    <row r="8267" spans="1:3">
      <c r="A8267" s="81" t="s">
        <v>339</v>
      </c>
      <c r="B8267">
        <v>520</v>
      </c>
      <c r="C8267" s="75">
        <v>0.48</v>
      </c>
    </row>
    <row r="8268" spans="1:3">
      <c r="A8268" s="82" t="s">
        <v>340</v>
      </c>
      <c r="B8268">
        <v>520</v>
      </c>
      <c r="C8268" s="75">
        <v>0.48</v>
      </c>
    </row>
    <row r="8269" spans="1:3">
      <c r="A8269" s="83" t="s">
        <v>304</v>
      </c>
      <c r="B8269">
        <v>520</v>
      </c>
      <c r="C8269" s="75">
        <v>0.48</v>
      </c>
    </row>
    <row r="8270" spans="1:3">
      <c r="A8270" s="84">
        <v>42806</v>
      </c>
      <c r="B8270">
        <v>520</v>
      </c>
      <c r="C8270" s="75">
        <v>0.48</v>
      </c>
    </row>
    <row r="8271" spans="1:3">
      <c r="A8271" s="86" t="s">
        <v>326</v>
      </c>
      <c r="B8271">
        <v>520</v>
      </c>
      <c r="C8271" s="75">
        <v>0.48</v>
      </c>
    </row>
    <row r="8272" spans="1:3">
      <c r="A8272" s="74" t="s">
        <v>2351</v>
      </c>
      <c r="B8272">
        <v>980</v>
      </c>
      <c r="C8272" s="75">
        <v>0.02</v>
      </c>
    </row>
    <row r="8273" spans="1:3">
      <c r="A8273" s="81" t="s">
        <v>324</v>
      </c>
      <c r="B8273">
        <v>980</v>
      </c>
      <c r="C8273" s="75">
        <v>0.02</v>
      </c>
    </row>
    <row r="8274" spans="1:3">
      <c r="A8274" s="82" t="s">
        <v>325</v>
      </c>
      <c r="B8274">
        <v>980</v>
      </c>
      <c r="C8274" s="75">
        <v>0.02</v>
      </c>
    </row>
    <row r="8275" spans="1:3">
      <c r="A8275" s="83" t="s">
        <v>284</v>
      </c>
      <c r="B8275">
        <v>980</v>
      </c>
      <c r="C8275" s="75">
        <v>0.02</v>
      </c>
    </row>
    <row r="8276" spans="1:3">
      <c r="A8276" s="85" t="s">
        <v>2128</v>
      </c>
      <c r="B8276">
        <v>980</v>
      </c>
      <c r="C8276" s="75">
        <v>0.02</v>
      </c>
    </row>
    <row r="8277" spans="1:3">
      <c r="A8277" s="86" t="s">
        <v>326</v>
      </c>
      <c r="B8277">
        <v>980</v>
      </c>
      <c r="C8277" s="75">
        <v>0.02</v>
      </c>
    </row>
    <row r="8278" spans="1:3">
      <c r="A8278" s="74" t="s">
        <v>2352</v>
      </c>
      <c r="B8278">
        <v>495</v>
      </c>
      <c r="C8278" s="75">
        <v>0.01</v>
      </c>
    </row>
    <row r="8279" spans="1:3">
      <c r="A8279" s="81" t="s">
        <v>302</v>
      </c>
      <c r="B8279">
        <v>495</v>
      </c>
      <c r="C8279" s="75">
        <v>0.01</v>
      </c>
    </row>
    <row r="8280" spans="1:3">
      <c r="A8280" s="82" t="s">
        <v>303</v>
      </c>
      <c r="B8280">
        <v>495</v>
      </c>
      <c r="C8280" s="75">
        <v>0.01</v>
      </c>
    </row>
    <row r="8281" spans="1:3">
      <c r="A8281" s="83" t="s">
        <v>304</v>
      </c>
      <c r="B8281">
        <v>495</v>
      </c>
      <c r="C8281" s="75">
        <v>0.01</v>
      </c>
    </row>
    <row r="8282" spans="1:3">
      <c r="A8282" s="84">
        <v>43285</v>
      </c>
      <c r="B8282">
        <v>495</v>
      </c>
      <c r="C8282" s="75">
        <v>0.01</v>
      </c>
    </row>
    <row r="8283" spans="1:3">
      <c r="A8283" s="86" t="s">
        <v>336</v>
      </c>
      <c r="B8283">
        <v>495</v>
      </c>
      <c r="C8283" s="75">
        <v>0.01</v>
      </c>
    </row>
    <row r="8284" spans="1:3">
      <c r="A8284" s="74" t="s">
        <v>2353</v>
      </c>
      <c r="B8284">
        <v>546</v>
      </c>
      <c r="C8284" s="75">
        <v>0.22</v>
      </c>
    </row>
    <row r="8285" spans="1:3">
      <c r="A8285" s="81" t="s">
        <v>302</v>
      </c>
      <c r="B8285">
        <v>546</v>
      </c>
      <c r="C8285" s="75">
        <v>0.22</v>
      </c>
    </row>
    <row r="8286" spans="1:3">
      <c r="A8286" s="82" t="s">
        <v>303</v>
      </c>
      <c r="B8286">
        <v>546</v>
      </c>
      <c r="C8286" s="75">
        <v>0.22</v>
      </c>
    </row>
    <row r="8287" spans="1:3">
      <c r="A8287" s="83" t="s">
        <v>304</v>
      </c>
      <c r="B8287">
        <v>546</v>
      </c>
      <c r="C8287" s="75">
        <v>0.22</v>
      </c>
    </row>
    <row r="8288" spans="1:3">
      <c r="A8288" s="85" t="s">
        <v>667</v>
      </c>
      <c r="B8288">
        <v>546</v>
      </c>
      <c r="C8288" s="75">
        <v>0.22</v>
      </c>
    </row>
    <row r="8289" spans="1:3">
      <c r="A8289" s="86" t="s">
        <v>295</v>
      </c>
      <c r="B8289">
        <v>546</v>
      </c>
      <c r="C8289" s="75">
        <v>0.22</v>
      </c>
    </row>
    <row r="8290" spans="1:3">
      <c r="A8290" s="74" t="s">
        <v>2354</v>
      </c>
      <c r="B8290">
        <v>693</v>
      </c>
      <c r="C8290" s="75">
        <v>0.01</v>
      </c>
    </row>
    <row r="8291" spans="1:3">
      <c r="A8291" s="81" t="s">
        <v>343</v>
      </c>
      <c r="B8291">
        <v>693</v>
      </c>
      <c r="C8291" s="75">
        <v>0.01</v>
      </c>
    </row>
    <row r="8292" spans="1:3">
      <c r="A8292" s="82" t="s">
        <v>344</v>
      </c>
      <c r="B8292">
        <v>693</v>
      </c>
      <c r="C8292" s="75">
        <v>0.01</v>
      </c>
    </row>
    <row r="8293" spans="1:3">
      <c r="A8293" s="83" t="s">
        <v>284</v>
      </c>
      <c r="B8293">
        <v>693</v>
      </c>
      <c r="C8293" s="75">
        <v>0.01</v>
      </c>
    </row>
    <row r="8294" spans="1:3">
      <c r="A8294" s="85" t="s">
        <v>2274</v>
      </c>
      <c r="B8294">
        <v>693</v>
      </c>
      <c r="C8294" s="75">
        <v>0.01</v>
      </c>
    </row>
    <row r="8295" spans="1:3">
      <c r="A8295" s="86" t="s">
        <v>295</v>
      </c>
      <c r="B8295">
        <v>693</v>
      </c>
      <c r="C8295" s="75">
        <v>0.01</v>
      </c>
    </row>
    <row r="8296" spans="1:3">
      <c r="A8296" s="74" t="s">
        <v>2355</v>
      </c>
      <c r="B8296">
        <v>45</v>
      </c>
      <c r="C8296" s="75">
        <v>0.1</v>
      </c>
    </row>
    <row r="8297" spans="1:3">
      <c r="A8297" s="81" t="s">
        <v>392</v>
      </c>
      <c r="B8297">
        <v>45</v>
      </c>
      <c r="C8297" s="75">
        <v>0.1</v>
      </c>
    </row>
    <row r="8298" spans="1:3">
      <c r="A8298" s="82" t="s">
        <v>351</v>
      </c>
      <c r="B8298">
        <v>45</v>
      </c>
      <c r="C8298" s="75">
        <v>0.1</v>
      </c>
    </row>
    <row r="8299" spans="1:3">
      <c r="A8299" s="83" t="s">
        <v>304</v>
      </c>
      <c r="B8299">
        <v>45</v>
      </c>
      <c r="C8299" s="75">
        <v>0.1</v>
      </c>
    </row>
    <row r="8300" spans="1:3">
      <c r="A8300" s="85" t="s">
        <v>2356</v>
      </c>
      <c r="B8300">
        <v>45</v>
      </c>
      <c r="C8300" s="75">
        <v>0.1</v>
      </c>
    </row>
    <row r="8301" spans="1:3">
      <c r="A8301" s="86" t="s">
        <v>305</v>
      </c>
      <c r="B8301">
        <v>45</v>
      </c>
      <c r="C8301" s="75">
        <v>0.1</v>
      </c>
    </row>
    <row r="8302" spans="1:3">
      <c r="A8302" s="74" t="s">
        <v>2357</v>
      </c>
      <c r="B8302">
        <v>595</v>
      </c>
      <c r="C8302" s="75">
        <v>0.15</v>
      </c>
    </row>
    <row r="8303" spans="1:3">
      <c r="A8303" s="81" t="s">
        <v>362</v>
      </c>
      <c r="B8303">
        <v>595</v>
      </c>
      <c r="C8303" s="75">
        <v>0.15</v>
      </c>
    </row>
    <row r="8304" spans="1:3">
      <c r="A8304" s="82" t="s">
        <v>334</v>
      </c>
      <c r="B8304">
        <v>595</v>
      </c>
      <c r="C8304" s="75">
        <v>0.15</v>
      </c>
    </row>
    <row r="8305" spans="1:3">
      <c r="A8305" s="83" t="s">
        <v>304</v>
      </c>
      <c r="B8305">
        <v>595</v>
      </c>
      <c r="C8305" s="75">
        <v>0.15</v>
      </c>
    </row>
    <row r="8306" spans="1:3">
      <c r="A8306" s="84">
        <v>42654</v>
      </c>
      <c r="B8306">
        <v>595</v>
      </c>
      <c r="C8306" s="75">
        <v>0.15</v>
      </c>
    </row>
    <row r="8307" spans="1:3">
      <c r="A8307" s="86" t="s">
        <v>295</v>
      </c>
      <c r="B8307">
        <v>595</v>
      </c>
      <c r="C8307" s="75">
        <v>0.15</v>
      </c>
    </row>
    <row r="8308" spans="1:3">
      <c r="A8308" s="74" t="s">
        <v>2358</v>
      </c>
      <c r="B8308">
        <v>29</v>
      </c>
      <c r="C8308" s="75">
        <v>3.3300000000000003E-2</v>
      </c>
    </row>
    <row r="8309" spans="1:3">
      <c r="A8309" s="81" t="s">
        <v>634</v>
      </c>
      <c r="B8309">
        <v>29</v>
      </c>
      <c r="C8309" s="75">
        <v>3.3300000000000003E-2</v>
      </c>
    </row>
    <row r="8310" spans="1:3">
      <c r="A8310" s="82" t="s">
        <v>635</v>
      </c>
      <c r="B8310">
        <v>29</v>
      </c>
      <c r="C8310" s="75">
        <v>3.3300000000000003E-2</v>
      </c>
    </row>
    <row r="8311" spans="1:3">
      <c r="A8311" s="83" t="s">
        <v>284</v>
      </c>
      <c r="B8311">
        <v>29</v>
      </c>
      <c r="C8311" s="75">
        <v>3.3300000000000003E-2</v>
      </c>
    </row>
    <row r="8312" spans="1:3">
      <c r="A8312" s="85" t="s">
        <v>2333</v>
      </c>
      <c r="B8312">
        <v>29</v>
      </c>
      <c r="C8312" s="75">
        <v>3.3300000000000003E-2</v>
      </c>
    </row>
    <row r="8313" spans="1:3">
      <c r="A8313" s="86" t="s">
        <v>310</v>
      </c>
      <c r="B8313">
        <v>29</v>
      </c>
      <c r="C8313" s="75">
        <v>3.3300000000000003E-2</v>
      </c>
    </row>
    <row r="8314" spans="1:3">
      <c r="A8314" s="74" t="s">
        <v>2359</v>
      </c>
      <c r="B8314">
        <v>30</v>
      </c>
      <c r="C8314" s="75">
        <v>0</v>
      </c>
    </row>
    <row r="8315" spans="1:3">
      <c r="A8315" s="81" t="s">
        <v>404</v>
      </c>
      <c r="B8315">
        <v>30</v>
      </c>
      <c r="C8315" s="75">
        <v>0</v>
      </c>
    </row>
    <row r="8316" spans="1:3">
      <c r="A8316" s="82" t="s">
        <v>405</v>
      </c>
      <c r="B8316">
        <v>30</v>
      </c>
      <c r="C8316" s="75">
        <v>0</v>
      </c>
    </row>
    <row r="8317" spans="1:3">
      <c r="A8317" s="83" t="s">
        <v>284</v>
      </c>
      <c r="B8317">
        <v>30</v>
      </c>
      <c r="C8317" s="75">
        <v>0</v>
      </c>
    </row>
    <row r="8318" spans="1:3">
      <c r="A8318" s="85" t="s">
        <v>2360</v>
      </c>
      <c r="B8318">
        <v>30</v>
      </c>
      <c r="C8318" s="75">
        <v>0</v>
      </c>
    </row>
    <row r="8319" spans="1:3">
      <c r="A8319" s="86" t="s">
        <v>310</v>
      </c>
      <c r="B8319">
        <v>30</v>
      </c>
      <c r="C8319" s="75">
        <v>0</v>
      </c>
    </row>
    <row r="8320" spans="1:3">
      <c r="A8320" s="74" t="s">
        <v>2361</v>
      </c>
      <c r="B8320">
        <v>23</v>
      </c>
      <c r="C8320" s="75">
        <v>0.23330000000000001</v>
      </c>
    </row>
    <row r="8321" spans="1:3">
      <c r="A8321" s="81" t="s">
        <v>333</v>
      </c>
      <c r="B8321">
        <v>23</v>
      </c>
      <c r="C8321" s="75">
        <v>0.23330000000000001</v>
      </c>
    </row>
    <row r="8322" spans="1:3">
      <c r="A8322" s="82" t="s">
        <v>334</v>
      </c>
      <c r="B8322">
        <v>23</v>
      </c>
      <c r="C8322" s="75">
        <v>0.23330000000000001</v>
      </c>
    </row>
    <row r="8323" spans="1:3">
      <c r="A8323" s="83" t="s">
        <v>304</v>
      </c>
      <c r="B8323">
        <v>23</v>
      </c>
      <c r="C8323" s="75">
        <v>0.23330000000000001</v>
      </c>
    </row>
    <row r="8324" spans="1:3">
      <c r="A8324" s="85" t="s">
        <v>2362</v>
      </c>
      <c r="B8324">
        <v>23</v>
      </c>
      <c r="C8324" s="75">
        <v>0.23330000000000001</v>
      </c>
    </row>
    <row r="8325" spans="1:3">
      <c r="A8325" s="86" t="s">
        <v>310</v>
      </c>
      <c r="B8325">
        <v>23</v>
      </c>
      <c r="C8325" s="75">
        <v>0.23330000000000001</v>
      </c>
    </row>
    <row r="8326" spans="1:3">
      <c r="A8326" s="74" t="s">
        <v>2363</v>
      </c>
      <c r="B8326">
        <v>73</v>
      </c>
      <c r="C8326" s="75">
        <v>8.7499999999999994E-2</v>
      </c>
    </row>
    <row r="8327" spans="1:3">
      <c r="A8327" s="81" t="s">
        <v>503</v>
      </c>
      <c r="B8327">
        <v>73</v>
      </c>
      <c r="C8327" s="75">
        <v>8.7499999999999994E-2</v>
      </c>
    </row>
    <row r="8328" spans="1:3">
      <c r="A8328" s="82" t="s">
        <v>504</v>
      </c>
      <c r="B8328">
        <v>73</v>
      </c>
      <c r="C8328" s="75">
        <v>8.7499999999999994E-2</v>
      </c>
    </row>
    <row r="8329" spans="1:3">
      <c r="A8329" s="83" t="s">
        <v>284</v>
      </c>
      <c r="B8329">
        <v>73</v>
      </c>
      <c r="C8329" s="75">
        <v>8.7499999999999994E-2</v>
      </c>
    </row>
    <row r="8330" spans="1:3">
      <c r="A8330" s="85" t="s">
        <v>422</v>
      </c>
      <c r="B8330">
        <v>73</v>
      </c>
      <c r="C8330" s="75">
        <v>8.7499999999999994E-2</v>
      </c>
    </row>
    <row r="8331" spans="1:3">
      <c r="A8331" s="86" t="s">
        <v>285</v>
      </c>
      <c r="B8331">
        <v>73</v>
      </c>
      <c r="C8331" s="75">
        <v>8.7499999999999994E-2</v>
      </c>
    </row>
    <row r="8332" spans="1:3">
      <c r="A8332" s="74" t="s">
        <v>2364</v>
      </c>
      <c r="B8332">
        <v>980</v>
      </c>
      <c r="C8332" s="75">
        <v>0.02</v>
      </c>
    </row>
    <row r="8333" spans="1:3">
      <c r="A8333" s="81" t="s">
        <v>431</v>
      </c>
      <c r="B8333">
        <v>980</v>
      </c>
      <c r="C8333" s="75">
        <v>0.02</v>
      </c>
    </row>
    <row r="8334" spans="1:3">
      <c r="A8334" s="82" t="s">
        <v>432</v>
      </c>
      <c r="B8334">
        <v>980</v>
      </c>
      <c r="C8334" s="75">
        <v>0.02</v>
      </c>
    </row>
    <row r="8335" spans="1:3">
      <c r="A8335" s="83" t="s">
        <v>284</v>
      </c>
      <c r="B8335">
        <v>980</v>
      </c>
      <c r="C8335" s="75">
        <v>0.02</v>
      </c>
    </row>
    <row r="8336" spans="1:3">
      <c r="A8336" s="84">
        <v>42104</v>
      </c>
      <c r="B8336">
        <v>980</v>
      </c>
      <c r="C8336" s="75">
        <v>0.02</v>
      </c>
    </row>
    <row r="8337" spans="1:3">
      <c r="A8337" s="86" t="s">
        <v>326</v>
      </c>
      <c r="B8337">
        <v>980</v>
      </c>
      <c r="C8337" s="75">
        <v>0.02</v>
      </c>
    </row>
    <row r="8338" spans="1:3">
      <c r="A8338" s="74" t="s">
        <v>2365</v>
      </c>
      <c r="B8338">
        <v>150</v>
      </c>
      <c r="C8338" s="75">
        <v>0</v>
      </c>
    </row>
    <row r="8339" spans="1:3">
      <c r="A8339" s="81" t="s">
        <v>373</v>
      </c>
      <c r="B8339">
        <v>150</v>
      </c>
      <c r="C8339" s="75">
        <v>0</v>
      </c>
    </row>
    <row r="8340" spans="1:3">
      <c r="A8340" s="82" t="s">
        <v>320</v>
      </c>
      <c r="B8340">
        <v>150</v>
      </c>
      <c r="C8340" s="75">
        <v>0</v>
      </c>
    </row>
    <row r="8341" spans="1:3">
      <c r="A8341" s="83" t="s">
        <v>284</v>
      </c>
      <c r="B8341">
        <v>150</v>
      </c>
      <c r="C8341" s="75">
        <v>0</v>
      </c>
    </row>
    <row r="8342" spans="1:3">
      <c r="A8342" s="84">
        <v>42778</v>
      </c>
      <c r="B8342">
        <v>150</v>
      </c>
      <c r="C8342" s="75">
        <v>0</v>
      </c>
    </row>
    <row r="8343" spans="1:3">
      <c r="A8343" s="86" t="s">
        <v>300</v>
      </c>
      <c r="B8343">
        <v>150</v>
      </c>
      <c r="C8343" s="75">
        <v>0</v>
      </c>
    </row>
    <row r="8344" spans="1:3">
      <c r="A8344" s="74" t="s">
        <v>2366</v>
      </c>
      <c r="B8344">
        <v>32</v>
      </c>
      <c r="C8344" s="75">
        <v>0.54290000000000005</v>
      </c>
    </row>
    <row r="8345" spans="1:3">
      <c r="A8345" s="81" t="s">
        <v>350</v>
      </c>
      <c r="B8345">
        <v>32</v>
      </c>
      <c r="C8345" s="75">
        <v>0.54290000000000005</v>
      </c>
    </row>
    <row r="8346" spans="1:3">
      <c r="A8346" s="82" t="s">
        <v>351</v>
      </c>
      <c r="B8346">
        <v>32</v>
      </c>
      <c r="C8346" s="75">
        <v>0.54290000000000005</v>
      </c>
    </row>
    <row r="8347" spans="1:3">
      <c r="A8347" s="83" t="s">
        <v>304</v>
      </c>
      <c r="B8347">
        <v>32</v>
      </c>
      <c r="C8347" s="75">
        <v>0.54290000000000005</v>
      </c>
    </row>
    <row r="8348" spans="1:3">
      <c r="A8348" s="85" t="s">
        <v>694</v>
      </c>
      <c r="B8348">
        <v>32</v>
      </c>
      <c r="C8348" s="75">
        <v>0.54290000000000005</v>
      </c>
    </row>
    <row r="8349" spans="1:3">
      <c r="A8349" s="86" t="s">
        <v>364</v>
      </c>
      <c r="B8349">
        <v>32</v>
      </c>
      <c r="C8349" s="75">
        <v>0.54290000000000005</v>
      </c>
    </row>
    <row r="8350" spans="1:3">
      <c r="A8350" s="74" t="s">
        <v>2367</v>
      </c>
      <c r="B8350">
        <v>700</v>
      </c>
      <c r="C8350" s="75">
        <v>0</v>
      </c>
    </row>
    <row r="8351" spans="1:3">
      <c r="A8351" s="81" t="s">
        <v>441</v>
      </c>
      <c r="B8351">
        <v>700</v>
      </c>
      <c r="C8351" s="75">
        <v>0</v>
      </c>
    </row>
    <row r="8352" spans="1:3">
      <c r="A8352" s="82" t="s">
        <v>442</v>
      </c>
      <c r="B8352">
        <v>700</v>
      </c>
      <c r="C8352" s="75">
        <v>0</v>
      </c>
    </row>
    <row r="8353" spans="1:3">
      <c r="A8353" s="83" t="s">
        <v>284</v>
      </c>
      <c r="B8353">
        <v>700</v>
      </c>
      <c r="C8353" s="75">
        <v>0</v>
      </c>
    </row>
    <row r="8354" spans="1:3">
      <c r="A8354" s="84">
        <v>42927</v>
      </c>
      <c r="B8354">
        <v>700</v>
      </c>
      <c r="C8354" s="75">
        <v>0</v>
      </c>
    </row>
    <row r="8355" spans="1:3">
      <c r="A8355" s="86" t="s">
        <v>295</v>
      </c>
      <c r="B8355">
        <v>700</v>
      </c>
      <c r="C8355" s="75">
        <v>0</v>
      </c>
    </row>
    <row r="8356" spans="1:3">
      <c r="A8356" s="74" t="s">
        <v>2368</v>
      </c>
      <c r="B8356">
        <v>26</v>
      </c>
      <c r="C8356" s="75">
        <v>0.1333</v>
      </c>
    </row>
    <row r="8357" spans="1:3">
      <c r="A8357" s="81" t="s">
        <v>358</v>
      </c>
      <c r="B8357">
        <v>26</v>
      </c>
      <c r="C8357" s="75">
        <v>0.1333</v>
      </c>
    </row>
    <row r="8358" spans="1:3">
      <c r="A8358" s="82" t="s">
        <v>359</v>
      </c>
      <c r="B8358">
        <v>26</v>
      </c>
      <c r="C8358" s="75">
        <v>0.1333</v>
      </c>
    </row>
    <row r="8359" spans="1:3">
      <c r="A8359" s="83" t="s">
        <v>284</v>
      </c>
      <c r="B8359">
        <v>26</v>
      </c>
      <c r="C8359" s="75">
        <v>0.1333</v>
      </c>
    </row>
    <row r="8360" spans="1:3">
      <c r="A8360" s="85" t="s">
        <v>582</v>
      </c>
      <c r="B8360">
        <v>26</v>
      </c>
      <c r="C8360" s="75">
        <v>0.1333</v>
      </c>
    </row>
    <row r="8361" spans="1:3">
      <c r="A8361" s="86" t="s">
        <v>310</v>
      </c>
      <c r="B8361">
        <v>26</v>
      </c>
      <c r="C8361" s="75">
        <v>0.1333</v>
      </c>
    </row>
    <row r="8362" spans="1:3">
      <c r="A8362" s="74" t="s">
        <v>2369</v>
      </c>
      <c r="B8362">
        <v>624</v>
      </c>
      <c r="C8362" s="75">
        <v>0.22</v>
      </c>
    </row>
    <row r="8363" spans="1:3">
      <c r="A8363" s="81" t="s">
        <v>302</v>
      </c>
      <c r="B8363">
        <v>624</v>
      </c>
      <c r="C8363" s="75">
        <v>0.22</v>
      </c>
    </row>
    <row r="8364" spans="1:3">
      <c r="A8364" s="82" t="s">
        <v>303</v>
      </c>
      <c r="B8364">
        <v>624</v>
      </c>
      <c r="C8364" s="75">
        <v>0.22</v>
      </c>
    </row>
    <row r="8365" spans="1:3">
      <c r="A8365" s="83" t="s">
        <v>304</v>
      </c>
      <c r="B8365">
        <v>624</v>
      </c>
      <c r="C8365" s="75">
        <v>0.22</v>
      </c>
    </row>
    <row r="8366" spans="1:3">
      <c r="A8366" s="85" t="s">
        <v>2370</v>
      </c>
      <c r="B8366">
        <v>624</v>
      </c>
      <c r="C8366" s="75">
        <v>0.22</v>
      </c>
    </row>
    <row r="8367" spans="1:3">
      <c r="A8367" s="86" t="s">
        <v>321</v>
      </c>
      <c r="B8367">
        <v>624</v>
      </c>
      <c r="C8367" s="75">
        <v>0.22</v>
      </c>
    </row>
    <row r="8368" spans="1:3">
      <c r="A8368" s="74" t="s">
        <v>2371</v>
      </c>
      <c r="B8368">
        <v>560</v>
      </c>
      <c r="C8368" s="75">
        <v>0.3</v>
      </c>
    </row>
    <row r="8369" spans="1:3">
      <c r="A8369" s="81" t="s">
        <v>390</v>
      </c>
      <c r="B8369">
        <v>560</v>
      </c>
      <c r="C8369" s="75">
        <v>0.3</v>
      </c>
    </row>
    <row r="8370" spans="1:3">
      <c r="A8370" s="82" t="s">
        <v>367</v>
      </c>
      <c r="B8370">
        <v>560</v>
      </c>
      <c r="C8370" s="75">
        <v>0.3</v>
      </c>
    </row>
    <row r="8371" spans="1:3">
      <c r="A8371" s="83" t="s">
        <v>289</v>
      </c>
      <c r="B8371">
        <v>560</v>
      </c>
      <c r="C8371" s="75">
        <v>0.3</v>
      </c>
    </row>
    <row r="8372" spans="1:3">
      <c r="A8372" s="85" t="s">
        <v>2372</v>
      </c>
      <c r="B8372">
        <v>560</v>
      </c>
      <c r="C8372" s="75">
        <v>0.3</v>
      </c>
    </row>
    <row r="8373" spans="1:3">
      <c r="A8373" s="86" t="s">
        <v>321</v>
      </c>
      <c r="B8373">
        <v>560</v>
      </c>
      <c r="C8373" s="75">
        <v>0.3</v>
      </c>
    </row>
    <row r="8374" spans="1:3">
      <c r="A8374" s="74" t="s">
        <v>2373</v>
      </c>
      <c r="B8374">
        <v>970</v>
      </c>
      <c r="C8374" s="75">
        <v>0.03</v>
      </c>
    </row>
    <row r="8375" spans="1:3">
      <c r="A8375" s="81" t="s">
        <v>428</v>
      </c>
      <c r="B8375">
        <v>970</v>
      </c>
      <c r="C8375" s="75">
        <v>0.03</v>
      </c>
    </row>
    <row r="8376" spans="1:3">
      <c r="A8376" s="82" t="s">
        <v>429</v>
      </c>
      <c r="B8376">
        <v>970</v>
      </c>
      <c r="C8376" s="75">
        <v>0.03</v>
      </c>
    </row>
    <row r="8377" spans="1:3">
      <c r="A8377" s="83" t="s">
        <v>284</v>
      </c>
      <c r="B8377">
        <v>970</v>
      </c>
      <c r="C8377" s="75">
        <v>0.03</v>
      </c>
    </row>
    <row r="8378" spans="1:3">
      <c r="A8378" s="85" t="s">
        <v>1650</v>
      </c>
      <c r="B8378">
        <v>970</v>
      </c>
      <c r="C8378" s="75">
        <v>0.03</v>
      </c>
    </row>
    <row r="8379" spans="1:3">
      <c r="A8379" s="86" t="s">
        <v>326</v>
      </c>
      <c r="B8379">
        <v>970</v>
      </c>
      <c r="C8379" s="75">
        <v>0.03</v>
      </c>
    </row>
    <row r="8380" spans="1:3">
      <c r="A8380" s="74" t="s">
        <v>2374</v>
      </c>
      <c r="B8380">
        <v>70</v>
      </c>
      <c r="C8380" s="75">
        <v>0.125</v>
      </c>
    </row>
    <row r="8381" spans="1:3">
      <c r="A8381" s="81" t="s">
        <v>292</v>
      </c>
      <c r="B8381">
        <v>70</v>
      </c>
      <c r="C8381" s="75">
        <v>0.125</v>
      </c>
    </row>
    <row r="8382" spans="1:3">
      <c r="A8382" s="82" t="s">
        <v>293</v>
      </c>
      <c r="B8382">
        <v>70</v>
      </c>
      <c r="C8382" s="75">
        <v>0.125</v>
      </c>
    </row>
    <row r="8383" spans="1:3">
      <c r="A8383" s="83" t="s">
        <v>294</v>
      </c>
      <c r="B8383">
        <v>70</v>
      </c>
      <c r="C8383" s="75">
        <v>0.125</v>
      </c>
    </row>
    <row r="8384" spans="1:3">
      <c r="A8384" s="84">
        <v>42006</v>
      </c>
      <c r="B8384">
        <v>70</v>
      </c>
      <c r="C8384" s="75">
        <v>0.125</v>
      </c>
    </row>
    <row r="8385" spans="1:3">
      <c r="A8385" s="86" t="s">
        <v>285</v>
      </c>
      <c r="B8385">
        <v>70</v>
      </c>
      <c r="C8385" s="75">
        <v>0.125</v>
      </c>
    </row>
    <row r="8386" spans="1:3">
      <c r="A8386" s="74" t="s">
        <v>2375</v>
      </c>
      <c r="B8386">
        <v>480</v>
      </c>
      <c r="C8386" s="75">
        <v>0.4</v>
      </c>
    </row>
    <row r="8387" spans="1:3">
      <c r="A8387" s="81" t="s">
        <v>333</v>
      </c>
      <c r="B8387">
        <v>480</v>
      </c>
      <c r="C8387" s="75">
        <v>0.4</v>
      </c>
    </row>
    <row r="8388" spans="1:3">
      <c r="A8388" s="82" t="s">
        <v>334</v>
      </c>
      <c r="B8388">
        <v>480</v>
      </c>
      <c r="C8388" s="75">
        <v>0.4</v>
      </c>
    </row>
    <row r="8389" spans="1:3">
      <c r="A8389" s="83" t="s">
        <v>304</v>
      </c>
      <c r="B8389">
        <v>480</v>
      </c>
      <c r="C8389" s="75">
        <v>0.4</v>
      </c>
    </row>
    <row r="8390" spans="1:3">
      <c r="A8390" s="85" t="s">
        <v>2376</v>
      </c>
      <c r="B8390">
        <v>480</v>
      </c>
      <c r="C8390" s="75">
        <v>0.4</v>
      </c>
    </row>
    <row r="8391" spans="1:3">
      <c r="A8391" s="86" t="s">
        <v>321</v>
      </c>
      <c r="B8391">
        <v>480</v>
      </c>
      <c r="C8391" s="75">
        <v>0.4</v>
      </c>
    </row>
    <row r="8392" spans="1:3">
      <c r="A8392" s="74" t="s">
        <v>2377</v>
      </c>
      <c r="B8392">
        <v>455</v>
      </c>
      <c r="C8392" s="75">
        <v>0.09</v>
      </c>
    </row>
    <row r="8393" spans="1:3">
      <c r="A8393" s="81" t="s">
        <v>373</v>
      </c>
      <c r="B8393">
        <v>455</v>
      </c>
      <c r="C8393" s="75">
        <v>0.09</v>
      </c>
    </row>
    <row r="8394" spans="1:3">
      <c r="A8394" s="82" t="s">
        <v>320</v>
      </c>
      <c r="B8394">
        <v>455</v>
      </c>
      <c r="C8394" s="75">
        <v>0.09</v>
      </c>
    </row>
    <row r="8395" spans="1:3">
      <c r="A8395" s="83" t="s">
        <v>284</v>
      </c>
      <c r="B8395">
        <v>455</v>
      </c>
      <c r="C8395" s="75">
        <v>0.09</v>
      </c>
    </row>
    <row r="8396" spans="1:3">
      <c r="A8396" s="85" t="s">
        <v>2378</v>
      </c>
      <c r="B8396">
        <v>455</v>
      </c>
      <c r="C8396" s="75">
        <v>0.09</v>
      </c>
    </row>
    <row r="8397" spans="1:3">
      <c r="A8397" s="86" t="s">
        <v>314</v>
      </c>
      <c r="B8397">
        <v>455</v>
      </c>
      <c r="C8397" s="75">
        <v>0.09</v>
      </c>
    </row>
    <row r="8398" spans="1:3">
      <c r="A8398" s="74" t="s">
        <v>2379</v>
      </c>
      <c r="B8398">
        <v>69</v>
      </c>
      <c r="C8398" s="75">
        <v>1.43E-2</v>
      </c>
    </row>
    <row r="8399" spans="1:3">
      <c r="A8399" s="81" t="s">
        <v>392</v>
      </c>
      <c r="B8399">
        <v>69</v>
      </c>
      <c r="C8399" s="75">
        <v>1.43E-2</v>
      </c>
    </row>
    <row r="8400" spans="1:3">
      <c r="A8400" s="82" t="s">
        <v>351</v>
      </c>
      <c r="B8400">
        <v>69</v>
      </c>
      <c r="C8400" s="75">
        <v>1.43E-2</v>
      </c>
    </row>
    <row r="8401" spans="1:3">
      <c r="A8401" s="83" t="s">
        <v>304</v>
      </c>
      <c r="B8401">
        <v>69</v>
      </c>
      <c r="C8401" s="75">
        <v>1.43E-2</v>
      </c>
    </row>
    <row r="8402" spans="1:3">
      <c r="A8402" s="84">
        <v>43079</v>
      </c>
      <c r="B8402">
        <v>69</v>
      </c>
      <c r="C8402" s="75">
        <v>1.43E-2</v>
      </c>
    </row>
    <row r="8403" spans="1:3">
      <c r="A8403" s="86" t="s">
        <v>364</v>
      </c>
      <c r="B8403">
        <v>69</v>
      </c>
      <c r="C8403" s="75">
        <v>1.43E-2</v>
      </c>
    </row>
    <row r="8404" spans="1:3">
      <c r="A8404" s="74" t="s">
        <v>2380</v>
      </c>
      <c r="B8404">
        <v>63</v>
      </c>
      <c r="C8404" s="75">
        <v>0.1</v>
      </c>
    </row>
    <row r="8405" spans="1:3">
      <c r="A8405" s="81" t="s">
        <v>302</v>
      </c>
      <c r="B8405">
        <v>63</v>
      </c>
      <c r="C8405" s="75">
        <v>0.1</v>
      </c>
    </row>
    <row r="8406" spans="1:3">
      <c r="A8406" s="82" t="s">
        <v>303</v>
      </c>
      <c r="B8406">
        <v>63</v>
      </c>
      <c r="C8406" s="75">
        <v>0.1</v>
      </c>
    </row>
    <row r="8407" spans="1:3">
      <c r="A8407" s="83" t="s">
        <v>304</v>
      </c>
      <c r="B8407">
        <v>63</v>
      </c>
      <c r="C8407" s="75">
        <v>0.1</v>
      </c>
    </row>
    <row r="8408" spans="1:3">
      <c r="A8408" s="84">
        <v>42982</v>
      </c>
      <c r="B8408">
        <v>63</v>
      </c>
      <c r="C8408" s="75">
        <v>0.1</v>
      </c>
    </row>
    <row r="8409" spans="1:3">
      <c r="A8409" s="86" t="s">
        <v>364</v>
      </c>
      <c r="B8409">
        <v>63</v>
      </c>
      <c r="C8409" s="75">
        <v>0.1</v>
      </c>
    </row>
    <row r="8410" spans="1:3">
      <c r="A8410" s="74" t="s">
        <v>2381</v>
      </c>
      <c r="B8410">
        <v>38</v>
      </c>
      <c r="C8410" s="75">
        <v>0.24</v>
      </c>
    </row>
    <row r="8411" spans="1:3">
      <c r="A8411" s="81" t="s">
        <v>441</v>
      </c>
      <c r="B8411">
        <v>38</v>
      </c>
      <c r="C8411" s="75">
        <v>0.24</v>
      </c>
    </row>
    <row r="8412" spans="1:3">
      <c r="A8412" s="82" t="s">
        <v>442</v>
      </c>
      <c r="B8412">
        <v>38</v>
      </c>
      <c r="C8412" s="75">
        <v>0.24</v>
      </c>
    </row>
    <row r="8413" spans="1:3">
      <c r="A8413" s="83" t="s">
        <v>284</v>
      </c>
      <c r="B8413">
        <v>38</v>
      </c>
      <c r="C8413" s="75">
        <v>0.24</v>
      </c>
    </row>
    <row r="8414" spans="1:3">
      <c r="A8414" s="85" t="s">
        <v>1675</v>
      </c>
      <c r="B8414">
        <v>38</v>
      </c>
      <c r="C8414" s="75">
        <v>0.24</v>
      </c>
    </row>
    <row r="8415" spans="1:3">
      <c r="A8415" s="86" t="s">
        <v>305</v>
      </c>
      <c r="B8415">
        <v>38</v>
      </c>
      <c r="C8415" s="75">
        <v>0.24</v>
      </c>
    </row>
    <row r="8416" spans="1:3">
      <c r="A8416" s="74" t="s">
        <v>2382</v>
      </c>
      <c r="B8416">
        <v>200</v>
      </c>
      <c r="C8416" s="75">
        <v>0.2</v>
      </c>
    </row>
    <row r="8417" spans="1:3">
      <c r="A8417" s="81" t="s">
        <v>404</v>
      </c>
      <c r="B8417">
        <v>200</v>
      </c>
      <c r="C8417" s="75">
        <v>0.2</v>
      </c>
    </row>
    <row r="8418" spans="1:3">
      <c r="A8418" s="82" t="s">
        <v>405</v>
      </c>
      <c r="B8418">
        <v>200</v>
      </c>
      <c r="C8418" s="75">
        <v>0.2</v>
      </c>
    </row>
    <row r="8419" spans="1:3">
      <c r="A8419" s="83" t="s">
        <v>284</v>
      </c>
      <c r="B8419">
        <v>200</v>
      </c>
      <c r="C8419" s="75">
        <v>0.2</v>
      </c>
    </row>
    <row r="8420" spans="1:3">
      <c r="A8420" s="84">
        <v>42224</v>
      </c>
      <c r="B8420">
        <v>200</v>
      </c>
      <c r="C8420" s="75">
        <v>0.2</v>
      </c>
    </row>
    <row r="8421" spans="1:3">
      <c r="A8421" s="86" t="s">
        <v>375</v>
      </c>
      <c r="B8421">
        <v>200</v>
      </c>
      <c r="C8421" s="75">
        <v>0.2</v>
      </c>
    </row>
    <row r="8422" spans="1:3">
      <c r="A8422" s="74" t="s">
        <v>2383</v>
      </c>
      <c r="B8422">
        <v>69</v>
      </c>
      <c r="C8422" s="75">
        <v>1.43E-2</v>
      </c>
    </row>
    <row r="8423" spans="1:3">
      <c r="A8423" s="81" t="s">
        <v>350</v>
      </c>
      <c r="B8423">
        <v>69</v>
      </c>
      <c r="C8423" s="75">
        <v>1.43E-2</v>
      </c>
    </row>
    <row r="8424" spans="1:3">
      <c r="A8424" s="82" t="s">
        <v>351</v>
      </c>
      <c r="B8424">
        <v>69</v>
      </c>
      <c r="C8424" s="75">
        <v>1.43E-2</v>
      </c>
    </row>
    <row r="8425" spans="1:3">
      <c r="A8425" s="83" t="s">
        <v>304</v>
      </c>
      <c r="B8425">
        <v>69</v>
      </c>
      <c r="C8425" s="75">
        <v>1.43E-2</v>
      </c>
    </row>
    <row r="8426" spans="1:3">
      <c r="A8426" s="85" t="s">
        <v>2384</v>
      </c>
      <c r="B8426">
        <v>69</v>
      </c>
      <c r="C8426" s="75">
        <v>1.43E-2</v>
      </c>
    </row>
    <row r="8427" spans="1:3">
      <c r="A8427" s="86" t="s">
        <v>364</v>
      </c>
      <c r="B8427">
        <v>69</v>
      </c>
      <c r="C8427" s="75">
        <v>1.43E-2</v>
      </c>
    </row>
    <row r="8428" spans="1:3">
      <c r="A8428" s="74" t="s">
        <v>2385</v>
      </c>
      <c r="B8428">
        <v>26</v>
      </c>
      <c r="C8428" s="75">
        <v>0.1333</v>
      </c>
    </row>
    <row r="8429" spans="1:3">
      <c r="A8429" s="81" t="s">
        <v>316</v>
      </c>
      <c r="B8429">
        <v>26</v>
      </c>
      <c r="C8429" s="75">
        <v>0.1333</v>
      </c>
    </row>
    <row r="8430" spans="1:3">
      <c r="A8430" s="82" t="s">
        <v>317</v>
      </c>
      <c r="B8430">
        <v>26</v>
      </c>
      <c r="C8430" s="75">
        <v>0.1333</v>
      </c>
    </row>
    <row r="8431" spans="1:3">
      <c r="A8431" s="83" t="s">
        <v>294</v>
      </c>
      <c r="B8431">
        <v>26</v>
      </c>
      <c r="C8431" s="75">
        <v>0.1333</v>
      </c>
    </row>
    <row r="8432" spans="1:3">
      <c r="A8432" s="85" t="s">
        <v>696</v>
      </c>
      <c r="B8432">
        <v>26</v>
      </c>
      <c r="C8432" s="75">
        <v>0.1333</v>
      </c>
    </row>
    <row r="8433" spans="1:3">
      <c r="A8433" s="86" t="s">
        <v>310</v>
      </c>
      <c r="B8433">
        <v>26</v>
      </c>
      <c r="C8433" s="75">
        <v>0.1333</v>
      </c>
    </row>
    <row r="8434" spans="1:3">
      <c r="A8434" s="74" t="s">
        <v>2386</v>
      </c>
      <c r="B8434">
        <v>30</v>
      </c>
      <c r="C8434" s="75">
        <v>0</v>
      </c>
    </row>
    <row r="8435" spans="1:3">
      <c r="A8435" s="81" t="s">
        <v>282</v>
      </c>
      <c r="B8435">
        <v>30</v>
      </c>
      <c r="C8435" s="75">
        <v>0</v>
      </c>
    </row>
    <row r="8436" spans="1:3">
      <c r="A8436" s="82" t="s">
        <v>283</v>
      </c>
      <c r="B8436">
        <v>30</v>
      </c>
      <c r="C8436" s="75">
        <v>0</v>
      </c>
    </row>
    <row r="8437" spans="1:3">
      <c r="A8437" s="83" t="s">
        <v>284</v>
      </c>
      <c r="B8437">
        <v>30</v>
      </c>
      <c r="C8437" s="75">
        <v>0</v>
      </c>
    </row>
    <row r="8438" spans="1:3">
      <c r="A8438" s="84">
        <v>42134</v>
      </c>
      <c r="B8438">
        <v>30</v>
      </c>
      <c r="C8438" s="75">
        <v>0</v>
      </c>
    </row>
    <row r="8439" spans="1:3">
      <c r="A8439" s="86" t="s">
        <v>310</v>
      </c>
      <c r="B8439">
        <v>30</v>
      </c>
      <c r="C8439" s="75">
        <v>0</v>
      </c>
    </row>
    <row r="8440" spans="1:3">
      <c r="A8440" s="74" t="s">
        <v>2387</v>
      </c>
      <c r="B8440">
        <v>46</v>
      </c>
      <c r="C8440" s="75">
        <v>0.08</v>
      </c>
    </row>
    <row r="8441" spans="1:3">
      <c r="A8441" s="81" t="s">
        <v>354</v>
      </c>
      <c r="B8441">
        <v>46</v>
      </c>
      <c r="C8441" s="75">
        <v>0.08</v>
      </c>
    </row>
    <row r="8442" spans="1:3">
      <c r="A8442" s="82" t="s">
        <v>355</v>
      </c>
      <c r="B8442">
        <v>46</v>
      </c>
      <c r="C8442" s="75">
        <v>0.08</v>
      </c>
    </row>
    <row r="8443" spans="1:3">
      <c r="A8443" s="83" t="s">
        <v>284</v>
      </c>
      <c r="B8443">
        <v>46</v>
      </c>
      <c r="C8443" s="75">
        <v>0.08</v>
      </c>
    </row>
    <row r="8444" spans="1:3">
      <c r="A8444" s="85" t="s">
        <v>1897</v>
      </c>
      <c r="B8444">
        <v>46</v>
      </c>
      <c r="C8444" s="75">
        <v>0.08</v>
      </c>
    </row>
    <row r="8445" spans="1:3">
      <c r="A8445" s="86" t="s">
        <v>381</v>
      </c>
      <c r="B8445">
        <v>46</v>
      </c>
      <c r="C8445" s="75">
        <v>0.08</v>
      </c>
    </row>
    <row r="8446" spans="1:3">
      <c r="A8446" s="74" t="s">
        <v>2388</v>
      </c>
      <c r="B8446">
        <v>500</v>
      </c>
      <c r="C8446" s="75">
        <v>0</v>
      </c>
    </row>
    <row r="8447" spans="1:3">
      <c r="A8447" s="81" t="s">
        <v>441</v>
      </c>
      <c r="B8447">
        <v>500</v>
      </c>
      <c r="C8447" s="75">
        <v>0</v>
      </c>
    </row>
    <row r="8448" spans="1:3">
      <c r="A8448" s="82" t="s">
        <v>442</v>
      </c>
      <c r="B8448">
        <v>500</v>
      </c>
      <c r="C8448" s="75">
        <v>0</v>
      </c>
    </row>
    <row r="8449" spans="1:3">
      <c r="A8449" s="83" t="s">
        <v>284</v>
      </c>
      <c r="B8449">
        <v>500</v>
      </c>
      <c r="C8449" s="75">
        <v>0</v>
      </c>
    </row>
    <row r="8450" spans="1:3">
      <c r="A8450" s="84">
        <v>42553</v>
      </c>
      <c r="B8450">
        <v>500</v>
      </c>
      <c r="C8450" s="75">
        <v>0</v>
      </c>
    </row>
    <row r="8451" spans="1:3">
      <c r="A8451" s="86" t="s">
        <v>336</v>
      </c>
      <c r="B8451">
        <v>500</v>
      </c>
      <c r="C8451" s="75">
        <v>0</v>
      </c>
    </row>
    <row r="8452" spans="1:3">
      <c r="A8452" s="74" t="s">
        <v>2389</v>
      </c>
      <c r="B8452">
        <v>679</v>
      </c>
      <c r="C8452" s="75">
        <v>0.03</v>
      </c>
    </row>
    <row r="8453" spans="1:3">
      <c r="A8453" s="81" t="s">
        <v>431</v>
      </c>
      <c r="B8453">
        <v>679</v>
      </c>
      <c r="C8453" s="75">
        <v>0.03</v>
      </c>
    </row>
    <row r="8454" spans="1:3">
      <c r="A8454" s="82" t="s">
        <v>432</v>
      </c>
      <c r="B8454">
        <v>679</v>
      </c>
      <c r="C8454" s="75">
        <v>0.03</v>
      </c>
    </row>
    <row r="8455" spans="1:3">
      <c r="A8455" s="83" t="s">
        <v>284</v>
      </c>
      <c r="B8455">
        <v>679</v>
      </c>
      <c r="C8455" s="75">
        <v>0.03</v>
      </c>
    </row>
    <row r="8456" spans="1:3">
      <c r="A8456" s="84">
        <v>42375</v>
      </c>
      <c r="B8456">
        <v>679</v>
      </c>
      <c r="C8456" s="75">
        <v>0.03</v>
      </c>
    </row>
    <row r="8457" spans="1:3">
      <c r="A8457" s="86" t="s">
        <v>295</v>
      </c>
      <c r="B8457">
        <v>679</v>
      </c>
      <c r="C8457" s="75">
        <v>0.03</v>
      </c>
    </row>
    <row r="8458" spans="1:3">
      <c r="A8458" s="74" t="s">
        <v>2390</v>
      </c>
      <c r="B8458">
        <v>630</v>
      </c>
      <c r="C8458" s="75">
        <v>0.1</v>
      </c>
    </row>
    <row r="8459" spans="1:3">
      <c r="A8459" s="81" t="s">
        <v>358</v>
      </c>
      <c r="B8459">
        <v>630</v>
      </c>
      <c r="C8459" s="75">
        <v>0.1</v>
      </c>
    </row>
    <row r="8460" spans="1:3">
      <c r="A8460" s="82" t="s">
        <v>359</v>
      </c>
      <c r="B8460">
        <v>630</v>
      </c>
      <c r="C8460" s="75">
        <v>0.1</v>
      </c>
    </row>
    <row r="8461" spans="1:3">
      <c r="A8461" s="83" t="s">
        <v>284</v>
      </c>
      <c r="B8461">
        <v>630</v>
      </c>
      <c r="C8461" s="75">
        <v>0.1</v>
      </c>
    </row>
    <row r="8462" spans="1:3">
      <c r="A8462" s="85" t="s">
        <v>1988</v>
      </c>
      <c r="B8462">
        <v>630</v>
      </c>
      <c r="C8462" s="75">
        <v>0.1</v>
      </c>
    </row>
    <row r="8463" spans="1:3">
      <c r="A8463" s="86" t="s">
        <v>295</v>
      </c>
      <c r="B8463">
        <v>630</v>
      </c>
      <c r="C8463" s="75">
        <v>0.1</v>
      </c>
    </row>
    <row r="8464" spans="1:3">
      <c r="A8464" s="74" t="s">
        <v>2391</v>
      </c>
      <c r="B8464">
        <v>65</v>
      </c>
      <c r="C8464" s="75">
        <v>7.1400000000000005E-2</v>
      </c>
    </row>
    <row r="8465" spans="1:3">
      <c r="A8465" s="81" t="s">
        <v>287</v>
      </c>
      <c r="B8465">
        <v>65</v>
      </c>
      <c r="C8465" s="75">
        <v>7.1400000000000005E-2</v>
      </c>
    </row>
    <row r="8466" spans="1:3">
      <c r="A8466" s="82" t="s">
        <v>288</v>
      </c>
      <c r="B8466">
        <v>65</v>
      </c>
      <c r="C8466" s="75">
        <v>7.1400000000000005E-2</v>
      </c>
    </row>
    <row r="8467" spans="1:3">
      <c r="A8467" s="83" t="s">
        <v>289</v>
      </c>
      <c r="B8467">
        <v>65</v>
      </c>
      <c r="C8467" s="75">
        <v>7.1400000000000005E-2</v>
      </c>
    </row>
    <row r="8468" spans="1:3">
      <c r="A8468" s="85" t="s">
        <v>886</v>
      </c>
      <c r="B8468">
        <v>65</v>
      </c>
      <c r="C8468" s="75">
        <v>7.1400000000000005E-2</v>
      </c>
    </row>
    <row r="8469" spans="1:3">
      <c r="A8469" s="86" t="s">
        <v>364</v>
      </c>
      <c r="B8469">
        <v>65</v>
      </c>
      <c r="C8469" s="75">
        <v>7.1400000000000005E-2</v>
      </c>
    </row>
    <row r="8470" spans="1:3">
      <c r="A8470" s="74" t="s">
        <v>2392</v>
      </c>
      <c r="B8470">
        <v>500</v>
      </c>
      <c r="C8470" s="75">
        <v>0</v>
      </c>
    </row>
    <row r="8471" spans="1:3">
      <c r="A8471" s="81" t="s">
        <v>333</v>
      </c>
      <c r="B8471">
        <v>500</v>
      </c>
      <c r="C8471" s="75">
        <v>0</v>
      </c>
    </row>
    <row r="8472" spans="1:3">
      <c r="A8472" s="82" t="s">
        <v>334</v>
      </c>
      <c r="B8472">
        <v>500</v>
      </c>
      <c r="C8472" s="75">
        <v>0</v>
      </c>
    </row>
    <row r="8473" spans="1:3">
      <c r="A8473" s="83" t="s">
        <v>304</v>
      </c>
      <c r="B8473">
        <v>500</v>
      </c>
      <c r="C8473" s="75">
        <v>0</v>
      </c>
    </row>
    <row r="8474" spans="1:3">
      <c r="A8474" s="84">
        <v>41985</v>
      </c>
      <c r="B8474">
        <v>500</v>
      </c>
      <c r="C8474" s="75">
        <v>0</v>
      </c>
    </row>
    <row r="8475" spans="1:3">
      <c r="A8475" s="86" t="s">
        <v>336</v>
      </c>
      <c r="B8475">
        <v>500</v>
      </c>
      <c r="C8475" s="75">
        <v>0</v>
      </c>
    </row>
    <row r="8476" spans="1:3">
      <c r="A8476" s="74" t="s">
        <v>2393</v>
      </c>
      <c r="B8476">
        <v>200</v>
      </c>
      <c r="C8476" s="75">
        <v>0.2</v>
      </c>
    </row>
    <row r="8477" spans="1:3">
      <c r="A8477" s="81" t="s">
        <v>634</v>
      </c>
      <c r="B8477">
        <v>200</v>
      </c>
      <c r="C8477" s="75">
        <v>0.2</v>
      </c>
    </row>
    <row r="8478" spans="1:3">
      <c r="A8478" s="82" t="s">
        <v>635</v>
      </c>
      <c r="B8478">
        <v>200</v>
      </c>
      <c r="C8478" s="75">
        <v>0.2</v>
      </c>
    </row>
    <row r="8479" spans="1:3">
      <c r="A8479" s="83" t="s">
        <v>284</v>
      </c>
      <c r="B8479">
        <v>200</v>
      </c>
      <c r="C8479" s="75">
        <v>0.2</v>
      </c>
    </row>
    <row r="8480" spans="1:3">
      <c r="A8480" s="84">
        <v>41923</v>
      </c>
      <c r="B8480">
        <v>200</v>
      </c>
      <c r="C8480" s="75">
        <v>0.2</v>
      </c>
    </row>
    <row r="8481" spans="1:3">
      <c r="A8481" s="86" t="s">
        <v>375</v>
      </c>
      <c r="B8481">
        <v>200</v>
      </c>
      <c r="C8481" s="75">
        <v>0.2</v>
      </c>
    </row>
    <row r="8482" spans="1:3">
      <c r="A8482" s="74" t="s">
        <v>2394</v>
      </c>
      <c r="B8482">
        <v>490</v>
      </c>
      <c r="C8482" s="75">
        <v>0.02</v>
      </c>
    </row>
    <row r="8483" spans="1:3">
      <c r="A8483" s="81" t="s">
        <v>386</v>
      </c>
      <c r="B8483">
        <v>490</v>
      </c>
      <c r="C8483" s="75">
        <v>0.02</v>
      </c>
    </row>
    <row r="8484" spans="1:3">
      <c r="A8484" s="82" t="s">
        <v>387</v>
      </c>
      <c r="B8484">
        <v>490</v>
      </c>
      <c r="C8484" s="75">
        <v>0.02</v>
      </c>
    </row>
    <row r="8485" spans="1:3">
      <c r="A8485" s="83" t="s">
        <v>284</v>
      </c>
      <c r="B8485">
        <v>490</v>
      </c>
      <c r="C8485" s="75">
        <v>0.02</v>
      </c>
    </row>
    <row r="8486" spans="1:3">
      <c r="A8486" s="84">
        <v>42225</v>
      </c>
      <c r="B8486">
        <v>490</v>
      </c>
      <c r="C8486" s="75">
        <v>0.02</v>
      </c>
    </row>
    <row r="8487" spans="1:3">
      <c r="A8487" s="86" t="s">
        <v>336</v>
      </c>
      <c r="B8487">
        <v>490</v>
      </c>
      <c r="C8487" s="75">
        <v>0.02</v>
      </c>
    </row>
    <row r="8488" spans="1:3">
      <c r="A8488" s="74" t="s">
        <v>2395</v>
      </c>
      <c r="B8488">
        <v>30</v>
      </c>
      <c r="C8488" s="75">
        <v>0</v>
      </c>
    </row>
    <row r="8489" spans="1:3">
      <c r="A8489" s="81" t="s">
        <v>478</v>
      </c>
      <c r="B8489">
        <v>30</v>
      </c>
      <c r="C8489" s="75">
        <v>0</v>
      </c>
    </row>
    <row r="8490" spans="1:3">
      <c r="A8490" s="82" t="s">
        <v>479</v>
      </c>
      <c r="B8490">
        <v>30</v>
      </c>
      <c r="C8490" s="75">
        <v>0</v>
      </c>
    </row>
    <row r="8491" spans="1:3">
      <c r="A8491" s="83" t="s">
        <v>294</v>
      </c>
      <c r="B8491">
        <v>30</v>
      </c>
      <c r="C8491" s="75">
        <v>0</v>
      </c>
    </row>
    <row r="8492" spans="1:3">
      <c r="A8492" s="85" t="s">
        <v>2396</v>
      </c>
      <c r="B8492">
        <v>30</v>
      </c>
      <c r="C8492" s="75">
        <v>0</v>
      </c>
    </row>
    <row r="8493" spans="1:3">
      <c r="A8493" s="86" t="s">
        <v>310</v>
      </c>
      <c r="B8493">
        <v>30</v>
      </c>
      <c r="C8493" s="75">
        <v>0</v>
      </c>
    </row>
    <row r="8494" spans="1:3">
      <c r="A8494" s="74" t="s">
        <v>2397</v>
      </c>
      <c r="B8494">
        <v>55</v>
      </c>
      <c r="C8494" s="75">
        <v>0.21429999999999999</v>
      </c>
    </row>
    <row r="8495" spans="1:3">
      <c r="A8495" s="81" t="s">
        <v>366</v>
      </c>
      <c r="B8495">
        <v>55</v>
      </c>
      <c r="C8495" s="75">
        <v>0.21429999999999999</v>
      </c>
    </row>
    <row r="8496" spans="1:3">
      <c r="A8496" s="82" t="s">
        <v>367</v>
      </c>
      <c r="B8496">
        <v>55</v>
      </c>
      <c r="C8496" s="75">
        <v>0.21429999999999999</v>
      </c>
    </row>
    <row r="8497" spans="1:3">
      <c r="A8497" s="83" t="s">
        <v>289</v>
      </c>
      <c r="B8497">
        <v>55</v>
      </c>
      <c r="C8497" s="75">
        <v>0.21429999999999999</v>
      </c>
    </row>
    <row r="8498" spans="1:3">
      <c r="A8498" s="85" t="s">
        <v>2398</v>
      </c>
      <c r="B8498">
        <v>55</v>
      </c>
      <c r="C8498" s="75">
        <v>0.21429999999999999</v>
      </c>
    </row>
    <row r="8499" spans="1:3">
      <c r="A8499" s="86" t="s">
        <v>364</v>
      </c>
      <c r="B8499">
        <v>55</v>
      </c>
      <c r="C8499" s="75">
        <v>0.21429999999999999</v>
      </c>
    </row>
    <row r="8500" spans="1:3">
      <c r="A8500" s="74" t="s">
        <v>2399</v>
      </c>
      <c r="B8500">
        <v>42</v>
      </c>
      <c r="C8500" s="75">
        <v>0.16</v>
      </c>
    </row>
    <row r="8501" spans="1:3">
      <c r="A8501" s="81" t="s">
        <v>408</v>
      </c>
      <c r="B8501">
        <v>42</v>
      </c>
      <c r="C8501" s="75">
        <v>0.16</v>
      </c>
    </row>
    <row r="8502" spans="1:3">
      <c r="A8502" s="82" t="s">
        <v>409</v>
      </c>
      <c r="B8502">
        <v>42</v>
      </c>
      <c r="C8502" s="75">
        <v>0.16</v>
      </c>
    </row>
    <row r="8503" spans="1:3">
      <c r="A8503" s="83" t="s">
        <v>284</v>
      </c>
      <c r="B8503">
        <v>42</v>
      </c>
      <c r="C8503" s="75">
        <v>0.16</v>
      </c>
    </row>
    <row r="8504" spans="1:3">
      <c r="A8504" s="85" t="s">
        <v>2400</v>
      </c>
      <c r="B8504">
        <v>42</v>
      </c>
      <c r="C8504" s="75">
        <v>0.16</v>
      </c>
    </row>
    <row r="8505" spans="1:3">
      <c r="A8505" s="86" t="s">
        <v>381</v>
      </c>
      <c r="B8505">
        <v>42</v>
      </c>
      <c r="C8505" s="75">
        <v>0.16</v>
      </c>
    </row>
    <row r="8506" spans="1:3">
      <c r="A8506" s="74" t="s">
        <v>2401</v>
      </c>
      <c r="B8506">
        <v>26</v>
      </c>
      <c r="C8506" s="75">
        <v>0.1333</v>
      </c>
    </row>
    <row r="8507" spans="1:3">
      <c r="A8507" s="81" t="s">
        <v>392</v>
      </c>
      <c r="B8507">
        <v>26</v>
      </c>
      <c r="C8507" s="75">
        <v>0.1333</v>
      </c>
    </row>
    <row r="8508" spans="1:3">
      <c r="A8508" s="82" t="s">
        <v>351</v>
      </c>
      <c r="B8508">
        <v>26</v>
      </c>
      <c r="C8508" s="75">
        <v>0.1333</v>
      </c>
    </row>
    <row r="8509" spans="1:3">
      <c r="A8509" s="83" t="s">
        <v>304</v>
      </c>
      <c r="B8509">
        <v>26</v>
      </c>
      <c r="C8509" s="75">
        <v>0.1333</v>
      </c>
    </row>
    <row r="8510" spans="1:3">
      <c r="A8510" s="84">
        <v>41947</v>
      </c>
      <c r="B8510">
        <v>26</v>
      </c>
      <c r="C8510" s="75">
        <v>0.1333</v>
      </c>
    </row>
    <row r="8511" spans="1:3">
      <c r="A8511" s="86" t="s">
        <v>310</v>
      </c>
      <c r="B8511">
        <v>26</v>
      </c>
      <c r="C8511" s="75">
        <v>0.1333</v>
      </c>
    </row>
    <row r="8512" spans="1:3">
      <c r="A8512" s="74" t="s">
        <v>2402</v>
      </c>
      <c r="B8512">
        <v>53</v>
      </c>
      <c r="C8512" s="75">
        <v>0.2429</v>
      </c>
    </row>
    <row r="8513" spans="1:3">
      <c r="A8513" s="81" t="s">
        <v>491</v>
      </c>
      <c r="B8513">
        <v>53</v>
      </c>
      <c r="C8513" s="75">
        <v>0.2429</v>
      </c>
    </row>
    <row r="8514" spans="1:3">
      <c r="A8514" s="82" t="s">
        <v>492</v>
      </c>
      <c r="B8514">
        <v>53</v>
      </c>
      <c r="C8514" s="75">
        <v>0.2429</v>
      </c>
    </row>
    <row r="8515" spans="1:3">
      <c r="A8515" s="83" t="s">
        <v>284</v>
      </c>
      <c r="B8515">
        <v>53</v>
      </c>
      <c r="C8515" s="75">
        <v>0.2429</v>
      </c>
    </row>
    <row r="8516" spans="1:3">
      <c r="A8516" s="84">
        <v>41768</v>
      </c>
      <c r="B8516">
        <v>53</v>
      </c>
      <c r="C8516" s="75">
        <v>0.2429</v>
      </c>
    </row>
    <row r="8517" spans="1:3">
      <c r="A8517" s="86" t="s">
        <v>364</v>
      </c>
      <c r="B8517">
        <v>53</v>
      </c>
      <c r="C8517" s="75">
        <v>0.2429</v>
      </c>
    </row>
    <row r="8518" spans="1:3">
      <c r="A8518" s="74" t="s">
        <v>2403</v>
      </c>
      <c r="B8518">
        <v>490</v>
      </c>
      <c r="C8518" s="75">
        <v>0.02</v>
      </c>
    </row>
    <row r="8519" spans="1:3">
      <c r="A8519" s="81" t="s">
        <v>324</v>
      </c>
      <c r="B8519">
        <v>490</v>
      </c>
      <c r="C8519" s="75">
        <v>0.02</v>
      </c>
    </row>
    <row r="8520" spans="1:3">
      <c r="A8520" s="82" t="s">
        <v>325</v>
      </c>
      <c r="B8520">
        <v>490</v>
      </c>
      <c r="C8520" s="75">
        <v>0.02</v>
      </c>
    </row>
    <row r="8521" spans="1:3">
      <c r="A8521" s="83" t="s">
        <v>284</v>
      </c>
      <c r="B8521">
        <v>490</v>
      </c>
      <c r="C8521" s="75">
        <v>0.02</v>
      </c>
    </row>
    <row r="8522" spans="1:3">
      <c r="A8522" s="85" t="s">
        <v>2404</v>
      </c>
      <c r="B8522">
        <v>490</v>
      </c>
      <c r="C8522" s="75">
        <v>0.02</v>
      </c>
    </row>
    <row r="8523" spans="1:3">
      <c r="A8523" s="86" t="s">
        <v>336</v>
      </c>
      <c r="B8523">
        <v>490</v>
      </c>
      <c r="C8523" s="75">
        <v>0.02</v>
      </c>
    </row>
    <row r="8524" spans="1:3">
      <c r="A8524" s="74" t="s">
        <v>2405</v>
      </c>
      <c r="B8524">
        <v>26</v>
      </c>
      <c r="C8524" s="75">
        <v>0.1333</v>
      </c>
    </row>
    <row r="8525" spans="1:3">
      <c r="A8525" s="81" t="s">
        <v>428</v>
      </c>
      <c r="B8525">
        <v>26</v>
      </c>
      <c r="C8525" s="75">
        <v>0.1333</v>
      </c>
    </row>
    <row r="8526" spans="1:3">
      <c r="A8526" s="82" t="s">
        <v>429</v>
      </c>
      <c r="B8526">
        <v>26</v>
      </c>
      <c r="C8526" s="75">
        <v>0.1333</v>
      </c>
    </row>
    <row r="8527" spans="1:3">
      <c r="A8527" s="83" t="s">
        <v>284</v>
      </c>
      <c r="B8527">
        <v>26</v>
      </c>
      <c r="C8527" s="75">
        <v>0.1333</v>
      </c>
    </row>
    <row r="8528" spans="1:3">
      <c r="A8528" s="85" t="s">
        <v>1025</v>
      </c>
      <c r="B8528">
        <v>26</v>
      </c>
      <c r="C8528" s="75">
        <v>0.1333</v>
      </c>
    </row>
    <row r="8529" spans="1:3">
      <c r="A8529" s="86" t="s">
        <v>310</v>
      </c>
      <c r="B8529">
        <v>26</v>
      </c>
      <c r="C8529" s="75">
        <v>0.1333</v>
      </c>
    </row>
    <row r="8530" spans="1:3">
      <c r="A8530" s="74" t="s">
        <v>2406</v>
      </c>
      <c r="B8530">
        <v>53</v>
      </c>
      <c r="C8530" s="75">
        <v>0.33750000000000002</v>
      </c>
    </row>
    <row r="8531" spans="1:3">
      <c r="A8531" s="81" t="s">
        <v>517</v>
      </c>
      <c r="B8531">
        <v>53</v>
      </c>
      <c r="C8531" s="75">
        <v>0.33750000000000002</v>
      </c>
    </row>
    <row r="8532" spans="1:3">
      <c r="A8532" s="82" t="s">
        <v>518</v>
      </c>
      <c r="B8532">
        <v>53</v>
      </c>
      <c r="C8532" s="75">
        <v>0.33750000000000002</v>
      </c>
    </row>
    <row r="8533" spans="1:3">
      <c r="A8533" s="83" t="s">
        <v>304</v>
      </c>
      <c r="B8533">
        <v>53</v>
      </c>
      <c r="C8533" s="75">
        <v>0.33750000000000002</v>
      </c>
    </row>
    <row r="8534" spans="1:3">
      <c r="A8534" s="84">
        <v>42040</v>
      </c>
      <c r="B8534">
        <v>53</v>
      </c>
      <c r="C8534" s="75">
        <v>0.33750000000000002</v>
      </c>
    </row>
    <row r="8535" spans="1:3">
      <c r="A8535" s="86" t="s">
        <v>285</v>
      </c>
      <c r="B8535">
        <v>53</v>
      </c>
      <c r="C8535" s="75">
        <v>0.33750000000000002</v>
      </c>
    </row>
    <row r="8536" spans="1:3">
      <c r="A8536" s="74" t="s">
        <v>2407</v>
      </c>
      <c r="B8536">
        <v>616</v>
      </c>
      <c r="C8536" s="75">
        <v>0.23</v>
      </c>
    </row>
    <row r="8537" spans="1:3">
      <c r="A8537" s="81" t="s">
        <v>669</v>
      </c>
      <c r="B8537">
        <v>616</v>
      </c>
      <c r="C8537" s="75">
        <v>0.23</v>
      </c>
    </row>
    <row r="8538" spans="1:3">
      <c r="A8538" s="82" t="s">
        <v>670</v>
      </c>
      <c r="B8538">
        <v>616</v>
      </c>
      <c r="C8538" s="75">
        <v>0.23</v>
      </c>
    </row>
    <row r="8539" spans="1:3">
      <c r="A8539" s="83" t="s">
        <v>294</v>
      </c>
      <c r="B8539">
        <v>616</v>
      </c>
      <c r="C8539" s="75">
        <v>0.23</v>
      </c>
    </row>
    <row r="8540" spans="1:3">
      <c r="A8540" s="85" t="s">
        <v>1040</v>
      </c>
      <c r="B8540">
        <v>616</v>
      </c>
      <c r="C8540" s="75">
        <v>0.23</v>
      </c>
    </row>
    <row r="8541" spans="1:3">
      <c r="A8541" s="86" t="s">
        <v>321</v>
      </c>
      <c r="B8541">
        <v>616</v>
      </c>
      <c r="C8541" s="75">
        <v>0.23</v>
      </c>
    </row>
    <row r="8542" spans="1:3">
      <c r="A8542" s="74" t="s">
        <v>2408</v>
      </c>
      <c r="B8542">
        <v>225</v>
      </c>
      <c r="C8542" s="75">
        <v>0.1</v>
      </c>
    </row>
    <row r="8543" spans="1:3">
      <c r="A8543" s="81" t="s">
        <v>287</v>
      </c>
      <c r="B8543">
        <v>225</v>
      </c>
      <c r="C8543" s="75">
        <v>0.1</v>
      </c>
    </row>
    <row r="8544" spans="1:3">
      <c r="A8544" s="82" t="s">
        <v>288</v>
      </c>
      <c r="B8544">
        <v>225</v>
      </c>
      <c r="C8544" s="75">
        <v>0.1</v>
      </c>
    </row>
    <row r="8545" spans="1:3">
      <c r="A8545" s="83" t="s">
        <v>289</v>
      </c>
      <c r="B8545">
        <v>225</v>
      </c>
      <c r="C8545" s="75">
        <v>0.1</v>
      </c>
    </row>
    <row r="8546" spans="1:3">
      <c r="A8546" s="85" t="s">
        <v>975</v>
      </c>
      <c r="B8546">
        <v>225</v>
      </c>
      <c r="C8546" s="75">
        <v>0.1</v>
      </c>
    </row>
    <row r="8547" spans="1:3">
      <c r="A8547" s="86" t="s">
        <v>375</v>
      </c>
      <c r="B8547">
        <v>225</v>
      </c>
      <c r="C8547" s="75">
        <v>0.1</v>
      </c>
    </row>
    <row r="8548" spans="1:3">
      <c r="A8548" s="74" t="s">
        <v>2409</v>
      </c>
      <c r="B8548">
        <v>215</v>
      </c>
      <c r="C8548" s="75">
        <v>0.14000000000000001</v>
      </c>
    </row>
    <row r="8549" spans="1:3">
      <c r="A8549" s="81" t="s">
        <v>669</v>
      </c>
      <c r="B8549">
        <v>215</v>
      </c>
      <c r="C8549" s="75">
        <v>0.14000000000000001</v>
      </c>
    </row>
    <row r="8550" spans="1:3">
      <c r="A8550" s="82" t="s">
        <v>670</v>
      </c>
      <c r="B8550">
        <v>215</v>
      </c>
      <c r="C8550" s="75">
        <v>0.14000000000000001</v>
      </c>
    </row>
    <row r="8551" spans="1:3">
      <c r="A8551" s="83" t="s">
        <v>294</v>
      </c>
      <c r="B8551">
        <v>215</v>
      </c>
      <c r="C8551" s="75">
        <v>0.14000000000000001</v>
      </c>
    </row>
    <row r="8552" spans="1:3">
      <c r="A8552" s="84">
        <v>42036</v>
      </c>
      <c r="B8552">
        <v>215</v>
      </c>
      <c r="C8552" s="75">
        <v>0.14000000000000001</v>
      </c>
    </row>
    <row r="8553" spans="1:3">
      <c r="A8553" s="86" t="s">
        <v>375</v>
      </c>
      <c r="B8553">
        <v>215</v>
      </c>
      <c r="C8553" s="75">
        <v>0.14000000000000001</v>
      </c>
    </row>
    <row r="8554" spans="1:3">
      <c r="A8554" s="74" t="s">
        <v>2410</v>
      </c>
      <c r="B8554">
        <v>712</v>
      </c>
      <c r="C8554" s="75">
        <v>0.11</v>
      </c>
    </row>
    <row r="8555" spans="1:3">
      <c r="A8555" s="81" t="s">
        <v>307</v>
      </c>
      <c r="B8555">
        <v>712</v>
      </c>
      <c r="C8555" s="75">
        <v>0.11</v>
      </c>
    </row>
    <row r="8556" spans="1:3">
      <c r="A8556" s="82" t="s">
        <v>308</v>
      </c>
      <c r="B8556">
        <v>712</v>
      </c>
      <c r="C8556" s="75">
        <v>0.11</v>
      </c>
    </row>
    <row r="8557" spans="1:3">
      <c r="A8557" s="83" t="s">
        <v>304</v>
      </c>
      <c r="B8557">
        <v>712</v>
      </c>
      <c r="C8557" s="75">
        <v>0.11</v>
      </c>
    </row>
    <row r="8558" spans="1:3">
      <c r="A8558" s="84">
        <v>41945</v>
      </c>
      <c r="B8558">
        <v>712</v>
      </c>
      <c r="C8558" s="75">
        <v>0.11</v>
      </c>
    </row>
    <row r="8559" spans="1:3">
      <c r="A8559" s="86" t="s">
        <v>321</v>
      </c>
      <c r="B8559">
        <v>712</v>
      </c>
      <c r="C8559" s="75">
        <v>0.11</v>
      </c>
    </row>
    <row r="8560" spans="1:3">
      <c r="A8560" s="74" t="s">
        <v>2411</v>
      </c>
      <c r="B8560">
        <v>46</v>
      </c>
      <c r="C8560" s="75">
        <v>0.08</v>
      </c>
    </row>
    <row r="8561" spans="1:3">
      <c r="A8561" s="81" t="s">
        <v>390</v>
      </c>
      <c r="B8561">
        <v>46</v>
      </c>
      <c r="C8561" s="75">
        <v>0.08</v>
      </c>
    </row>
    <row r="8562" spans="1:3">
      <c r="A8562" s="82" t="s">
        <v>367</v>
      </c>
      <c r="B8562">
        <v>46</v>
      </c>
      <c r="C8562" s="75">
        <v>0.08</v>
      </c>
    </row>
    <row r="8563" spans="1:3">
      <c r="A8563" s="83" t="s">
        <v>289</v>
      </c>
      <c r="B8563">
        <v>46</v>
      </c>
      <c r="C8563" s="75">
        <v>0.08</v>
      </c>
    </row>
    <row r="8564" spans="1:3">
      <c r="A8564" s="84">
        <v>43260</v>
      </c>
      <c r="B8564">
        <v>46</v>
      </c>
      <c r="C8564" s="75">
        <v>0.08</v>
      </c>
    </row>
    <row r="8565" spans="1:3">
      <c r="A8565" s="86" t="s">
        <v>305</v>
      </c>
      <c r="B8565">
        <v>46</v>
      </c>
      <c r="C8565" s="75">
        <v>0.08</v>
      </c>
    </row>
    <row r="8566" spans="1:3">
      <c r="A8566" s="74" t="s">
        <v>2412</v>
      </c>
      <c r="B8566">
        <v>960</v>
      </c>
      <c r="C8566" s="75">
        <v>0.04</v>
      </c>
    </row>
    <row r="8567" spans="1:3">
      <c r="A8567" s="81" t="s">
        <v>458</v>
      </c>
      <c r="B8567">
        <v>960</v>
      </c>
      <c r="C8567" s="75">
        <v>0.04</v>
      </c>
    </row>
    <row r="8568" spans="1:3">
      <c r="A8568" s="82" t="s">
        <v>459</v>
      </c>
      <c r="B8568">
        <v>960</v>
      </c>
      <c r="C8568" s="75">
        <v>0.04</v>
      </c>
    </row>
    <row r="8569" spans="1:3">
      <c r="A8569" s="83" t="s">
        <v>294</v>
      </c>
      <c r="B8569">
        <v>960</v>
      </c>
      <c r="C8569" s="75">
        <v>0.04</v>
      </c>
    </row>
    <row r="8570" spans="1:3">
      <c r="A8570" s="85" t="s">
        <v>836</v>
      </c>
      <c r="B8570">
        <v>960</v>
      </c>
      <c r="C8570" s="75">
        <v>0.04</v>
      </c>
    </row>
    <row r="8571" spans="1:3">
      <c r="A8571" s="86" t="s">
        <v>326</v>
      </c>
      <c r="B8571">
        <v>960</v>
      </c>
      <c r="C8571" s="75">
        <v>0.04</v>
      </c>
    </row>
    <row r="8572" spans="1:3">
      <c r="A8572" s="74" t="s">
        <v>2413</v>
      </c>
      <c r="B8572">
        <v>243</v>
      </c>
      <c r="C8572" s="75">
        <v>2.8000000000000001E-2</v>
      </c>
    </row>
    <row r="8573" spans="1:3">
      <c r="A8573" s="81" t="s">
        <v>478</v>
      </c>
      <c r="B8573">
        <v>243</v>
      </c>
      <c r="C8573" s="75">
        <v>2.8000000000000001E-2</v>
      </c>
    </row>
    <row r="8574" spans="1:3">
      <c r="A8574" s="82" t="s">
        <v>479</v>
      </c>
      <c r="B8574">
        <v>243</v>
      </c>
      <c r="C8574" s="75">
        <v>2.8000000000000001E-2</v>
      </c>
    </row>
    <row r="8575" spans="1:3">
      <c r="A8575" s="83" t="s">
        <v>294</v>
      </c>
      <c r="B8575">
        <v>243</v>
      </c>
      <c r="C8575" s="75">
        <v>2.8000000000000001E-2</v>
      </c>
    </row>
    <row r="8576" spans="1:3">
      <c r="A8576" s="84">
        <v>42801</v>
      </c>
      <c r="B8576">
        <v>243</v>
      </c>
      <c r="C8576" s="75">
        <v>2.8000000000000001E-2</v>
      </c>
    </row>
    <row r="8577" spans="1:3">
      <c r="A8577" s="86" t="s">
        <v>375</v>
      </c>
      <c r="B8577">
        <v>243</v>
      </c>
      <c r="C8577" s="75">
        <v>2.8000000000000001E-2</v>
      </c>
    </row>
    <row r="8578" spans="1:3">
      <c r="A8578" s="74" t="s">
        <v>2414</v>
      </c>
      <c r="B8578">
        <v>665</v>
      </c>
      <c r="C8578" s="75">
        <v>0.05</v>
      </c>
    </row>
    <row r="8579" spans="1:3">
      <c r="A8579" s="81" t="s">
        <v>377</v>
      </c>
      <c r="B8579">
        <v>665</v>
      </c>
      <c r="C8579" s="75">
        <v>0.05</v>
      </c>
    </row>
    <row r="8580" spans="1:3">
      <c r="A8580" s="82" t="s">
        <v>378</v>
      </c>
      <c r="B8580">
        <v>665</v>
      </c>
      <c r="C8580" s="75">
        <v>0.05</v>
      </c>
    </row>
    <row r="8581" spans="1:3">
      <c r="A8581" s="83" t="s">
        <v>304</v>
      </c>
      <c r="B8581">
        <v>665</v>
      </c>
      <c r="C8581" s="75">
        <v>0.05</v>
      </c>
    </row>
    <row r="8582" spans="1:3">
      <c r="A8582" s="85" t="s">
        <v>2415</v>
      </c>
      <c r="B8582">
        <v>665</v>
      </c>
      <c r="C8582" s="75">
        <v>0.05</v>
      </c>
    </row>
    <row r="8583" spans="1:3">
      <c r="A8583" s="86" t="s">
        <v>295</v>
      </c>
      <c r="B8583">
        <v>665</v>
      </c>
      <c r="C8583" s="75">
        <v>0.05</v>
      </c>
    </row>
    <row r="8584" spans="1:3">
      <c r="A8584" s="74" t="s">
        <v>2416</v>
      </c>
      <c r="B8584">
        <v>30</v>
      </c>
      <c r="C8584" s="75">
        <v>0</v>
      </c>
    </row>
    <row r="8585" spans="1:3">
      <c r="A8585" s="81" t="s">
        <v>328</v>
      </c>
      <c r="B8585">
        <v>30</v>
      </c>
      <c r="C8585" s="75">
        <v>0</v>
      </c>
    </row>
    <row r="8586" spans="1:3">
      <c r="A8586" s="82" t="s">
        <v>329</v>
      </c>
      <c r="B8586">
        <v>30</v>
      </c>
      <c r="C8586" s="75">
        <v>0</v>
      </c>
    </row>
    <row r="8587" spans="1:3">
      <c r="A8587" s="83" t="s">
        <v>304</v>
      </c>
      <c r="B8587">
        <v>30</v>
      </c>
      <c r="C8587" s="75">
        <v>0</v>
      </c>
    </row>
    <row r="8588" spans="1:3">
      <c r="A8588" s="84">
        <v>43228</v>
      </c>
      <c r="B8588">
        <v>30</v>
      </c>
      <c r="C8588" s="75">
        <v>0</v>
      </c>
    </row>
    <row r="8589" spans="1:3">
      <c r="A8589" s="86" t="s">
        <v>310</v>
      </c>
      <c r="B8589">
        <v>30</v>
      </c>
      <c r="C8589" s="75">
        <v>0</v>
      </c>
    </row>
    <row r="8590" spans="1:3">
      <c r="A8590" s="74" t="s">
        <v>2417</v>
      </c>
      <c r="B8590">
        <v>350</v>
      </c>
      <c r="C8590" s="75">
        <v>0.3</v>
      </c>
    </row>
    <row r="8591" spans="1:3">
      <c r="A8591" s="81" t="s">
        <v>292</v>
      </c>
      <c r="B8591">
        <v>350</v>
      </c>
      <c r="C8591" s="75">
        <v>0.3</v>
      </c>
    </row>
    <row r="8592" spans="1:3">
      <c r="A8592" s="82" t="s">
        <v>293</v>
      </c>
      <c r="B8592">
        <v>350</v>
      </c>
      <c r="C8592" s="75">
        <v>0.3</v>
      </c>
    </row>
    <row r="8593" spans="1:3">
      <c r="A8593" s="83" t="s">
        <v>294</v>
      </c>
      <c r="B8593">
        <v>350</v>
      </c>
      <c r="C8593" s="75">
        <v>0.3</v>
      </c>
    </row>
    <row r="8594" spans="1:3">
      <c r="A8594" s="85" t="s">
        <v>572</v>
      </c>
      <c r="B8594">
        <v>350</v>
      </c>
      <c r="C8594" s="75">
        <v>0.3</v>
      </c>
    </row>
    <row r="8595" spans="1:3">
      <c r="A8595" s="86" t="s">
        <v>314</v>
      </c>
      <c r="B8595">
        <v>350</v>
      </c>
      <c r="C8595" s="75">
        <v>0.3</v>
      </c>
    </row>
    <row r="8596" spans="1:3">
      <c r="A8596" s="74" t="s">
        <v>2418</v>
      </c>
      <c r="B8596">
        <v>28</v>
      </c>
      <c r="C8596" s="75">
        <v>6.6699999999999995E-2</v>
      </c>
    </row>
    <row r="8597" spans="1:3">
      <c r="A8597" s="81" t="s">
        <v>333</v>
      </c>
      <c r="B8597">
        <v>28</v>
      </c>
      <c r="C8597" s="75">
        <v>6.6699999999999995E-2</v>
      </c>
    </row>
    <row r="8598" spans="1:3">
      <c r="A8598" s="82" t="s">
        <v>334</v>
      </c>
      <c r="B8598">
        <v>28</v>
      </c>
      <c r="C8598" s="75">
        <v>6.6699999999999995E-2</v>
      </c>
    </row>
    <row r="8599" spans="1:3">
      <c r="A8599" s="83" t="s">
        <v>304</v>
      </c>
      <c r="B8599">
        <v>28</v>
      </c>
      <c r="C8599" s="75">
        <v>6.6699999999999995E-2</v>
      </c>
    </row>
    <row r="8600" spans="1:3">
      <c r="A8600" s="85" t="s">
        <v>2419</v>
      </c>
      <c r="B8600">
        <v>28</v>
      </c>
      <c r="C8600" s="75">
        <v>6.6699999999999995E-2</v>
      </c>
    </row>
    <row r="8601" spans="1:3">
      <c r="A8601" s="86" t="s">
        <v>310</v>
      </c>
      <c r="B8601">
        <v>28</v>
      </c>
      <c r="C8601" s="75">
        <v>6.6699999999999995E-2</v>
      </c>
    </row>
    <row r="8602" spans="1:3">
      <c r="A8602" s="74" t="s">
        <v>2420</v>
      </c>
      <c r="B8602">
        <v>245</v>
      </c>
      <c r="C8602" s="75">
        <v>0.02</v>
      </c>
    </row>
    <row r="8603" spans="1:3">
      <c r="A8603" s="81" t="s">
        <v>534</v>
      </c>
      <c r="B8603">
        <v>245</v>
      </c>
      <c r="C8603" s="75">
        <v>0.02</v>
      </c>
    </row>
    <row r="8604" spans="1:3">
      <c r="A8604" s="82" t="s">
        <v>367</v>
      </c>
      <c r="B8604">
        <v>245</v>
      </c>
      <c r="C8604" s="75">
        <v>0.02</v>
      </c>
    </row>
    <row r="8605" spans="1:3">
      <c r="A8605" s="83" t="s">
        <v>289</v>
      </c>
      <c r="B8605">
        <v>245</v>
      </c>
      <c r="C8605" s="75">
        <v>0.02</v>
      </c>
    </row>
    <row r="8606" spans="1:3">
      <c r="A8606" s="85" t="s">
        <v>402</v>
      </c>
      <c r="B8606">
        <v>245</v>
      </c>
      <c r="C8606" s="75">
        <v>0.02</v>
      </c>
    </row>
    <row r="8607" spans="1:3">
      <c r="A8607" s="86" t="s">
        <v>375</v>
      </c>
      <c r="B8607">
        <v>245</v>
      </c>
      <c r="C8607" s="75">
        <v>0.02</v>
      </c>
    </row>
    <row r="8608" spans="1:3">
      <c r="A8608" s="74" t="s">
        <v>2421</v>
      </c>
      <c r="B8608">
        <v>143</v>
      </c>
      <c r="C8608" s="75">
        <v>4.6699999999999998E-2</v>
      </c>
    </row>
    <row r="8609" spans="1:3">
      <c r="A8609" s="81" t="s">
        <v>370</v>
      </c>
      <c r="B8609">
        <v>143</v>
      </c>
      <c r="C8609" s="75">
        <v>4.6699999999999998E-2</v>
      </c>
    </row>
    <row r="8610" spans="1:3">
      <c r="A8610" s="82" t="s">
        <v>344</v>
      </c>
      <c r="B8610">
        <v>143</v>
      </c>
      <c r="C8610" s="75">
        <v>4.6699999999999998E-2</v>
      </c>
    </row>
    <row r="8611" spans="1:3">
      <c r="A8611" s="83" t="s">
        <v>284</v>
      </c>
      <c r="B8611">
        <v>143</v>
      </c>
      <c r="C8611" s="75">
        <v>4.6699999999999998E-2</v>
      </c>
    </row>
    <row r="8612" spans="1:3">
      <c r="A8612" s="85" t="s">
        <v>2422</v>
      </c>
      <c r="B8612">
        <v>143</v>
      </c>
      <c r="C8612" s="75">
        <v>4.6699999999999998E-2</v>
      </c>
    </row>
    <row r="8613" spans="1:3">
      <c r="A8613" s="86" t="s">
        <v>300</v>
      </c>
      <c r="B8613">
        <v>143</v>
      </c>
      <c r="C8613" s="75">
        <v>4.6699999999999998E-2</v>
      </c>
    </row>
    <row r="8614" spans="1:3">
      <c r="A8614" s="74" t="s">
        <v>2423</v>
      </c>
      <c r="B8614">
        <v>49</v>
      </c>
      <c r="C8614" s="75">
        <v>0.02</v>
      </c>
    </row>
    <row r="8615" spans="1:3">
      <c r="A8615" s="81" t="s">
        <v>517</v>
      </c>
      <c r="B8615">
        <v>49</v>
      </c>
      <c r="C8615" s="75">
        <v>0.02</v>
      </c>
    </row>
    <row r="8616" spans="1:3">
      <c r="A8616" s="82" t="s">
        <v>518</v>
      </c>
      <c r="B8616">
        <v>49</v>
      </c>
      <c r="C8616" s="75">
        <v>0.02</v>
      </c>
    </row>
    <row r="8617" spans="1:3">
      <c r="A8617" s="83" t="s">
        <v>304</v>
      </c>
      <c r="B8617">
        <v>49</v>
      </c>
      <c r="C8617" s="75">
        <v>0.02</v>
      </c>
    </row>
    <row r="8618" spans="1:3">
      <c r="A8618" s="85" t="s">
        <v>1407</v>
      </c>
      <c r="B8618">
        <v>49</v>
      </c>
      <c r="C8618" s="75">
        <v>0.02</v>
      </c>
    </row>
    <row r="8619" spans="1:3">
      <c r="A8619" s="86" t="s">
        <v>381</v>
      </c>
      <c r="B8619">
        <v>49</v>
      </c>
      <c r="C8619" s="75">
        <v>0.02</v>
      </c>
    </row>
    <row r="8620" spans="1:3">
      <c r="A8620" s="74" t="s">
        <v>2424</v>
      </c>
      <c r="B8620">
        <v>50</v>
      </c>
      <c r="C8620" s="75">
        <v>0</v>
      </c>
    </row>
    <row r="8621" spans="1:3">
      <c r="A8621" s="81" t="s">
        <v>307</v>
      </c>
      <c r="B8621">
        <v>50</v>
      </c>
      <c r="C8621" s="75">
        <v>0</v>
      </c>
    </row>
    <row r="8622" spans="1:3">
      <c r="A8622" s="82" t="s">
        <v>308</v>
      </c>
      <c r="B8622">
        <v>50</v>
      </c>
      <c r="C8622" s="75">
        <v>0</v>
      </c>
    </row>
    <row r="8623" spans="1:3">
      <c r="A8623" s="83" t="s">
        <v>304</v>
      </c>
      <c r="B8623">
        <v>50</v>
      </c>
      <c r="C8623" s="75">
        <v>0</v>
      </c>
    </row>
    <row r="8624" spans="1:3">
      <c r="A8624" s="85" t="s">
        <v>2425</v>
      </c>
      <c r="B8624">
        <v>50</v>
      </c>
      <c r="C8624" s="75">
        <v>0</v>
      </c>
    </row>
    <row r="8625" spans="1:3">
      <c r="A8625" s="86" t="s">
        <v>305</v>
      </c>
      <c r="B8625">
        <v>50</v>
      </c>
      <c r="C8625" s="75">
        <v>0</v>
      </c>
    </row>
    <row r="8626" spans="1:3">
      <c r="A8626" s="74" t="s">
        <v>2426</v>
      </c>
      <c r="B8626">
        <v>940</v>
      </c>
      <c r="C8626" s="75">
        <v>0.06</v>
      </c>
    </row>
    <row r="8627" spans="1:3">
      <c r="A8627" s="81" t="s">
        <v>328</v>
      </c>
      <c r="B8627">
        <v>940</v>
      </c>
      <c r="C8627" s="75">
        <v>0.06</v>
      </c>
    </row>
    <row r="8628" spans="1:3">
      <c r="A8628" s="82" t="s">
        <v>329</v>
      </c>
      <c r="B8628">
        <v>940</v>
      </c>
      <c r="C8628" s="75">
        <v>0.06</v>
      </c>
    </row>
    <row r="8629" spans="1:3">
      <c r="A8629" s="83" t="s">
        <v>304</v>
      </c>
      <c r="B8629">
        <v>940</v>
      </c>
      <c r="C8629" s="75">
        <v>0.06</v>
      </c>
    </row>
    <row r="8630" spans="1:3">
      <c r="A8630" s="84">
        <v>42345</v>
      </c>
      <c r="B8630">
        <v>940</v>
      </c>
      <c r="C8630" s="75">
        <v>0.06</v>
      </c>
    </row>
    <row r="8631" spans="1:3">
      <c r="A8631" s="86" t="s">
        <v>326</v>
      </c>
      <c r="B8631">
        <v>940</v>
      </c>
      <c r="C8631" s="75">
        <v>0.06</v>
      </c>
    </row>
    <row r="8632" spans="1:3">
      <c r="A8632" s="74" t="s">
        <v>2427</v>
      </c>
      <c r="B8632">
        <v>480</v>
      </c>
      <c r="C8632" s="75">
        <v>0.4</v>
      </c>
    </row>
    <row r="8633" spans="1:3">
      <c r="A8633" s="81" t="s">
        <v>386</v>
      </c>
      <c r="B8633">
        <v>480</v>
      </c>
      <c r="C8633" s="75">
        <v>0.4</v>
      </c>
    </row>
    <row r="8634" spans="1:3">
      <c r="A8634" s="82" t="s">
        <v>387</v>
      </c>
      <c r="B8634">
        <v>480</v>
      </c>
      <c r="C8634" s="75">
        <v>0.4</v>
      </c>
    </row>
    <row r="8635" spans="1:3">
      <c r="A8635" s="83" t="s">
        <v>284</v>
      </c>
      <c r="B8635">
        <v>480</v>
      </c>
      <c r="C8635" s="75">
        <v>0.4</v>
      </c>
    </row>
    <row r="8636" spans="1:3">
      <c r="A8636" s="84">
        <v>42373</v>
      </c>
      <c r="B8636">
        <v>480</v>
      </c>
      <c r="C8636" s="75">
        <v>0.4</v>
      </c>
    </row>
    <row r="8637" spans="1:3">
      <c r="A8637" s="86" t="s">
        <v>321</v>
      </c>
      <c r="B8637">
        <v>480</v>
      </c>
      <c r="C8637" s="75">
        <v>0.4</v>
      </c>
    </row>
    <row r="8638" spans="1:3">
      <c r="A8638" s="74" t="s">
        <v>2428</v>
      </c>
      <c r="B8638">
        <v>198</v>
      </c>
      <c r="C8638" s="75">
        <v>0.20799999999999999</v>
      </c>
    </row>
    <row r="8639" spans="1:3">
      <c r="A8639" s="81" t="s">
        <v>491</v>
      </c>
      <c r="B8639">
        <v>198</v>
      </c>
      <c r="C8639" s="75">
        <v>0.20799999999999999</v>
      </c>
    </row>
    <row r="8640" spans="1:3">
      <c r="A8640" s="82" t="s">
        <v>492</v>
      </c>
      <c r="B8640">
        <v>198</v>
      </c>
      <c r="C8640" s="75">
        <v>0.20799999999999999</v>
      </c>
    </row>
    <row r="8641" spans="1:3">
      <c r="A8641" s="83" t="s">
        <v>284</v>
      </c>
      <c r="B8641">
        <v>198</v>
      </c>
      <c r="C8641" s="75">
        <v>0.20799999999999999</v>
      </c>
    </row>
    <row r="8642" spans="1:3">
      <c r="A8642" s="84">
        <v>41794</v>
      </c>
      <c r="B8642">
        <v>198</v>
      </c>
      <c r="C8642" s="75">
        <v>0.20799999999999999</v>
      </c>
    </row>
    <row r="8643" spans="1:3">
      <c r="A8643" s="86" t="s">
        <v>375</v>
      </c>
      <c r="B8643">
        <v>198</v>
      </c>
      <c r="C8643" s="75">
        <v>0.20799999999999999</v>
      </c>
    </row>
    <row r="8644" spans="1:3">
      <c r="A8644" s="74" t="s">
        <v>2429</v>
      </c>
      <c r="B8644">
        <v>131</v>
      </c>
      <c r="C8644" s="75">
        <v>0.12670000000000001</v>
      </c>
    </row>
    <row r="8645" spans="1:3">
      <c r="A8645" s="81" t="s">
        <v>431</v>
      </c>
      <c r="B8645">
        <v>131</v>
      </c>
      <c r="C8645" s="75">
        <v>0.12670000000000001</v>
      </c>
    </row>
    <row r="8646" spans="1:3">
      <c r="A8646" s="82" t="s">
        <v>432</v>
      </c>
      <c r="B8646">
        <v>131</v>
      </c>
      <c r="C8646" s="75">
        <v>0.12670000000000001</v>
      </c>
    </row>
    <row r="8647" spans="1:3">
      <c r="A8647" s="83" t="s">
        <v>284</v>
      </c>
      <c r="B8647">
        <v>131</v>
      </c>
      <c r="C8647" s="75">
        <v>0.12670000000000001</v>
      </c>
    </row>
    <row r="8648" spans="1:3">
      <c r="A8648" s="84">
        <v>43345</v>
      </c>
      <c r="B8648">
        <v>131</v>
      </c>
      <c r="C8648" s="75">
        <v>0.12670000000000001</v>
      </c>
    </row>
    <row r="8649" spans="1:3">
      <c r="A8649" s="86" t="s">
        <v>300</v>
      </c>
      <c r="B8649">
        <v>131</v>
      </c>
      <c r="C8649" s="75">
        <v>0.12670000000000001</v>
      </c>
    </row>
    <row r="8650" spans="1:3">
      <c r="A8650" s="74" t="s">
        <v>2430</v>
      </c>
      <c r="B8650">
        <v>730</v>
      </c>
      <c r="C8650" s="75">
        <v>0.27</v>
      </c>
    </row>
    <row r="8651" spans="1:3">
      <c r="A8651" s="81" t="s">
        <v>458</v>
      </c>
      <c r="B8651">
        <v>730</v>
      </c>
      <c r="C8651" s="75">
        <v>0.27</v>
      </c>
    </row>
    <row r="8652" spans="1:3">
      <c r="A8652" s="82" t="s">
        <v>459</v>
      </c>
      <c r="B8652">
        <v>730</v>
      </c>
      <c r="C8652" s="75">
        <v>0.27</v>
      </c>
    </row>
    <row r="8653" spans="1:3">
      <c r="A8653" s="83" t="s">
        <v>294</v>
      </c>
      <c r="B8653">
        <v>730</v>
      </c>
      <c r="C8653" s="75">
        <v>0.27</v>
      </c>
    </row>
    <row r="8654" spans="1:3">
      <c r="A8654" s="85" t="s">
        <v>525</v>
      </c>
      <c r="B8654">
        <v>730</v>
      </c>
      <c r="C8654" s="75">
        <v>0.27</v>
      </c>
    </row>
    <row r="8655" spans="1:3">
      <c r="A8655" s="86" t="s">
        <v>326</v>
      </c>
      <c r="B8655">
        <v>730</v>
      </c>
      <c r="C8655" s="75">
        <v>0.27</v>
      </c>
    </row>
    <row r="8656" spans="1:3">
      <c r="A8656" s="74" t="s">
        <v>2431</v>
      </c>
      <c r="B8656">
        <v>584</v>
      </c>
      <c r="C8656" s="75">
        <v>0.27</v>
      </c>
    </row>
    <row r="8657" spans="1:3">
      <c r="A8657" s="81" t="s">
        <v>386</v>
      </c>
      <c r="B8657">
        <v>584</v>
      </c>
      <c r="C8657" s="75">
        <v>0.27</v>
      </c>
    </row>
    <row r="8658" spans="1:3">
      <c r="A8658" s="82" t="s">
        <v>387</v>
      </c>
      <c r="B8658">
        <v>584</v>
      </c>
      <c r="C8658" s="75">
        <v>0.27</v>
      </c>
    </row>
    <row r="8659" spans="1:3">
      <c r="A8659" s="83" t="s">
        <v>284</v>
      </c>
      <c r="B8659">
        <v>584</v>
      </c>
      <c r="C8659" s="75">
        <v>0.27</v>
      </c>
    </row>
    <row r="8660" spans="1:3">
      <c r="A8660" s="84">
        <v>42685</v>
      </c>
      <c r="B8660">
        <v>584</v>
      </c>
      <c r="C8660" s="75">
        <v>0.27</v>
      </c>
    </row>
    <row r="8661" spans="1:3">
      <c r="A8661" s="86" t="s">
        <v>321</v>
      </c>
      <c r="B8661">
        <v>584</v>
      </c>
      <c r="C8661" s="75">
        <v>0.27</v>
      </c>
    </row>
    <row r="8662" spans="1:3">
      <c r="A8662" s="74" t="s">
        <v>2432</v>
      </c>
      <c r="B8662">
        <v>128</v>
      </c>
      <c r="C8662" s="75">
        <v>0.1467</v>
      </c>
    </row>
    <row r="8663" spans="1:3">
      <c r="A8663" s="81" t="s">
        <v>437</v>
      </c>
      <c r="B8663">
        <v>128</v>
      </c>
      <c r="C8663" s="75">
        <v>0.1467</v>
      </c>
    </row>
    <row r="8664" spans="1:3">
      <c r="A8664" s="82" t="s">
        <v>367</v>
      </c>
      <c r="B8664">
        <v>128</v>
      </c>
      <c r="C8664" s="75">
        <v>0.1467</v>
      </c>
    </row>
    <row r="8665" spans="1:3">
      <c r="A8665" s="83" t="s">
        <v>289</v>
      </c>
      <c r="B8665">
        <v>128</v>
      </c>
      <c r="C8665" s="75">
        <v>0.1467</v>
      </c>
    </row>
    <row r="8666" spans="1:3">
      <c r="A8666" s="85" t="s">
        <v>1407</v>
      </c>
      <c r="B8666">
        <v>128</v>
      </c>
      <c r="C8666" s="75">
        <v>0.1467</v>
      </c>
    </row>
    <row r="8667" spans="1:3">
      <c r="A8667" s="86" t="s">
        <v>300</v>
      </c>
      <c r="B8667">
        <v>128</v>
      </c>
      <c r="C8667" s="75">
        <v>0.1467</v>
      </c>
    </row>
    <row r="8668" spans="1:3">
      <c r="A8668" s="74" t="s">
        <v>2433</v>
      </c>
      <c r="B8668">
        <v>1000</v>
      </c>
      <c r="C8668" s="75">
        <v>0</v>
      </c>
    </row>
    <row r="8669" spans="1:3">
      <c r="A8669" s="81" t="s">
        <v>319</v>
      </c>
      <c r="B8669">
        <v>1000</v>
      </c>
      <c r="C8669" s="75">
        <v>0</v>
      </c>
    </row>
    <row r="8670" spans="1:3">
      <c r="A8670" s="82" t="s">
        <v>320</v>
      </c>
      <c r="B8670">
        <v>1000</v>
      </c>
      <c r="C8670" s="75">
        <v>0</v>
      </c>
    </row>
    <row r="8671" spans="1:3">
      <c r="A8671" s="83" t="s">
        <v>284</v>
      </c>
      <c r="B8671">
        <v>1000</v>
      </c>
      <c r="C8671" s="75">
        <v>0</v>
      </c>
    </row>
    <row r="8672" spans="1:3">
      <c r="A8672" s="85" t="s">
        <v>483</v>
      </c>
      <c r="B8672">
        <v>1000</v>
      </c>
      <c r="C8672" s="75">
        <v>0</v>
      </c>
    </row>
    <row r="8673" spans="1:3">
      <c r="A8673" s="86" t="s">
        <v>326</v>
      </c>
      <c r="B8673">
        <v>1000</v>
      </c>
      <c r="C8673" s="75">
        <v>0</v>
      </c>
    </row>
    <row r="8674" spans="1:3">
      <c r="A8674" s="74" t="s">
        <v>2434</v>
      </c>
      <c r="B8674">
        <v>47</v>
      </c>
      <c r="C8674" s="75">
        <v>0.06</v>
      </c>
    </row>
    <row r="8675" spans="1:3">
      <c r="A8675" s="81" t="s">
        <v>404</v>
      </c>
      <c r="B8675">
        <v>47</v>
      </c>
      <c r="C8675" s="75">
        <v>0.06</v>
      </c>
    </row>
    <row r="8676" spans="1:3">
      <c r="A8676" s="82" t="s">
        <v>405</v>
      </c>
      <c r="B8676">
        <v>47</v>
      </c>
      <c r="C8676" s="75">
        <v>0.06</v>
      </c>
    </row>
    <row r="8677" spans="1:3">
      <c r="A8677" s="83" t="s">
        <v>284</v>
      </c>
      <c r="B8677">
        <v>47</v>
      </c>
      <c r="C8677" s="75">
        <v>0.06</v>
      </c>
    </row>
    <row r="8678" spans="1:3">
      <c r="A8678" s="85" t="s">
        <v>416</v>
      </c>
      <c r="B8678">
        <v>47</v>
      </c>
      <c r="C8678" s="75">
        <v>0.06</v>
      </c>
    </row>
    <row r="8679" spans="1:3">
      <c r="A8679" s="86" t="s">
        <v>305</v>
      </c>
      <c r="B8679">
        <v>47</v>
      </c>
      <c r="C8679" s="75">
        <v>0.06</v>
      </c>
    </row>
    <row r="8680" spans="1:3">
      <c r="A8680" s="74" t="s">
        <v>2435</v>
      </c>
      <c r="B8680">
        <v>144</v>
      </c>
      <c r="C8680" s="75">
        <v>0.04</v>
      </c>
    </row>
    <row r="8681" spans="1:3">
      <c r="A8681" s="81" t="s">
        <v>343</v>
      </c>
      <c r="B8681">
        <v>144</v>
      </c>
      <c r="C8681" s="75">
        <v>0.04</v>
      </c>
    </row>
    <row r="8682" spans="1:3">
      <c r="A8682" s="82" t="s">
        <v>344</v>
      </c>
      <c r="B8682">
        <v>144</v>
      </c>
      <c r="C8682" s="75">
        <v>0.04</v>
      </c>
    </row>
    <row r="8683" spans="1:3">
      <c r="A8683" s="83" t="s">
        <v>284</v>
      </c>
      <c r="B8683">
        <v>144</v>
      </c>
      <c r="C8683" s="75">
        <v>0.04</v>
      </c>
    </row>
    <row r="8684" spans="1:3">
      <c r="A8684" s="85" t="s">
        <v>1598</v>
      </c>
      <c r="B8684">
        <v>144</v>
      </c>
      <c r="C8684" s="75">
        <v>0.04</v>
      </c>
    </row>
    <row r="8685" spans="1:3">
      <c r="A8685" s="86" t="s">
        <v>300</v>
      </c>
      <c r="B8685">
        <v>144</v>
      </c>
      <c r="C8685" s="75">
        <v>0.04</v>
      </c>
    </row>
    <row r="8686" spans="1:3">
      <c r="A8686" s="74" t="s">
        <v>2436</v>
      </c>
      <c r="B8686">
        <v>29</v>
      </c>
      <c r="C8686" s="75">
        <v>3.3300000000000003E-2</v>
      </c>
    </row>
    <row r="8687" spans="1:3">
      <c r="A8687" s="81" t="s">
        <v>324</v>
      </c>
      <c r="B8687">
        <v>29</v>
      </c>
      <c r="C8687" s="75">
        <v>3.3300000000000003E-2</v>
      </c>
    </row>
    <row r="8688" spans="1:3">
      <c r="A8688" s="82" t="s">
        <v>325</v>
      </c>
      <c r="B8688">
        <v>29</v>
      </c>
      <c r="C8688" s="75">
        <v>3.3300000000000003E-2</v>
      </c>
    </row>
    <row r="8689" spans="1:3">
      <c r="A8689" s="83" t="s">
        <v>284</v>
      </c>
      <c r="B8689">
        <v>29</v>
      </c>
      <c r="C8689" s="75">
        <v>3.3300000000000003E-2</v>
      </c>
    </row>
    <row r="8690" spans="1:3">
      <c r="A8690" s="84">
        <v>41651</v>
      </c>
      <c r="B8690">
        <v>29</v>
      </c>
      <c r="C8690" s="75">
        <v>3.3300000000000003E-2</v>
      </c>
    </row>
    <row r="8691" spans="1:3">
      <c r="A8691" s="86" t="s">
        <v>310</v>
      </c>
      <c r="B8691">
        <v>29</v>
      </c>
      <c r="C8691" s="75">
        <v>3.3300000000000003E-2</v>
      </c>
    </row>
    <row r="8692" spans="1:3">
      <c r="A8692" s="74" t="s">
        <v>2437</v>
      </c>
      <c r="B8692">
        <v>44</v>
      </c>
      <c r="C8692" s="75">
        <v>0.12</v>
      </c>
    </row>
    <row r="8693" spans="1:3">
      <c r="A8693" s="81" t="s">
        <v>412</v>
      </c>
      <c r="B8693">
        <v>44</v>
      </c>
      <c r="C8693" s="75">
        <v>0.12</v>
      </c>
    </row>
    <row r="8694" spans="1:3">
      <c r="A8694" s="82" t="s">
        <v>367</v>
      </c>
      <c r="B8694">
        <v>44</v>
      </c>
      <c r="C8694" s="75">
        <v>0.12</v>
      </c>
    </row>
    <row r="8695" spans="1:3">
      <c r="A8695" s="83" t="s">
        <v>289</v>
      </c>
      <c r="B8695">
        <v>44</v>
      </c>
      <c r="C8695" s="75">
        <v>0.12</v>
      </c>
    </row>
    <row r="8696" spans="1:3">
      <c r="A8696" s="84">
        <v>42563</v>
      </c>
      <c r="B8696">
        <v>44</v>
      </c>
      <c r="C8696" s="75">
        <v>0.12</v>
      </c>
    </row>
    <row r="8697" spans="1:3">
      <c r="A8697" s="86" t="s">
        <v>305</v>
      </c>
      <c r="B8697">
        <v>44</v>
      </c>
      <c r="C8697" s="75">
        <v>0.12</v>
      </c>
    </row>
    <row r="8698" spans="1:3">
      <c r="A8698" s="74" t="s">
        <v>2438</v>
      </c>
      <c r="B8698">
        <v>350</v>
      </c>
      <c r="C8698" s="75">
        <v>0.3</v>
      </c>
    </row>
    <row r="8699" spans="1:3">
      <c r="A8699" s="81" t="s">
        <v>392</v>
      </c>
      <c r="B8699">
        <v>350</v>
      </c>
      <c r="C8699" s="75">
        <v>0.3</v>
      </c>
    </row>
    <row r="8700" spans="1:3">
      <c r="A8700" s="82" t="s">
        <v>351</v>
      </c>
      <c r="B8700">
        <v>350</v>
      </c>
      <c r="C8700" s="75">
        <v>0.3</v>
      </c>
    </row>
    <row r="8701" spans="1:3">
      <c r="A8701" s="83" t="s">
        <v>304</v>
      </c>
      <c r="B8701">
        <v>350</v>
      </c>
      <c r="C8701" s="75">
        <v>0.3</v>
      </c>
    </row>
    <row r="8702" spans="1:3">
      <c r="A8702" s="85" t="s">
        <v>2439</v>
      </c>
      <c r="B8702">
        <v>350</v>
      </c>
      <c r="C8702" s="75">
        <v>0.3</v>
      </c>
    </row>
    <row r="8703" spans="1:3">
      <c r="A8703" s="86" t="s">
        <v>314</v>
      </c>
      <c r="B8703">
        <v>350</v>
      </c>
      <c r="C8703" s="75">
        <v>0.3</v>
      </c>
    </row>
    <row r="8704" spans="1:3">
      <c r="A8704" s="74" t="s">
        <v>2440</v>
      </c>
      <c r="B8704">
        <v>42</v>
      </c>
      <c r="C8704" s="75">
        <v>0.16</v>
      </c>
    </row>
    <row r="8705" spans="1:3">
      <c r="A8705" s="81" t="s">
        <v>354</v>
      </c>
      <c r="B8705">
        <v>42</v>
      </c>
      <c r="C8705" s="75">
        <v>0.16</v>
      </c>
    </row>
    <row r="8706" spans="1:3">
      <c r="A8706" s="82" t="s">
        <v>355</v>
      </c>
      <c r="B8706">
        <v>42</v>
      </c>
      <c r="C8706" s="75">
        <v>0.16</v>
      </c>
    </row>
    <row r="8707" spans="1:3">
      <c r="A8707" s="83" t="s">
        <v>284</v>
      </c>
      <c r="B8707">
        <v>42</v>
      </c>
      <c r="C8707" s="75">
        <v>0.16</v>
      </c>
    </row>
    <row r="8708" spans="1:3">
      <c r="A8708" s="84">
        <v>42258</v>
      </c>
      <c r="B8708">
        <v>42</v>
      </c>
      <c r="C8708" s="75">
        <v>0.16</v>
      </c>
    </row>
    <row r="8709" spans="1:3">
      <c r="A8709" s="86" t="s">
        <v>381</v>
      </c>
      <c r="B8709">
        <v>42</v>
      </c>
      <c r="C8709" s="75">
        <v>0.16</v>
      </c>
    </row>
    <row r="8710" spans="1:3">
      <c r="A8710" s="74" t="s">
        <v>2441</v>
      </c>
      <c r="B8710">
        <v>220</v>
      </c>
      <c r="C8710" s="75">
        <v>0.12</v>
      </c>
    </row>
    <row r="8711" spans="1:3">
      <c r="A8711" s="81" t="s">
        <v>517</v>
      </c>
      <c r="B8711">
        <v>220</v>
      </c>
      <c r="C8711" s="75">
        <v>0.12</v>
      </c>
    </row>
    <row r="8712" spans="1:3">
      <c r="A8712" s="82" t="s">
        <v>518</v>
      </c>
      <c r="B8712">
        <v>220</v>
      </c>
      <c r="C8712" s="75">
        <v>0.12</v>
      </c>
    </row>
    <row r="8713" spans="1:3">
      <c r="A8713" s="83" t="s">
        <v>304</v>
      </c>
      <c r="B8713">
        <v>220</v>
      </c>
      <c r="C8713" s="75">
        <v>0.12</v>
      </c>
    </row>
    <row r="8714" spans="1:3">
      <c r="A8714" s="85" t="s">
        <v>2442</v>
      </c>
      <c r="B8714">
        <v>220</v>
      </c>
      <c r="C8714" s="75">
        <v>0.12</v>
      </c>
    </row>
    <row r="8715" spans="1:3">
      <c r="A8715" s="86" t="s">
        <v>375</v>
      </c>
      <c r="B8715">
        <v>220</v>
      </c>
      <c r="C8715" s="75">
        <v>0.12</v>
      </c>
    </row>
    <row r="8716" spans="1:3">
      <c r="A8716" s="74" t="s">
        <v>2443</v>
      </c>
      <c r="B8716">
        <v>485</v>
      </c>
      <c r="C8716" s="75">
        <v>0.03</v>
      </c>
    </row>
    <row r="8717" spans="1:3">
      <c r="A8717" s="81" t="s">
        <v>346</v>
      </c>
      <c r="B8717">
        <v>485</v>
      </c>
      <c r="C8717" s="75">
        <v>0.03</v>
      </c>
    </row>
    <row r="8718" spans="1:3">
      <c r="A8718" s="82" t="s">
        <v>347</v>
      </c>
      <c r="B8718">
        <v>485</v>
      </c>
      <c r="C8718" s="75">
        <v>0.03</v>
      </c>
    </row>
    <row r="8719" spans="1:3">
      <c r="A8719" s="83" t="s">
        <v>284</v>
      </c>
      <c r="B8719">
        <v>485</v>
      </c>
      <c r="C8719" s="75">
        <v>0.03</v>
      </c>
    </row>
    <row r="8720" spans="1:3">
      <c r="A8720" s="85" t="s">
        <v>1876</v>
      </c>
      <c r="B8720">
        <v>485</v>
      </c>
      <c r="C8720" s="75">
        <v>0.03</v>
      </c>
    </row>
    <row r="8721" spans="1:3">
      <c r="A8721" s="86" t="s">
        <v>314</v>
      </c>
      <c r="B8721">
        <v>485</v>
      </c>
      <c r="C8721" s="75">
        <v>0.03</v>
      </c>
    </row>
    <row r="8722" spans="1:3">
      <c r="A8722" s="74" t="s">
        <v>2444</v>
      </c>
      <c r="B8722">
        <v>672</v>
      </c>
      <c r="C8722" s="75">
        <v>0.04</v>
      </c>
    </row>
    <row r="8723" spans="1:3">
      <c r="A8723" s="81" t="s">
        <v>437</v>
      </c>
      <c r="B8723">
        <v>672</v>
      </c>
      <c r="C8723" s="75">
        <v>0.04</v>
      </c>
    </row>
    <row r="8724" spans="1:3">
      <c r="A8724" s="82" t="s">
        <v>367</v>
      </c>
      <c r="B8724">
        <v>672</v>
      </c>
      <c r="C8724" s="75">
        <v>0.04</v>
      </c>
    </row>
    <row r="8725" spans="1:3">
      <c r="A8725" s="83" t="s">
        <v>289</v>
      </c>
      <c r="B8725">
        <v>672</v>
      </c>
      <c r="C8725" s="75">
        <v>0.04</v>
      </c>
    </row>
    <row r="8726" spans="1:3">
      <c r="A8726" s="84">
        <v>43347</v>
      </c>
      <c r="B8726">
        <v>672</v>
      </c>
      <c r="C8726" s="75">
        <v>0.04</v>
      </c>
    </row>
    <row r="8727" spans="1:3">
      <c r="A8727" s="86" t="s">
        <v>295</v>
      </c>
      <c r="B8727">
        <v>672</v>
      </c>
      <c r="C8727" s="75">
        <v>0.04</v>
      </c>
    </row>
    <row r="8728" spans="1:3">
      <c r="A8728" s="74" t="s">
        <v>2445</v>
      </c>
      <c r="B8728">
        <v>630</v>
      </c>
      <c r="C8728" s="75">
        <v>0.1</v>
      </c>
    </row>
    <row r="8729" spans="1:3">
      <c r="A8729" s="81" t="s">
        <v>354</v>
      </c>
      <c r="B8729">
        <v>630</v>
      </c>
      <c r="C8729" s="75">
        <v>0.1</v>
      </c>
    </row>
    <row r="8730" spans="1:3">
      <c r="A8730" s="82" t="s">
        <v>355</v>
      </c>
      <c r="B8730">
        <v>630</v>
      </c>
      <c r="C8730" s="75">
        <v>0.1</v>
      </c>
    </row>
    <row r="8731" spans="1:3">
      <c r="A8731" s="83" t="s">
        <v>284</v>
      </c>
      <c r="B8731">
        <v>630</v>
      </c>
      <c r="C8731" s="75">
        <v>0.1</v>
      </c>
    </row>
    <row r="8732" spans="1:3">
      <c r="A8732" s="84">
        <v>42867</v>
      </c>
      <c r="B8732">
        <v>630</v>
      </c>
      <c r="C8732" s="75">
        <v>0.1</v>
      </c>
    </row>
    <row r="8733" spans="1:3">
      <c r="A8733" s="86" t="s">
        <v>295</v>
      </c>
      <c r="B8733">
        <v>630</v>
      </c>
      <c r="C8733" s="75">
        <v>0.1</v>
      </c>
    </row>
    <row r="8734" spans="1:3">
      <c r="A8734" s="74" t="s">
        <v>2446</v>
      </c>
      <c r="B8734">
        <v>688</v>
      </c>
      <c r="C8734" s="75">
        <v>0.14000000000000001</v>
      </c>
    </row>
    <row r="8735" spans="1:3">
      <c r="A8735" s="81" t="s">
        <v>302</v>
      </c>
      <c r="B8735">
        <v>688</v>
      </c>
      <c r="C8735" s="75">
        <v>0.14000000000000001</v>
      </c>
    </row>
    <row r="8736" spans="1:3">
      <c r="A8736" s="82" t="s">
        <v>303</v>
      </c>
      <c r="B8736">
        <v>688</v>
      </c>
      <c r="C8736" s="75">
        <v>0.14000000000000001</v>
      </c>
    </row>
    <row r="8737" spans="1:3">
      <c r="A8737" s="83" t="s">
        <v>304</v>
      </c>
      <c r="B8737">
        <v>688</v>
      </c>
      <c r="C8737" s="75">
        <v>0.14000000000000001</v>
      </c>
    </row>
    <row r="8738" spans="1:3">
      <c r="A8738" s="85" t="s">
        <v>2447</v>
      </c>
      <c r="B8738">
        <v>688</v>
      </c>
      <c r="C8738" s="75">
        <v>0.14000000000000001</v>
      </c>
    </row>
    <row r="8739" spans="1:3">
      <c r="A8739" s="86" t="s">
        <v>321</v>
      </c>
      <c r="B8739">
        <v>688</v>
      </c>
      <c r="C8739" s="75">
        <v>0.14000000000000001</v>
      </c>
    </row>
    <row r="8740" spans="1:3">
      <c r="A8740" s="74" t="s">
        <v>2448</v>
      </c>
      <c r="B8740">
        <v>48</v>
      </c>
      <c r="C8740" s="75">
        <v>0.04</v>
      </c>
    </row>
    <row r="8741" spans="1:3">
      <c r="A8741" s="81" t="s">
        <v>472</v>
      </c>
      <c r="B8741">
        <v>48</v>
      </c>
      <c r="C8741" s="75">
        <v>0.04</v>
      </c>
    </row>
    <row r="8742" spans="1:3">
      <c r="A8742" s="82" t="s">
        <v>308</v>
      </c>
      <c r="B8742">
        <v>48</v>
      </c>
      <c r="C8742" s="75">
        <v>0.04</v>
      </c>
    </row>
    <row r="8743" spans="1:3">
      <c r="A8743" s="83" t="s">
        <v>304</v>
      </c>
      <c r="B8743">
        <v>48</v>
      </c>
      <c r="C8743" s="75">
        <v>0.04</v>
      </c>
    </row>
    <row r="8744" spans="1:3">
      <c r="A8744" s="85" t="s">
        <v>989</v>
      </c>
      <c r="B8744">
        <v>48</v>
      </c>
      <c r="C8744" s="75">
        <v>0.04</v>
      </c>
    </row>
    <row r="8745" spans="1:3">
      <c r="A8745" s="86" t="s">
        <v>305</v>
      </c>
      <c r="B8745">
        <v>48</v>
      </c>
      <c r="C8745" s="75">
        <v>0.04</v>
      </c>
    </row>
    <row r="8746" spans="1:3">
      <c r="A8746" s="74" t="s">
        <v>2449</v>
      </c>
      <c r="B8746">
        <v>67</v>
      </c>
      <c r="C8746" s="75">
        <v>4.2900000000000001E-2</v>
      </c>
    </row>
    <row r="8747" spans="1:3">
      <c r="A8747" s="81" t="s">
        <v>319</v>
      </c>
      <c r="B8747">
        <v>67</v>
      </c>
      <c r="C8747" s="75">
        <v>4.2900000000000001E-2</v>
      </c>
    </row>
    <row r="8748" spans="1:3">
      <c r="A8748" s="82" t="s">
        <v>320</v>
      </c>
      <c r="B8748">
        <v>67</v>
      </c>
      <c r="C8748" s="75">
        <v>4.2900000000000001E-2</v>
      </c>
    </row>
    <row r="8749" spans="1:3">
      <c r="A8749" s="83" t="s">
        <v>284</v>
      </c>
      <c r="B8749">
        <v>67</v>
      </c>
      <c r="C8749" s="75">
        <v>4.2900000000000001E-2</v>
      </c>
    </row>
    <row r="8750" spans="1:3">
      <c r="A8750" s="85" t="s">
        <v>2450</v>
      </c>
      <c r="B8750">
        <v>67</v>
      </c>
      <c r="C8750" s="75">
        <v>4.2900000000000001E-2</v>
      </c>
    </row>
    <row r="8751" spans="1:3">
      <c r="A8751" s="86" t="s">
        <v>364</v>
      </c>
      <c r="B8751">
        <v>67</v>
      </c>
      <c r="C8751" s="75">
        <v>4.2900000000000001E-2</v>
      </c>
    </row>
    <row r="8752" spans="1:3">
      <c r="A8752" s="74" t="s">
        <v>2451</v>
      </c>
      <c r="B8752">
        <v>470</v>
      </c>
      <c r="C8752" s="75">
        <v>0.06</v>
      </c>
    </row>
    <row r="8753" spans="1:3">
      <c r="A8753" s="81" t="s">
        <v>441</v>
      </c>
      <c r="B8753">
        <v>470</v>
      </c>
      <c r="C8753" s="75">
        <v>0.06</v>
      </c>
    </row>
    <row r="8754" spans="1:3">
      <c r="A8754" s="82" t="s">
        <v>442</v>
      </c>
      <c r="B8754">
        <v>470</v>
      </c>
      <c r="C8754" s="75">
        <v>0.06</v>
      </c>
    </row>
    <row r="8755" spans="1:3">
      <c r="A8755" s="83" t="s">
        <v>284</v>
      </c>
      <c r="B8755">
        <v>470</v>
      </c>
      <c r="C8755" s="75">
        <v>0.06</v>
      </c>
    </row>
    <row r="8756" spans="1:3">
      <c r="A8756" s="84">
        <v>42918</v>
      </c>
      <c r="B8756">
        <v>470</v>
      </c>
      <c r="C8756" s="75">
        <v>0.06</v>
      </c>
    </row>
    <row r="8757" spans="1:3">
      <c r="A8757" s="86" t="s">
        <v>314</v>
      </c>
      <c r="B8757">
        <v>470</v>
      </c>
      <c r="C8757" s="75">
        <v>0.06</v>
      </c>
    </row>
    <row r="8758" spans="1:3">
      <c r="A8758" s="74" t="s">
        <v>2452</v>
      </c>
      <c r="B8758">
        <v>243</v>
      </c>
      <c r="C8758" s="75">
        <v>2.8000000000000001E-2</v>
      </c>
    </row>
    <row r="8759" spans="1:3">
      <c r="A8759" s="81" t="s">
        <v>431</v>
      </c>
      <c r="B8759">
        <v>243</v>
      </c>
      <c r="C8759" s="75">
        <v>2.8000000000000001E-2</v>
      </c>
    </row>
    <row r="8760" spans="1:3">
      <c r="A8760" s="82" t="s">
        <v>432</v>
      </c>
      <c r="B8760">
        <v>243</v>
      </c>
      <c r="C8760" s="75">
        <v>2.8000000000000001E-2</v>
      </c>
    </row>
    <row r="8761" spans="1:3">
      <c r="A8761" s="83" t="s">
        <v>284</v>
      </c>
      <c r="B8761">
        <v>243</v>
      </c>
      <c r="C8761" s="75">
        <v>2.8000000000000001E-2</v>
      </c>
    </row>
    <row r="8762" spans="1:3">
      <c r="A8762" s="85" t="s">
        <v>817</v>
      </c>
      <c r="B8762">
        <v>243</v>
      </c>
      <c r="C8762" s="75">
        <v>2.8000000000000001E-2</v>
      </c>
    </row>
    <row r="8763" spans="1:3">
      <c r="A8763" s="86" t="s">
        <v>375</v>
      </c>
      <c r="B8763">
        <v>243</v>
      </c>
      <c r="C8763" s="75">
        <v>2.8000000000000001E-2</v>
      </c>
    </row>
    <row r="8764" spans="1:3">
      <c r="A8764" s="74" t="s">
        <v>2453</v>
      </c>
      <c r="B8764">
        <v>552</v>
      </c>
      <c r="C8764" s="75">
        <v>0.31</v>
      </c>
    </row>
    <row r="8765" spans="1:3">
      <c r="A8765" s="81" t="s">
        <v>415</v>
      </c>
      <c r="B8765">
        <v>552</v>
      </c>
      <c r="C8765" s="75">
        <v>0.31</v>
      </c>
    </row>
    <row r="8766" spans="1:3">
      <c r="A8766" s="82" t="s">
        <v>367</v>
      </c>
      <c r="B8766">
        <v>552</v>
      </c>
      <c r="C8766" s="75">
        <v>0.31</v>
      </c>
    </row>
    <row r="8767" spans="1:3">
      <c r="A8767" s="83" t="s">
        <v>289</v>
      </c>
      <c r="B8767">
        <v>552</v>
      </c>
      <c r="C8767" s="75">
        <v>0.31</v>
      </c>
    </row>
    <row r="8768" spans="1:3">
      <c r="A8768" s="85" t="s">
        <v>843</v>
      </c>
      <c r="B8768">
        <v>552</v>
      </c>
      <c r="C8768" s="75">
        <v>0.31</v>
      </c>
    </row>
    <row r="8769" spans="1:3">
      <c r="A8769" s="86" t="s">
        <v>321</v>
      </c>
      <c r="B8769">
        <v>552</v>
      </c>
      <c r="C8769" s="75">
        <v>0.31</v>
      </c>
    </row>
    <row r="8770" spans="1:3">
      <c r="A8770" s="74" t="s">
        <v>2454</v>
      </c>
      <c r="B8770">
        <v>490</v>
      </c>
      <c r="C8770" s="75">
        <v>0.02</v>
      </c>
    </row>
    <row r="8771" spans="1:3">
      <c r="A8771" s="81" t="s">
        <v>431</v>
      </c>
      <c r="B8771">
        <v>490</v>
      </c>
      <c r="C8771" s="75">
        <v>0.02</v>
      </c>
    </row>
    <row r="8772" spans="1:3">
      <c r="A8772" s="82" t="s">
        <v>432</v>
      </c>
      <c r="B8772">
        <v>490</v>
      </c>
      <c r="C8772" s="75">
        <v>0.02</v>
      </c>
    </row>
    <row r="8773" spans="1:3">
      <c r="A8773" s="83" t="s">
        <v>284</v>
      </c>
      <c r="B8773">
        <v>490</v>
      </c>
      <c r="C8773" s="75">
        <v>0.02</v>
      </c>
    </row>
    <row r="8774" spans="1:3">
      <c r="A8774" s="84">
        <v>42654</v>
      </c>
      <c r="B8774">
        <v>490</v>
      </c>
      <c r="C8774" s="75">
        <v>0.02</v>
      </c>
    </row>
    <row r="8775" spans="1:3">
      <c r="A8775" s="86" t="s">
        <v>336</v>
      </c>
      <c r="B8775">
        <v>490</v>
      </c>
      <c r="C8775" s="75">
        <v>0.02</v>
      </c>
    </row>
    <row r="8776" spans="1:3">
      <c r="A8776" s="74" t="s">
        <v>2455</v>
      </c>
      <c r="B8776">
        <v>65</v>
      </c>
      <c r="C8776" s="75">
        <v>0.1875</v>
      </c>
    </row>
    <row r="8777" spans="1:3">
      <c r="A8777" s="81" t="s">
        <v>312</v>
      </c>
      <c r="B8777">
        <v>65</v>
      </c>
      <c r="C8777" s="75">
        <v>0.1875</v>
      </c>
    </row>
    <row r="8778" spans="1:3">
      <c r="A8778" s="82" t="s">
        <v>313</v>
      </c>
      <c r="B8778">
        <v>65</v>
      </c>
      <c r="C8778" s="75">
        <v>0.1875</v>
      </c>
    </row>
    <row r="8779" spans="1:3">
      <c r="A8779" s="83" t="s">
        <v>294</v>
      </c>
      <c r="B8779">
        <v>65</v>
      </c>
      <c r="C8779" s="75">
        <v>0.1875</v>
      </c>
    </row>
    <row r="8780" spans="1:3">
      <c r="A8780" s="85" t="s">
        <v>881</v>
      </c>
      <c r="B8780">
        <v>65</v>
      </c>
      <c r="C8780" s="75">
        <v>0.1875</v>
      </c>
    </row>
    <row r="8781" spans="1:3">
      <c r="A8781" s="86" t="s">
        <v>285</v>
      </c>
      <c r="B8781">
        <v>65</v>
      </c>
      <c r="C8781" s="75">
        <v>0.1875</v>
      </c>
    </row>
    <row r="8782" spans="1:3">
      <c r="A8782" s="74" t="s">
        <v>2456</v>
      </c>
      <c r="B8782">
        <v>43</v>
      </c>
      <c r="C8782" s="75">
        <v>0.14000000000000001</v>
      </c>
    </row>
    <row r="8783" spans="1:3">
      <c r="A8783" s="81" t="s">
        <v>503</v>
      </c>
      <c r="B8783">
        <v>43</v>
      </c>
      <c r="C8783" s="75">
        <v>0.14000000000000001</v>
      </c>
    </row>
    <row r="8784" spans="1:3">
      <c r="A8784" s="82" t="s">
        <v>504</v>
      </c>
      <c r="B8784">
        <v>43</v>
      </c>
      <c r="C8784" s="75">
        <v>0.14000000000000001</v>
      </c>
    </row>
    <row r="8785" spans="1:3">
      <c r="A8785" s="83" t="s">
        <v>284</v>
      </c>
      <c r="B8785">
        <v>43</v>
      </c>
      <c r="C8785" s="75">
        <v>0.14000000000000001</v>
      </c>
    </row>
    <row r="8786" spans="1:3">
      <c r="A8786" s="85" t="s">
        <v>2457</v>
      </c>
      <c r="B8786">
        <v>43</v>
      </c>
      <c r="C8786" s="75">
        <v>0.14000000000000001</v>
      </c>
    </row>
    <row r="8787" spans="1:3">
      <c r="A8787" s="86" t="s">
        <v>381</v>
      </c>
      <c r="B8787">
        <v>43</v>
      </c>
      <c r="C8787" s="75">
        <v>0.14000000000000001</v>
      </c>
    </row>
    <row r="8788" spans="1:3">
      <c r="A8788" s="74" t="s">
        <v>2458</v>
      </c>
      <c r="B8788">
        <v>616</v>
      </c>
      <c r="C8788" s="75">
        <v>0.23</v>
      </c>
    </row>
    <row r="8789" spans="1:3">
      <c r="A8789" s="81" t="s">
        <v>415</v>
      </c>
      <c r="B8789">
        <v>616</v>
      </c>
      <c r="C8789" s="75">
        <v>0.23</v>
      </c>
    </row>
    <row r="8790" spans="1:3">
      <c r="A8790" s="82" t="s">
        <v>367</v>
      </c>
      <c r="B8790">
        <v>616</v>
      </c>
      <c r="C8790" s="75">
        <v>0.23</v>
      </c>
    </row>
    <row r="8791" spans="1:3">
      <c r="A8791" s="83" t="s">
        <v>289</v>
      </c>
      <c r="B8791">
        <v>616</v>
      </c>
      <c r="C8791" s="75">
        <v>0.23</v>
      </c>
    </row>
    <row r="8792" spans="1:3">
      <c r="A8792" s="85" t="s">
        <v>1014</v>
      </c>
      <c r="B8792">
        <v>616</v>
      </c>
      <c r="C8792" s="75">
        <v>0.23</v>
      </c>
    </row>
    <row r="8793" spans="1:3">
      <c r="A8793" s="86" t="s">
        <v>321</v>
      </c>
      <c r="B8793">
        <v>616</v>
      </c>
      <c r="C8793" s="75">
        <v>0.23</v>
      </c>
    </row>
    <row r="8794" spans="1:3">
      <c r="A8794" s="74" t="s">
        <v>2459</v>
      </c>
      <c r="B8794">
        <v>490</v>
      </c>
      <c r="C8794" s="75">
        <v>0.02</v>
      </c>
    </row>
    <row r="8795" spans="1:3">
      <c r="A8795" s="81" t="s">
        <v>478</v>
      </c>
      <c r="B8795">
        <v>490</v>
      </c>
      <c r="C8795" s="75">
        <v>0.02</v>
      </c>
    </row>
    <row r="8796" spans="1:3">
      <c r="A8796" s="82" t="s">
        <v>479</v>
      </c>
      <c r="B8796">
        <v>490</v>
      </c>
      <c r="C8796" s="75">
        <v>0.02</v>
      </c>
    </row>
    <row r="8797" spans="1:3">
      <c r="A8797" s="83" t="s">
        <v>294</v>
      </c>
      <c r="B8797">
        <v>490</v>
      </c>
      <c r="C8797" s="75">
        <v>0.02</v>
      </c>
    </row>
    <row r="8798" spans="1:3">
      <c r="A8798" s="84">
        <v>42431</v>
      </c>
      <c r="B8798">
        <v>490</v>
      </c>
      <c r="C8798" s="75">
        <v>0.02</v>
      </c>
    </row>
    <row r="8799" spans="1:3">
      <c r="A8799" s="86" t="s">
        <v>336</v>
      </c>
      <c r="B8799">
        <v>490</v>
      </c>
      <c r="C8799" s="75">
        <v>0.02</v>
      </c>
    </row>
    <row r="8800" spans="1:3">
      <c r="A8800" s="74" t="s">
        <v>2460</v>
      </c>
      <c r="B8800">
        <v>26</v>
      </c>
      <c r="C8800" s="75">
        <v>0.1333</v>
      </c>
    </row>
    <row r="8801" spans="1:3">
      <c r="A8801" s="81" t="s">
        <v>333</v>
      </c>
      <c r="B8801">
        <v>26</v>
      </c>
      <c r="C8801" s="75">
        <v>0.1333</v>
      </c>
    </row>
    <row r="8802" spans="1:3">
      <c r="A8802" s="82" t="s">
        <v>334</v>
      </c>
      <c r="B8802">
        <v>26</v>
      </c>
      <c r="C8802" s="75">
        <v>0.1333</v>
      </c>
    </row>
    <row r="8803" spans="1:3">
      <c r="A8803" s="83" t="s">
        <v>304</v>
      </c>
      <c r="B8803">
        <v>26</v>
      </c>
      <c r="C8803" s="75">
        <v>0.1333</v>
      </c>
    </row>
    <row r="8804" spans="1:3">
      <c r="A8804" s="85" t="s">
        <v>2461</v>
      </c>
      <c r="B8804">
        <v>26</v>
      </c>
      <c r="C8804" s="75">
        <v>0.1333</v>
      </c>
    </row>
    <row r="8805" spans="1:3">
      <c r="A8805" s="86" t="s">
        <v>310</v>
      </c>
      <c r="B8805">
        <v>26</v>
      </c>
      <c r="C8805" s="75">
        <v>0.1333</v>
      </c>
    </row>
    <row r="8806" spans="1:3">
      <c r="A8806" s="74" t="s">
        <v>2462</v>
      </c>
      <c r="B8806">
        <v>48</v>
      </c>
      <c r="C8806" s="75">
        <v>0.04</v>
      </c>
    </row>
    <row r="8807" spans="1:3">
      <c r="A8807" s="81" t="s">
        <v>404</v>
      </c>
      <c r="B8807">
        <v>48</v>
      </c>
      <c r="C8807" s="75">
        <v>0.04</v>
      </c>
    </row>
    <row r="8808" spans="1:3">
      <c r="A8808" s="82" t="s">
        <v>405</v>
      </c>
      <c r="B8808">
        <v>48</v>
      </c>
      <c r="C8808" s="75">
        <v>0.04</v>
      </c>
    </row>
    <row r="8809" spans="1:3">
      <c r="A8809" s="83" t="s">
        <v>284</v>
      </c>
      <c r="B8809">
        <v>48</v>
      </c>
      <c r="C8809" s="75">
        <v>0.04</v>
      </c>
    </row>
    <row r="8810" spans="1:3">
      <c r="A8810" s="84">
        <v>43382</v>
      </c>
      <c r="B8810">
        <v>48</v>
      </c>
      <c r="C8810" s="75">
        <v>0.04</v>
      </c>
    </row>
    <row r="8811" spans="1:3">
      <c r="A8811" s="86" t="s">
        <v>381</v>
      </c>
      <c r="B8811">
        <v>48</v>
      </c>
      <c r="C8811" s="75">
        <v>0.04</v>
      </c>
    </row>
    <row r="8812" spans="1:3">
      <c r="A8812" s="74" t="s">
        <v>2463</v>
      </c>
      <c r="B8812">
        <v>608</v>
      </c>
      <c r="C8812" s="75">
        <v>0.24</v>
      </c>
    </row>
    <row r="8813" spans="1:3">
      <c r="A8813" s="81" t="s">
        <v>333</v>
      </c>
      <c r="B8813">
        <v>608</v>
      </c>
      <c r="C8813" s="75">
        <v>0.24</v>
      </c>
    </row>
    <row r="8814" spans="1:3">
      <c r="A8814" s="82" t="s">
        <v>334</v>
      </c>
      <c r="B8814">
        <v>608</v>
      </c>
      <c r="C8814" s="75">
        <v>0.24</v>
      </c>
    </row>
    <row r="8815" spans="1:3">
      <c r="A8815" s="83" t="s">
        <v>304</v>
      </c>
      <c r="B8815">
        <v>608</v>
      </c>
      <c r="C8815" s="75">
        <v>0.24</v>
      </c>
    </row>
    <row r="8816" spans="1:3">
      <c r="A8816" s="85" t="s">
        <v>881</v>
      </c>
      <c r="B8816">
        <v>608</v>
      </c>
      <c r="C8816" s="75">
        <v>0.24</v>
      </c>
    </row>
    <row r="8817" spans="1:3">
      <c r="A8817" s="86" t="s">
        <v>321</v>
      </c>
      <c r="B8817">
        <v>608</v>
      </c>
      <c r="C8817" s="75">
        <v>0.24</v>
      </c>
    </row>
    <row r="8818" spans="1:3">
      <c r="A8818" s="74" t="s">
        <v>2464</v>
      </c>
      <c r="B8818">
        <v>680</v>
      </c>
      <c r="C8818" s="75">
        <v>0.32</v>
      </c>
    </row>
    <row r="8819" spans="1:3">
      <c r="A8819" s="81" t="s">
        <v>472</v>
      </c>
      <c r="B8819">
        <v>680</v>
      </c>
      <c r="C8819" s="75">
        <v>0.32</v>
      </c>
    </row>
    <row r="8820" spans="1:3">
      <c r="A8820" s="82" t="s">
        <v>308</v>
      </c>
      <c r="B8820">
        <v>680</v>
      </c>
      <c r="C8820" s="75">
        <v>0.32</v>
      </c>
    </row>
    <row r="8821" spans="1:3">
      <c r="A8821" s="83" t="s">
        <v>304</v>
      </c>
      <c r="B8821">
        <v>680</v>
      </c>
      <c r="C8821" s="75">
        <v>0.32</v>
      </c>
    </row>
    <row r="8822" spans="1:3">
      <c r="A8822" s="85" t="s">
        <v>918</v>
      </c>
      <c r="B8822">
        <v>680</v>
      </c>
      <c r="C8822" s="75">
        <v>0.32</v>
      </c>
    </row>
    <row r="8823" spans="1:3">
      <c r="A8823" s="86" t="s">
        <v>326</v>
      </c>
      <c r="B8823">
        <v>680</v>
      </c>
      <c r="C8823" s="75">
        <v>0.32</v>
      </c>
    </row>
    <row r="8824" spans="1:3">
      <c r="A8824" s="74" t="s">
        <v>2465</v>
      </c>
      <c r="B8824">
        <v>500</v>
      </c>
      <c r="C8824" s="75">
        <v>0</v>
      </c>
    </row>
    <row r="8825" spans="1:3">
      <c r="A8825" s="81" t="s">
        <v>366</v>
      </c>
      <c r="B8825">
        <v>500</v>
      </c>
      <c r="C8825" s="75">
        <v>0</v>
      </c>
    </row>
    <row r="8826" spans="1:3">
      <c r="A8826" s="82" t="s">
        <v>367</v>
      </c>
      <c r="B8826">
        <v>500</v>
      </c>
      <c r="C8826" s="75">
        <v>0</v>
      </c>
    </row>
    <row r="8827" spans="1:3">
      <c r="A8827" s="83" t="s">
        <v>289</v>
      </c>
      <c r="B8827">
        <v>500</v>
      </c>
      <c r="C8827" s="75">
        <v>0</v>
      </c>
    </row>
    <row r="8828" spans="1:3">
      <c r="A8828" s="85" t="s">
        <v>2466</v>
      </c>
      <c r="B8828">
        <v>500</v>
      </c>
      <c r="C8828" s="75">
        <v>0</v>
      </c>
    </row>
    <row r="8829" spans="1:3">
      <c r="A8829" s="86" t="s">
        <v>336</v>
      </c>
      <c r="B8829">
        <v>500</v>
      </c>
      <c r="C8829" s="75">
        <v>0</v>
      </c>
    </row>
    <row r="8830" spans="1:3">
      <c r="A8830" s="74" t="s">
        <v>2467</v>
      </c>
      <c r="B8830">
        <v>462</v>
      </c>
      <c r="C8830" s="75">
        <v>0.34</v>
      </c>
    </row>
    <row r="8831" spans="1:3">
      <c r="A8831" s="81" t="s">
        <v>324</v>
      </c>
      <c r="B8831">
        <v>462</v>
      </c>
      <c r="C8831" s="75">
        <v>0.34</v>
      </c>
    </row>
    <row r="8832" spans="1:3">
      <c r="A8832" s="82" t="s">
        <v>325</v>
      </c>
      <c r="B8832">
        <v>462</v>
      </c>
      <c r="C8832" s="75">
        <v>0.34</v>
      </c>
    </row>
    <row r="8833" spans="1:3">
      <c r="A8833" s="83" t="s">
        <v>284</v>
      </c>
      <c r="B8833">
        <v>462</v>
      </c>
      <c r="C8833" s="75">
        <v>0.34</v>
      </c>
    </row>
    <row r="8834" spans="1:3">
      <c r="A8834" s="85" t="s">
        <v>2468</v>
      </c>
      <c r="B8834">
        <v>462</v>
      </c>
      <c r="C8834" s="75">
        <v>0.34</v>
      </c>
    </row>
    <row r="8835" spans="1:3">
      <c r="A8835" s="86" t="s">
        <v>295</v>
      </c>
      <c r="B8835">
        <v>462</v>
      </c>
      <c r="C8835" s="75">
        <v>0.34</v>
      </c>
    </row>
    <row r="8836" spans="1:3">
      <c r="A8836" s="74" t="s">
        <v>2469</v>
      </c>
      <c r="B8836">
        <v>69</v>
      </c>
      <c r="C8836" s="75">
        <v>0.13750000000000001</v>
      </c>
    </row>
    <row r="8837" spans="1:3">
      <c r="A8837" s="81" t="s">
        <v>358</v>
      </c>
      <c r="B8837">
        <v>69</v>
      </c>
      <c r="C8837" s="75">
        <v>0.13750000000000001</v>
      </c>
    </row>
    <row r="8838" spans="1:3">
      <c r="A8838" s="82" t="s">
        <v>359</v>
      </c>
      <c r="B8838">
        <v>69</v>
      </c>
      <c r="C8838" s="75">
        <v>0.13750000000000001</v>
      </c>
    </row>
    <row r="8839" spans="1:3">
      <c r="A8839" s="83" t="s">
        <v>284</v>
      </c>
      <c r="B8839">
        <v>69</v>
      </c>
      <c r="C8839" s="75">
        <v>0.13750000000000001</v>
      </c>
    </row>
    <row r="8840" spans="1:3">
      <c r="A8840" s="85" t="s">
        <v>1323</v>
      </c>
      <c r="B8840">
        <v>69</v>
      </c>
      <c r="C8840" s="75">
        <v>0.13750000000000001</v>
      </c>
    </row>
    <row r="8841" spans="1:3">
      <c r="A8841" s="86" t="s">
        <v>285</v>
      </c>
      <c r="B8841">
        <v>69</v>
      </c>
      <c r="C8841" s="75">
        <v>0.13750000000000001</v>
      </c>
    </row>
    <row r="8842" spans="1:3">
      <c r="A8842" s="74" t="s">
        <v>2470</v>
      </c>
      <c r="B8842">
        <v>47</v>
      </c>
      <c r="C8842" s="75">
        <v>0.3286</v>
      </c>
    </row>
    <row r="8843" spans="1:3">
      <c r="A8843" s="81" t="s">
        <v>441</v>
      </c>
      <c r="B8843">
        <v>47</v>
      </c>
      <c r="C8843" s="75">
        <v>0.3286</v>
      </c>
    </row>
    <row r="8844" spans="1:3">
      <c r="A8844" s="82" t="s">
        <v>442</v>
      </c>
      <c r="B8844">
        <v>47</v>
      </c>
      <c r="C8844" s="75">
        <v>0.3286</v>
      </c>
    </row>
    <row r="8845" spans="1:3">
      <c r="A8845" s="83" t="s">
        <v>284</v>
      </c>
      <c r="B8845">
        <v>47</v>
      </c>
      <c r="C8845" s="75">
        <v>0.3286</v>
      </c>
    </row>
    <row r="8846" spans="1:3">
      <c r="A8846" s="85" t="s">
        <v>2471</v>
      </c>
      <c r="B8846">
        <v>47</v>
      </c>
      <c r="C8846" s="75">
        <v>0.3286</v>
      </c>
    </row>
    <row r="8847" spans="1:3">
      <c r="A8847" s="86" t="s">
        <v>364</v>
      </c>
      <c r="B8847">
        <v>47</v>
      </c>
      <c r="C8847" s="75">
        <v>0.3286</v>
      </c>
    </row>
    <row r="8848" spans="1:3">
      <c r="A8848" s="74" t="s">
        <v>2472</v>
      </c>
      <c r="B8848">
        <v>490</v>
      </c>
      <c r="C8848" s="75">
        <v>0.02</v>
      </c>
    </row>
    <row r="8849" spans="1:3">
      <c r="A8849" s="81" t="s">
        <v>282</v>
      </c>
      <c r="B8849">
        <v>490</v>
      </c>
      <c r="C8849" s="75">
        <v>0.02</v>
      </c>
    </row>
    <row r="8850" spans="1:3">
      <c r="A8850" s="82" t="s">
        <v>283</v>
      </c>
      <c r="B8850">
        <v>490</v>
      </c>
      <c r="C8850" s="75">
        <v>0.02</v>
      </c>
    </row>
    <row r="8851" spans="1:3">
      <c r="A8851" s="83" t="s">
        <v>284</v>
      </c>
      <c r="B8851">
        <v>490</v>
      </c>
      <c r="C8851" s="75">
        <v>0.02</v>
      </c>
    </row>
    <row r="8852" spans="1:3">
      <c r="A8852" s="85" t="s">
        <v>2473</v>
      </c>
      <c r="B8852">
        <v>490</v>
      </c>
      <c r="C8852" s="75">
        <v>0.02</v>
      </c>
    </row>
    <row r="8853" spans="1:3">
      <c r="A8853" s="86" t="s">
        <v>314</v>
      </c>
      <c r="B8853">
        <v>490</v>
      </c>
      <c r="C8853" s="75">
        <v>0.02</v>
      </c>
    </row>
    <row r="8854" spans="1:3">
      <c r="A8854" s="74" t="s">
        <v>2474</v>
      </c>
      <c r="B8854">
        <v>490</v>
      </c>
      <c r="C8854" s="75">
        <v>0.02</v>
      </c>
    </row>
    <row r="8855" spans="1:3">
      <c r="A8855" s="81" t="s">
        <v>328</v>
      </c>
      <c r="B8855">
        <v>490</v>
      </c>
      <c r="C8855" s="75">
        <v>0.02</v>
      </c>
    </row>
    <row r="8856" spans="1:3">
      <c r="A8856" s="82" t="s">
        <v>329</v>
      </c>
      <c r="B8856">
        <v>490</v>
      </c>
      <c r="C8856" s="75">
        <v>0.02</v>
      </c>
    </row>
    <row r="8857" spans="1:3">
      <c r="A8857" s="83" t="s">
        <v>304</v>
      </c>
      <c r="B8857">
        <v>490</v>
      </c>
      <c r="C8857" s="75">
        <v>0.02</v>
      </c>
    </row>
    <row r="8858" spans="1:3">
      <c r="A8858" s="85" t="s">
        <v>2475</v>
      </c>
      <c r="B8858">
        <v>490</v>
      </c>
      <c r="C8858" s="75">
        <v>0.02</v>
      </c>
    </row>
    <row r="8859" spans="1:3">
      <c r="A8859" s="86" t="s">
        <v>336</v>
      </c>
      <c r="B8859">
        <v>490</v>
      </c>
      <c r="C8859" s="75">
        <v>0.02</v>
      </c>
    </row>
    <row r="8860" spans="1:3">
      <c r="A8860" s="74" t="s">
        <v>2476</v>
      </c>
      <c r="B8860">
        <v>80</v>
      </c>
      <c r="C8860" s="75">
        <v>0</v>
      </c>
    </row>
    <row r="8861" spans="1:3">
      <c r="A8861" s="81" t="s">
        <v>350</v>
      </c>
      <c r="B8861">
        <v>80</v>
      </c>
      <c r="C8861" s="75">
        <v>0</v>
      </c>
    </row>
    <row r="8862" spans="1:3">
      <c r="A8862" s="82" t="s">
        <v>351</v>
      </c>
      <c r="B8862">
        <v>80</v>
      </c>
      <c r="C8862" s="75">
        <v>0</v>
      </c>
    </row>
    <row r="8863" spans="1:3">
      <c r="A8863" s="83" t="s">
        <v>304</v>
      </c>
      <c r="B8863">
        <v>80</v>
      </c>
      <c r="C8863" s="75">
        <v>0</v>
      </c>
    </row>
    <row r="8864" spans="1:3">
      <c r="A8864" s="85" t="s">
        <v>1986</v>
      </c>
      <c r="B8864">
        <v>80</v>
      </c>
      <c r="C8864" s="75">
        <v>0</v>
      </c>
    </row>
    <row r="8865" spans="1:3">
      <c r="A8865" s="86" t="s">
        <v>285</v>
      </c>
      <c r="B8865">
        <v>80</v>
      </c>
      <c r="C8865" s="75">
        <v>0</v>
      </c>
    </row>
    <row r="8866" spans="1:3">
      <c r="A8866" s="74" t="s">
        <v>2477</v>
      </c>
      <c r="B8866">
        <v>76</v>
      </c>
      <c r="C8866" s="75">
        <v>0.05</v>
      </c>
    </row>
    <row r="8867" spans="1:3">
      <c r="A8867" s="81" t="s">
        <v>386</v>
      </c>
      <c r="B8867">
        <v>76</v>
      </c>
      <c r="C8867" s="75">
        <v>0.05</v>
      </c>
    </row>
    <row r="8868" spans="1:3">
      <c r="A8868" s="82" t="s">
        <v>387</v>
      </c>
      <c r="B8868">
        <v>76</v>
      </c>
      <c r="C8868" s="75">
        <v>0.05</v>
      </c>
    </row>
    <row r="8869" spans="1:3">
      <c r="A8869" s="83" t="s">
        <v>284</v>
      </c>
      <c r="B8869">
        <v>76</v>
      </c>
      <c r="C8869" s="75">
        <v>0.05</v>
      </c>
    </row>
    <row r="8870" spans="1:3">
      <c r="A8870" s="85" t="s">
        <v>2478</v>
      </c>
      <c r="B8870">
        <v>76</v>
      </c>
      <c r="C8870" s="75">
        <v>0.05</v>
      </c>
    </row>
    <row r="8871" spans="1:3">
      <c r="A8871" s="86" t="s">
        <v>285</v>
      </c>
      <c r="B8871">
        <v>76</v>
      </c>
      <c r="C8871" s="75">
        <v>0.05</v>
      </c>
    </row>
    <row r="8872" spans="1:3">
      <c r="A8872" s="74" t="s">
        <v>2479</v>
      </c>
      <c r="B8872">
        <v>686</v>
      </c>
      <c r="C8872" s="75">
        <v>0.02</v>
      </c>
    </row>
    <row r="8873" spans="1:3">
      <c r="A8873" s="81" t="s">
        <v>491</v>
      </c>
      <c r="B8873">
        <v>686</v>
      </c>
      <c r="C8873" s="75">
        <v>0.02</v>
      </c>
    </row>
    <row r="8874" spans="1:3">
      <c r="A8874" s="82" t="s">
        <v>492</v>
      </c>
      <c r="B8874">
        <v>686</v>
      </c>
      <c r="C8874" s="75">
        <v>0.02</v>
      </c>
    </row>
    <row r="8875" spans="1:3">
      <c r="A8875" s="83" t="s">
        <v>284</v>
      </c>
      <c r="B8875">
        <v>686</v>
      </c>
      <c r="C8875" s="75">
        <v>0.02</v>
      </c>
    </row>
    <row r="8876" spans="1:3">
      <c r="A8876" s="84">
        <v>43163</v>
      </c>
      <c r="B8876">
        <v>686</v>
      </c>
      <c r="C8876" s="75">
        <v>0.02</v>
      </c>
    </row>
    <row r="8877" spans="1:3">
      <c r="A8877" s="86" t="s">
        <v>295</v>
      </c>
      <c r="B8877">
        <v>686</v>
      </c>
      <c r="C8877" s="75">
        <v>0.02</v>
      </c>
    </row>
    <row r="8878" spans="1:3">
      <c r="A8878" s="74" t="s">
        <v>2480</v>
      </c>
      <c r="B8878">
        <v>223</v>
      </c>
      <c r="C8878" s="75">
        <v>0.108</v>
      </c>
    </row>
    <row r="8879" spans="1:3">
      <c r="A8879" s="81" t="s">
        <v>431</v>
      </c>
      <c r="B8879">
        <v>223</v>
      </c>
      <c r="C8879" s="75">
        <v>0.108</v>
      </c>
    </row>
    <row r="8880" spans="1:3">
      <c r="A8880" s="82" t="s">
        <v>432</v>
      </c>
      <c r="B8880">
        <v>223</v>
      </c>
      <c r="C8880" s="75">
        <v>0.108</v>
      </c>
    </row>
    <row r="8881" spans="1:3">
      <c r="A8881" s="83" t="s">
        <v>284</v>
      </c>
      <c r="B8881">
        <v>223</v>
      </c>
      <c r="C8881" s="75">
        <v>0.108</v>
      </c>
    </row>
    <row r="8882" spans="1:3">
      <c r="A8882" s="85" t="s">
        <v>2481</v>
      </c>
      <c r="B8882">
        <v>223</v>
      </c>
      <c r="C8882" s="75">
        <v>0.108</v>
      </c>
    </row>
    <row r="8883" spans="1:3">
      <c r="A8883" s="86" t="s">
        <v>375</v>
      </c>
      <c r="B8883">
        <v>223</v>
      </c>
      <c r="C8883" s="75">
        <v>0.108</v>
      </c>
    </row>
    <row r="8884" spans="1:3">
      <c r="A8884" s="74" t="s">
        <v>2482</v>
      </c>
      <c r="B8884">
        <v>180</v>
      </c>
      <c r="C8884" s="75">
        <v>0.28000000000000003</v>
      </c>
    </row>
    <row r="8885" spans="1:3">
      <c r="A8885" s="81" t="s">
        <v>350</v>
      </c>
      <c r="B8885">
        <v>180</v>
      </c>
      <c r="C8885" s="75">
        <v>0.28000000000000003</v>
      </c>
    </row>
    <row r="8886" spans="1:3">
      <c r="A8886" s="82" t="s">
        <v>351</v>
      </c>
      <c r="B8886">
        <v>180</v>
      </c>
      <c r="C8886" s="75">
        <v>0.28000000000000003</v>
      </c>
    </row>
    <row r="8887" spans="1:3">
      <c r="A8887" s="83" t="s">
        <v>304</v>
      </c>
      <c r="B8887">
        <v>180</v>
      </c>
      <c r="C8887" s="75">
        <v>0.28000000000000003</v>
      </c>
    </row>
    <row r="8888" spans="1:3">
      <c r="A8888" s="84">
        <v>42219</v>
      </c>
      <c r="B8888">
        <v>180</v>
      </c>
      <c r="C8888" s="75">
        <v>0.28000000000000003</v>
      </c>
    </row>
    <row r="8889" spans="1:3">
      <c r="A8889" s="86" t="s">
        <v>375</v>
      </c>
      <c r="B8889">
        <v>180</v>
      </c>
      <c r="C8889" s="75">
        <v>0.28000000000000003</v>
      </c>
    </row>
    <row r="8890" spans="1:3">
      <c r="A8890" s="74" t="s">
        <v>2483</v>
      </c>
      <c r="B8890">
        <v>146</v>
      </c>
      <c r="C8890" s="75">
        <v>2.6700000000000002E-2</v>
      </c>
    </row>
    <row r="8891" spans="1:3">
      <c r="A8891" s="81" t="s">
        <v>458</v>
      </c>
      <c r="B8891">
        <v>146</v>
      </c>
      <c r="C8891" s="75">
        <v>2.6700000000000002E-2</v>
      </c>
    </row>
    <row r="8892" spans="1:3">
      <c r="A8892" s="82" t="s">
        <v>459</v>
      </c>
      <c r="B8892">
        <v>146</v>
      </c>
      <c r="C8892" s="75">
        <v>2.6700000000000002E-2</v>
      </c>
    </row>
    <row r="8893" spans="1:3">
      <c r="A8893" s="83" t="s">
        <v>294</v>
      </c>
      <c r="B8893">
        <v>146</v>
      </c>
      <c r="C8893" s="75">
        <v>2.6700000000000002E-2</v>
      </c>
    </row>
    <row r="8894" spans="1:3">
      <c r="A8894" s="84">
        <v>42593</v>
      </c>
      <c r="B8894">
        <v>146</v>
      </c>
      <c r="C8894" s="75">
        <v>2.6700000000000002E-2</v>
      </c>
    </row>
    <row r="8895" spans="1:3">
      <c r="A8895" s="86" t="s">
        <v>300</v>
      </c>
      <c r="B8895">
        <v>146</v>
      </c>
      <c r="C8895" s="75">
        <v>2.6700000000000002E-2</v>
      </c>
    </row>
    <row r="8896" spans="1:3">
      <c r="A8896" s="74" t="s">
        <v>2484</v>
      </c>
      <c r="B8896">
        <v>235</v>
      </c>
      <c r="C8896" s="75">
        <v>0.06</v>
      </c>
    </row>
    <row r="8897" spans="1:3">
      <c r="A8897" s="81" t="s">
        <v>458</v>
      </c>
      <c r="B8897">
        <v>235</v>
      </c>
      <c r="C8897" s="75">
        <v>0.06</v>
      </c>
    </row>
    <row r="8898" spans="1:3">
      <c r="A8898" s="82" t="s">
        <v>459</v>
      </c>
      <c r="B8898">
        <v>235</v>
      </c>
      <c r="C8898" s="75">
        <v>0.06</v>
      </c>
    </row>
    <row r="8899" spans="1:3">
      <c r="A8899" s="83" t="s">
        <v>294</v>
      </c>
      <c r="B8899">
        <v>235</v>
      </c>
      <c r="C8899" s="75">
        <v>0.06</v>
      </c>
    </row>
    <row r="8900" spans="1:3">
      <c r="A8900" s="85" t="s">
        <v>2079</v>
      </c>
      <c r="B8900">
        <v>235</v>
      </c>
      <c r="C8900" s="75">
        <v>0.06</v>
      </c>
    </row>
    <row r="8901" spans="1:3">
      <c r="A8901" s="86" t="s">
        <v>375</v>
      </c>
      <c r="B8901">
        <v>235</v>
      </c>
      <c r="C8901" s="75">
        <v>0.06</v>
      </c>
    </row>
    <row r="8902" spans="1:3">
      <c r="A8902" s="74" t="s">
        <v>2485</v>
      </c>
      <c r="B8902">
        <v>440</v>
      </c>
      <c r="C8902" s="75">
        <v>0.45</v>
      </c>
    </row>
    <row r="8903" spans="1:3">
      <c r="A8903" s="81" t="s">
        <v>346</v>
      </c>
      <c r="B8903">
        <v>440</v>
      </c>
      <c r="C8903" s="75">
        <v>0.45</v>
      </c>
    </row>
    <row r="8904" spans="1:3">
      <c r="A8904" s="82" t="s">
        <v>347</v>
      </c>
      <c r="B8904">
        <v>440</v>
      </c>
      <c r="C8904" s="75">
        <v>0.45</v>
      </c>
    </row>
    <row r="8905" spans="1:3">
      <c r="A8905" s="83" t="s">
        <v>284</v>
      </c>
      <c r="B8905">
        <v>440</v>
      </c>
      <c r="C8905" s="75">
        <v>0.45</v>
      </c>
    </row>
    <row r="8906" spans="1:3">
      <c r="A8906" s="84">
        <v>43414</v>
      </c>
      <c r="B8906">
        <v>440</v>
      </c>
      <c r="C8906" s="75">
        <v>0.45</v>
      </c>
    </row>
    <row r="8907" spans="1:3">
      <c r="A8907" s="86" t="s">
        <v>321</v>
      </c>
      <c r="B8907">
        <v>440</v>
      </c>
      <c r="C8907" s="75">
        <v>0.45</v>
      </c>
    </row>
    <row r="8908" spans="1:3">
      <c r="A8908" s="74" t="s">
        <v>2486</v>
      </c>
      <c r="B8908">
        <v>28</v>
      </c>
      <c r="C8908" s="75">
        <v>6.6699999999999995E-2</v>
      </c>
    </row>
    <row r="8909" spans="1:3">
      <c r="A8909" s="81" t="s">
        <v>362</v>
      </c>
      <c r="B8909">
        <v>28</v>
      </c>
      <c r="C8909" s="75">
        <v>6.6699999999999995E-2</v>
      </c>
    </row>
    <row r="8910" spans="1:3">
      <c r="A8910" s="82" t="s">
        <v>334</v>
      </c>
      <c r="B8910">
        <v>28</v>
      </c>
      <c r="C8910" s="75">
        <v>6.6699999999999995E-2</v>
      </c>
    </row>
    <row r="8911" spans="1:3">
      <c r="A8911" s="83" t="s">
        <v>304</v>
      </c>
      <c r="B8911">
        <v>28</v>
      </c>
      <c r="C8911" s="75">
        <v>6.6699999999999995E-2</v>
      </c>
    </row>
    <row r="8912" spans="1:3">
      <c r="A8912" s="85" t="s">
        <v>2487</v>
      </c>
      <c r="B8912">
        <v>28</v>
      </c>
      <c r="C8912" s="75">
        <v>6.6699999999999995E-2</v>
      </c>
    </row>
    <row r="8913" spans="1:3">
      <c r="A8913" s="86" t="s">
        <v>310</v>
      </c>
      <c r="B8913">
        <v>28</v>
      </c>
      <c r="C8913" s="75">
        <v>6.6699999999999995E-2</v>
      </c>
    </row>
    <row r="8914" spans="1:3">
      <c r="A8914" s="74" t="s">
        <v>2488</v>
      </c>
      <c r="B8914">
        <v>213</v>
      </c>
      <c r="C8914" s="75">
        <v>0.14799999999999999</v>
      </c>
    </row>
    <row r="8915" spans="1:3">
      <c r="A8915" s="81" t="s">
        <v>292</v>
      </c>
      <c r="B8915">
        <v>213</v>
      </c>
      <c r="C8915" s="75">
        <v>0.14799999999999999</v>
      </c>
    </row>
    <row r="8916" spans="1:3">
      <c r="A8916" s="82" t="s">
        <v>293</v>
      </c>
      <c r="B8916">
        <v>213</v>
      </c>
      <c r="C8916" s="75">
        <v>0.14799999999999999</v>
      </c>
    </row>
    <row r="8917" spans="1:3">
      <c r="A8917" s="83" t="s">
        <v>294</v>
      </c>
      <c r="B8917">
        <v>213</v>
      </c>
      <c r="C8917" s="75">
        <v>0.14799999999999999</v>
      </c>
    </row>
    <row r="8918" spans="1:3">
      <c r="A8918" s="84">
        <v>42465</v>
      </c>
      <c r="B8918">
        <v>213</v>
      </c>
      <c r="C8918" s="75">
        <v>0.14799999999999999</v>
      </c>
    </row>
    <row r="8919" spans="1:3">
      <c r="A8919" s="86" t="s">
        <v>375</v>
      </c>
      <c r="B8919">
        <v>213</v>
      </c>
      <c r="C8919" s="75">
        <v>0.14799999999999999</v>
      </c>
    </row>
    <row r="8920" spans="1:3">
      <c r="A8920" s="74" t="s">
        <v>2489</v>
      </c>
      <c r="B8920">
        <v>665</v>
      </c>
      <c r="C8920" s="75">
        <v>0.05</v>
      </c>
    </row>
    <row r="8921" spans="1:3">
      <c r="A8921" s="81" t="s">
        <v>366</v>
      </c>
      <c r="B8921">
        <v>665</v>
      </c>
      <c r="C8921" s="75">
        <v>0.05</v>
      </c>
    </row>
    <row r="8922" spans="1:3">
      <c r="A8922" s="82" t="s">
        <v>367</v>
      </c>
      <c r="B8922">
        <v>665</v>
      </c>
      <c r="C8922" s="75">
        <v>0.05</v>
      </c>
    </row>
    <row r="8923" spans="1:3">
      <c r="A8923" s="83" t="s">
        <v>289</v>
      </c>
      <c r="B8923">
        <v>665</v>
      </c>
      <c r="C8923" s="75">
        <v>0.05</v>
      </c>
    </row>
    <row r="8924" spans="1:3">
      <c r="A8924" s="85" t="s">
        <v>2221</v>
      </c>
      <c r="B8924">
        <v>665</v>
      </c>
      <c r="C8924" s="75">
        <v>0.05</v>
      </c>
    </row>
    <row r="8925" spans="1:3">
      <c r="A8925" s="86" t="s">
        <v>295</v>
      </c>
      <c r="B8925">
        <v>665</v>
      </c>
      <c r="C8925" s="75">
        <v>0.05</v>
      </c>
    </row>
    <row r="8926" spans="1:3">
      <c r="A8926" s="74" t="s">
        <v>2490</v>
      </c>
      <c r="B8926">
        <v>495</v>
      </c>
      <c r="C8926" s="75">
        <v>0.01</v>
      </c>
    </row>
    <row r="8927" spans="1:3">
      <c r="A8927" s="81" t="s">
        <v>362</v>
      </c>
      <c r="B8927">
        <v>495</v>
      </c>
      <c r="C8927" s="75">
        <v>0.01</v>
      </c>
    </row>
    <row r="8928" spans="1:3">
      <c r="A8928" s="82" t="s">
        <v>334</v>
      </c>
      <c r="B8928">
        <v>495</v>
      </c>
      <c r="C8928" s="75">
        <v>0.01</v>
      </c>
    </row>
    <row r="8929" spans="1:3">
      <c r="A8929" s="83" t="s">
        <v>304</v>
      </c>
      <c r="B8929">
        <v>495</v>
      </c>
      <c r="C8929" s="75">
        <v>0.01</v>
      </c>
    </row>
    <row r="8930" spans="1:3">
      <c r="A8930" s="85" t="s">
        <v>2491</v>
      </c>
      <c r="B8930">
        <v>495</v>
      </c>
      <c r="C8930" s="75">
        <v>0.01</v>
      </c>
    </row>
    <row r="8931" spans="1:3">
      <c r="A8931" s="86" t="s">
        <v>336</v>
      </c>
      <c r="B8931">
        <v>495</v>
      </c>
      <c r="C8931" s="75">
        <v>0.01</v>
      </c>
    </row>
    <row r="8932" spans="1:3">
      <c r="A8932" s="74" t="s">
        <v>2492</v>
      </c>
      <c r="B8932">
        <v>67</v>
      </c>
      <c r="C8932" s="75">
        <v>4.2900000000000001E-2</v>
      </c>
    </row>
    <row r="8933" spans="1:3">
      <c r="A8933" s="81" t="s">
        <v>358</v>
      </c>
      <c r="B8933">
        <v>67</v>
      </c>
      <c r="C8933" s="75">
        <v>4.2900000000000001E-2</v>
      </c>
    </row>
    <row r="8934" spans="1:3">
      <c r="A8934" s="82" t="s">
        <v>359</v>
      </c>
      <c r="B8934">
        <v>67</v>
      </c>
      <c r="C8934" s="75">
        <v>4.2900000000000001E-2</v>
      </c>
    </row>
    <row r="8935" spans="1:3">
      <c r="A8935" s="83" t="s">
        <v>284</v>
      </c>
      <c r="B8935">
        <v>67</v>
      </c>
      <c r="C8935" s="75">
        <v>4.2900000000000001E-2</v>
      </c>
    </row>
    <row r="8936" spans="1:3">
      <c r="A8936" s="85" t="s">
        <v>1956</v>
      </c>
      <c r="B8936">
        <v>67</v>
      </c>
      <c r="C8936" s="75">
        <v>4.2900000000000001E-2</v>
      </c>
    </row>
    <row r="8937" spans="1:3">
      <c r="A8937" s="86" t="s">
        <v>364</v>
      </c>
      <c r="B8937">
        <v>67</v>
      </c>
      <c r="C8937" s="75">
        <v>4.2900000000000001E-2</v>
      </c>
    </row>
    <row r="8938" spans="1:3">
      <c r="A8938" s="74" t="s">
        <v>2493</v>
      </c>
      <c r="B8938">
        <v>490</v>
      </c>
      <c r="C8938" s="75">
        <v>0.02</v>
      </c>
    </row>
    <row r="8939" spans="1:3">
      <c r="A8939" s="81" t="s">
        <v>503</v>
      </c>
      <c r="B8939">
        <v>490</v>
      </c>
      <c r="C8939" s="75">
        <v>0.02</v>
      </c>
    </row>
    <row r="8940" spans="1:3">
      <c r="A8940" s="82" t="s">
        <v>504</v>
      </c>
      <c r="B8940">
        <v>490</v>
      </c>
      <c r="C8940" s="75">
        <v>0.02</v>
      </c>
    </row>
    <row r="8941" spans="1:3">
      <c r="A8941" s="83" t="s">
        <v>284</v>
      </c>
      <c r="B8941">
        <v>490</v>
      </c>
      <c r="C8941" s="75">
        <v>0.02</v>
      </c>
    </row>
    <row r="8942" spans="1:3">
      <c r="A8942" s="84">
        <v>41861</v>
      </c>
      <c r="B8942">
        <v>490</v>
      </c>
      <c r="C8942" s="75">
        <v>0.02</v>
      </c>
    </row>
    <row r="8943" spans="1:3">
      <c r="A8943" s="86" t="s">
        <v>336</v>
      </c>
      <c r="B8943">
        <v>490</v>
      </c>
      <c r="C8943" s="75">
        <v>0.02</v>
      </c>
    </row>
    <row r="8944" spans="1:3">
      <c r="A8944" s="74" t="s">
        <v>2494</v>
      </c>
      <c r="B8944">
        <v>495</v>
      </c>
      <c r="C8944" s="75">
        <v>0.01</v>
      </c>
    </row>
    <row r="8945" spans="1:3">
      <c r="A8945" s="81" t="s">
        <v>415</v>
      </c>
      <c r="B8945">
        <v>495</v>
      </c>
      <c r="C8945" s="75">
        <v>0.01</v>
      </c>
    </row>
    <row r="8946" spans="1:3">
      <c r="A8946" s="82" t="s">
        <v>367</v>
      </c>
      <c r="B8946">
        <v>495</v>
      </c>
      <c r="C8946" s="75">
        <v>0.01</v>
      </c>
    </row>
    <row r="8947" spans="1:3">
      <c r="A8947" s="83" t="s">
        <v>289</v>
      </c>
      <c r="B8947">
        <v>495</v>
      </c>
      <c r="C8947" s="75">
        <v>0.01</v>
      </c>
    </row>
    <row r="8948" spans="1:3">
      <c r="A8948" s="85" t="s">
        <v>2269</v>
      </c>
      <c r="B8948">
        <v>495</v>
      </c>
      <c r="C8948" s="75">
        <v>0.01</v>
      </c>
    </row>
    <row r="8949" spans="1:3">
      <c r="A8949" s="86" t="s">
        <v>336</v>
      </c>
      <c r="B8949">
        <v>495</v>
      </c>
      <c r="C8949" s="75">
        <v>0.01</v>
      </c>
    </row>
    <row r="8950" spans="1:3">
      <c r="A8950" s="74" t="s">
        <v>2495</v>
      </c>
      <c r="B8950">
        <v>700</v>
      </c>
      <c r="C8950" s="75">
        <v>0</v>
      </c>
    </row>
    <row r="8951" spans="1:3">
      <c r="A8951" s="81" t="s">
        <v>415</v>
      </c>
      <c r="B8951">
        <v>700</v>
      </c>
      <c r="C8951" s="75">
        <v>0</v>
      </c>
    </row>
    <row r="8952" spans="1:3">
      <c r="A8952" s="82" t="s">
        <v>367</v>
      </c>
      <c r="B8952">
        <v>700</v>
      </c>
      <c r="C8952" s="75">
        <v>0</v>
      </c>
    </row>
    <row r="8953" spans="1:3">
      <c r="A8953" s="83" t="s">
        <v>289</v>
      </c>
      <c r="B8953">
        <v>700</v>
      </c>
      <c r="C8953" s="75">
        <v>0</v>
      </c>
    </row>
    <row r="8954" spans="1:3">
      <c r="A8954" s="84">
        <v>43439</v>
      </c>
      <c r="B8954">
        <v>700</v>
      </c>
      <c r="C8954" s="75">
        <v>0</v>
      </c>
    </row>
    <row r="8955" spans="1:3">
      <c r="A8955" s="86" t="s">
        <v>295</v>
      </c>
      <c r="B8955">
        <v>700</v>
      </c>
      <c r="C8955" s="75">
        <v>0</v>
      </c>
    </row>
    <row r="8956" spans="1:3">
      <c r="A8956" s="74" t="s">
        <v>2496</v>
      </c>
      <c r="B8956">
        <v>43</v>
      </c>
      <c r="C8956" s="75">
        <v>0.14000000000000001</v>
      </c>
    </row>
    <row r="8957" spans="1:3">
      <c r="A8957" s="81" t="s">
        <v>324</v>
      </c>
      <c r="B8957">
        <v>43</v>
      </c>
      <c r="C8957" s="75">
        <v>0.14000000000000001</v>
      </c>
    </row>
    <row r="8958" spans="1:3">
      <c r="A8958" s="82" t="s">
        <v>325</v>
      </c>
      <c r="B8958">
        <v>43</v>
      </c>
      <c r="C8958" s="75">
        <v>0.14000000000000001</v>
      </c>
    </row>
    <row r="8959" spans="1:3">
      <c r="A8959" s="83" t="s">
        <v>284</v>
      </c>
      <c r="B8959">
        <v>43</v>
      </c>
      <c r="C8959" s="75">
        <v>0.14000000000000001</v>
      </c>
    </row>
    <row r="8960" spans="1:3">
      <c r="A8960" s="85" t="s">
        <v>2372</v>
      </c>
      <c r="B8960">
        <v>43</v>
      </c>
      <c r="C8960" s="75">
        <v>0.14000000000000001</v>
      </c>
    </row>
    <row r="8961" spans="1:3">
      <c r="A8961" s="86" t="s">
        <v>381</v>
      </c>
      <c r="B8961">
        <v>43</v>
      </c>
      <c r="C8961" s="75">
        <v>0.14000000000000001</v>
      </c>
    </row>
    <row r="8962" spans="1:3">
      <c r="A8962" s="74" t="s">
        <v>2497</v>
      </c>
      <c r="B8962">
        <v>616</v>
      </c>
      <c r="C8962" s="75">
        <v>0.23</v>
      </c>
    </row>
    <row r="8963" spans="1:3">
      <c r="A8963" s="81" t="s">
        <v>287</v>
      </c>
      <c r="B8963">
        <v>616</v>
      </c>
      <c r="C8963" s="75">
        <v>0.23</v>
      </c>
    </row>
    <row r="8964" spans="1:3">
      <c r="A8964" s="82" t="s">
        <v>288</v>
      </c>
      <c r="B8964">
        <v>616</v>
      </c>
      <c r="C8964" s="75">
        <v>0.23</v>
      </c>
    </row>
    <row r="8965" spans="1:3">
      <c r="A8965" s="83" t="s">
        <v>289</v>
      </c>
      <c r="B8965">
        <v>616</v>
      </c>
      <c r="C8965" s="75">
        <v>0.23</v>
      </c>
    </row>
    <row r="8966" spans="1:3">
      <c r="A8966" s="85" t="s">
        <v>753</v>
      </c>
      <c r="B8966">
        <v>616</v>
      </c>
      <c r="C8966" s="75">
        <v>0.23</v>
      </c>
    </row>
    <row r="8967" spans="1:3">
      <c r="A8967" s="86" t="s">
        <v>321</v>
      </c>
      <c r="B8967">
        <v>616</v>
      </c>
      <c r="C8967" s="75">
        <v>0.23</v>
      </c>
    </row>
    <row r="8968" spans="1:3">
      <c r="A8968" s="74" t="s">
        <v>2498</v>
      </c>
      <c r="B8968">
        <v>245</v>
      </c>
      <c r="C8968" s="75">
        <v>0.02</v>
      </c>
    </row>
    <row r="8969" spans="1:3">
      <c r="A8969" s="81" t="s">
        <v>390</v>
      </c>
      <c r="B8969">
        <v>245</v>
      </c>
      <c r="C8969" s="75">
        <v>0.02</v>
      </c>
    </row>
    <row r="8970" spans="1:3">
      <c r="A8970" s="82" t="s">
        <v>367</v>
      </c>
      <c r="B8970">
        <v>245</v>
      </c>
      <c r="C8970" s="75">
        <v>0.02</v>
      </c>
    </row>
    <row r="8971" spans="1:3">
      <c r="A8971" s="83" t="s">
        <v>289</v>
      </c>
      <c r="B8971">
        <v>245</v>
      </c>
      <c r="C8971" s="75">
        <v>0.02</v>
      </c>
    </row>
    <row r="8972" spans="1:3">
      <c r="A8972" s="85" t="s">
        <v>2499</v>
      </c>
      <c r="B8972">
        <v>245</v>
      </c>
      <c r="C8972" s="75">
        <v>0.02</v>
      </c>
    </row>
    <row r="8973" spans="1:3">
      <c r="A8973" s="86" t="s">
        <v>375</v>
      </c>
      <c r="B8973">
        <v>245</v>
      </c>
      <c r="C8973" s="75">
        <v>0.02</v>
      </c>
    </row>
    <row r="8974" spans="1:3">
      <c r="A8974" s="74" t="s">
        <v>2500</v>
      </c>
      <c r="B8974">
        <v>223</v>
      </c>
      <c r="C8974" s="75">
        <v>0.108</v>
      </c>
    </row>
    <row r="8975" spans="1:3">
      <c r="A8975" s="81" t="s">
        <v>343</v>
      </c>
      <c r="B8975">
        <v>223</v>
      </c>
      <c r="C8975" s="75">
        <v>0.108</v>
      </c>
    </row>
    <row r="8976" spans="1:3">
      <c r="A8976" s="82" t="s">
        <v>344</v>
      </c>
      <c r="B8976">
        <v>223</v>
      </c>
      <c r="C8976" s="75">
        <v>0.108</v>
      </c>
    </row>
    <row r="8977" spans="1:3">
      <c r="A8977" s="83" t="s">
        <v>284</v>
      </c>
      <c r="B8977">
        <v>223</v>
      </c>
      <c r="C8977" s="75">
        <v>0.108</v>
      </c>
    </row>
    <row r="8978" spans="1:3">
      <c r="A8978" s="85" t="s">
        <v>892</v>
      </c>
      <c r="B8978">
        <v>223</v>
      </c>
      <c r="C8978" s="75">
        <v>0.108</v>
      </c>
    </row>
    <row r="8979" spans="1:3">
      <c r="A8979" s="86" t="s">
        <v>375</v>
      </c>
      <c r="B8979">
        <v>223</v>
      </c>
      <c r="C8979" s="75">
        <v>0.108</v>
      </c>
    </row>
    <row r="8980" spans="1:3">
      <c r="A8980" s="74" t="s">
        <v>2501</v>
      </c>
      <c r="B8980">
        <v>73</v>
      </c>
      <c r="C8980" s="75">
        <v>8.7499999999999994E-2</v>
      </c>
    </row>
    <row r="8981" spans="1:3">
      <c r="A8981" s="81" t="s">
        <v>431</v>
      </c>
      <c r="B8981">
        <v>73</v>
      </c>
      <c r="C8981" s="75">
        <v>8.7499999999999994E-2</v>
      </c>
    </row>
    <row r="8982" spans="1:3">
      <c r="A8982" s="82" t="s">
        <v>432</v>
      </c>
      <c r="B8982">
        <v>73</v>
      </c>
      <c r="C8982" s="75">
        <v>8.7499999999999994E-2</v>
      </c>
    </row>
    <row r="8983" spans="1:3">
      <c r="A8983" s="83" t="s">
        <v>284</v>
      </c>
      <c r="B8983">
        <v>73</v>
      </c>
      <c r="C8983" s="75">
        <v>8.7499999999999994E-2</v>
      </c>
    </row>
    <row r="8984" spans="1:3">
      <c r="A8984" s="85" t="s">
        <v>2502</v>
      </c>
      <c r="B8984">
        <v>73</v>
      </c>
      <c r="C8984" s="75">
        <v>8.7499999999999994E-2</v>
      </c>
    </row>
    <row r="8985" spans="1:3">
      <c r="A8985" s="86" t="s">
        <v>285</v>
      </c>
      <c r="B8985">
        <v>73</v>
      </c>
      <c r="C8985" s="75">
        <v>8.7499999999999994E-2</v>
      </c>
    </row>
    <row r="8986" spans="1:3">
      <c r="A8986" s="74" t="s">
        <v>2503</v>
      </c>
      <c r="B8986">
        <v>67</v>
      </c>
      <c r="C8986" s="75">
        <v>4.2900000000000001E-2</v>
      </c>
    </row>
    <row r="8987" spans="1:3">
      <c r="A8987" s="81" t="s">
        <v>358</v>
      </c>
      <c r="B8987">
        <v>67</v>
      </c>
      <c r="C8987" s="75">
        <v>4.2900000000000001E-2</v>
      </c>
    </row>
    <row r="8988" spans="1:3">
      <c r="A8988" s="82" t="s">
        <v>359</v>
      </c>
      <c r="B8988">
        <v>67</v>
      </c>
      <c r="C8988" s="75">
        <v>4.2900000000000001E-2</v>
      </c>
    </row>
    <row r="8989" spans="1:3">
      <c r="A8989" s="83" t="s">
        <v>284</v>
      </c>
      <c r="B8989">
        <v>67</v>
      </c>
      <c r="C8989" s="75">
        <v>4.2900000000000001E-2</v>
      </c>
    </row>
    <row r="8990" spans="1:3">
      <c r="A8990" s="85" t="s">
        <v>1307</v>
      </c>
      <c r="B8990">
        <v>67</v>
      </c>
      <c r="C8990" s="75">
        <v>4.2900000000000001E-2</v>
      </c>
    </row>
    <row r="8991" spans="1:3">
      <c r="A8991" s="86" t="s">
        <v>364</v>
      </c>
      <c r="B8991">
        <v>67</v>
      </c>
      <c r="C8991" s="75">
        <v>4.2900000000000001E-2</v>
      </c>
    </row>
    <row r="8992" spans="1:3">
      <c r="A8992" s="74" t="s">
        <v>2504</v>
      </c>
      <c r="B8992">
        <v>30</v>
      </c>
      <c r="C8992" s="75">
        <v>0</v>
      </c>
    </row>
    <row r="8993" spans="1:3">
      <c r="A8993" s="81" t="s">
        <v>354</v>
      </c>
      <c r="B8993">
        <v>30</v>
      </c>
      <c r="C8993" s="75">
        <v>0</v>
      </c>
    </row>
    <row r="8994" spans="1:3">
      <c r="A8994" s="82" t="s">
        <v>355</v>
      </c>
      <c r="B8994">
        <v>30</v>
      </c>
      <c r="C8994" s="75">
        <v>0</v>
      </c>
    </row>
    <row r="8995" spans="1:3">
      <c r="A8995" s="83" t="s">
        <v>284</v>
      </c>
      <c r="B8995">
        <v>30</v>
      </c>
      <c r="C8995" s="75">
        <v>0</v>
      </c>
    </row>
    <row r="8996" spans="1:3">
      <c r="A8996" s="84">
        <v>41680</v>
      </c>
      <c r="B8996">
        <v>30</v>
      </c>
      <c r="C8996" s="75">
        <v>0</v>
      </c>
    </row>
    <row r="8997" spans="1:3">
      <c r="A8997" s="86" t="s">
        <v>310</v>
      </c>
      <c r="B8997">
        <v>30</v>
      </c>
      <c r="C8997" s="75">
        <v>0</v>
      </c>
    </row>
    <row r="8998" spans="1:3">
      <c r="A8998" s="74" t="s">
        <v>2505</v>
      </c>
      <c r="B8998">
        <v>49</v>
      </c>
      <c r="C8998" s="75">
        <v>0.02</v>
      </c>
    </row>
    <row r="8999" spans="1:3">
      <c r="A8999" s="81" t="s">
        <v>390</v>
      </c>
      <c r="B8999">
        <v>49</v>
      </c>
      <c r="C8999" s="75">
        <v>0.02</v>
      </c>
    </row>
    <row r="9000" spans="1:3">
      <c r="A9000" s="82" t="s">
        <v>367</v>
      </c>
      <c r="B9000">
        <v>49</v>
      </c>
      <c r="C9000" s="75">
        <v>0.02</v>
      </c>
    </row>
    <row r="9001" spans="1:3">
      <c r="A9001" s="83" t="s">
        <v>289</v>
      </c>
      <c r="B9001">
        <v>49</v>
      </c>
      <c r="C9001" s="75">
        <v>0.02</v>
      </c>
    </row>
    <row r="9002" spans="1:3">
      <c r="A9002" s="84">
        <v>42372</v>
      </c>
      <c r="B9002">
        <v>49</v>
      </c>
      <c r="C9002" s="75">
        <v>0.02</v>
      </c>
    </row>
    <row r="9003" spans="1:3">
      <c r="A9003" s="86" t="s">
        <v>381</v>
      </c>
      <c r="B9003">
        <v>49</v>
      </c>
      <c r="C9003" s="75">
        <v>0.02</v>
      </c>
    </row>
    <row r="9004" spans="1:3">
      <c r="A9004" s="74" t="s">
        <v>2506</v>
      </c>
      <c r="B9004">
        <v>495</v>
      </c>
      <c r="C9004" s="75">
        <v>0.01</v>
      </c>
    </row>
    <row r="9005" spans="1:3">
      <c r="A9005" s="81" t="s">
        <v>512</v>
      </c>
      <c r="B9005">
        <v>495</v>
      </c>
      <c r="C9005" s="75">
        <v>0.01</v>
      </c>
    </row>
    <row r="9006" spans="1:3">
      <c r="A9006" s="82" t="s">
        <v>513</v>
      </c>
      <c r="B9006">
        <v>495</v>
      </c>
      <c r="C9006" s="75">
        <v>0.01</v>
      </c>
    </row>
    <row r="9007" spans="1:3">
      <c r="A9007" s="83" t="s">
        <v>284</v>
      </c>
      <c r="B9007">
        <v>495</v>
      </c>
      <c r="C9007" s="75">
        <v>0.01</v>
      </c>
    </row>
    <row r="9008" spans="1:3">
      <c r="A9008" s="85" t="s">
        <v>2507</v>
      </c>
      <c r="B9008">
        <v>495</v>
      </c>
      <c r="C9008" s="75">
        <v>0.01</v>
      </c>
    </row>
    <row r="9009" spans="1:3">
      <c r="A9009" s="86" t="s">
        <v>336</v>
      </c>
      <c r="B9009">
        <v>495</v>
      </c>
      <c r="C9009" s="75">
        <v>0.01</v>
      </c>
    </row>
    <row r="9010" spans="1:3">
      <c r="A9010" s="74" t="s">
        <v>2508</v>
      </c>
      <c r="B9010">
        <v>485</v>
      </c>
      <c r="C9010" s="75">
        <v>0.03</v>
      </c>
    </row>
    <row r="9011" spans="1:3">
      <c r="A9011" s="81" t="s">
        <v>319</v>
      </c>
      <c r="B9011">
        <v>485</v>
      </c>
      <c r="C9011" s="75">
        <v>0.03</v>
      </c>
    </row>
    <row r="9012" spans="1:3">
      <c r="A9012" s="82" t="s">
        <v>320</v>
      </c>
      <c r="B9012">
        <v>485</v>
      </c>
      <c r="C9012" s="75">
        <v>0.03</v>
      </c>
    </row>
    <row r="9013" spans="1:3">
      <c r="A9013" s="83" t="s">
        <v>284</v>
      </c>
      <c r="B9013">
        <v>485</v>
      </c>
      <c r="C9013" s="75">
        <v>0.03</v>
      </c>
    </row>
    <row r="9014" spans="1:3">
      <c r="A9014" s="85" t="s">
        <v>2509</v>
      </c>
      <c r="B9014">
        <v>485</v>
      </c>
      <c r="C9014" s="75">
        <v>0.03</v>
      </c>
    </row>
    <row r="9015" spans="1:3">
      <c r="A9015" s="86" t="s">
        <v>314</v>
      </c>
      <c r="B9015">
        <v>485</v>
      </c>
      <c r="C9015" s="75">
        <v>0.03</v>
      </c>
    </row>
    <row r="9016" spans="1:3">
      <c r="A9016" s="74" t="s">
        <v>2510</v>
      </c>
      <c r="B9016">
        <v>116</v>
      </c>
      <c r="C9016" s="75">
        <v>0.22670000000000001</v>
      </c>
    </row>
    <row r="9017" spans="1:3">
      <c r="A9017" s="81" t="s">
        <v>437</v>
      </c>
      <c r="B9017">
        <v>116</v>
      </c>
      <c r="C9017" s="75">
        <v>0.22670000000000001</v>
      </c>
    </row>
    <row r="9018" spans="1:3">
      <c r="A9018" s="82" t="s">
        <v>367</v>
      </c>
      <c r="B9018">
        <v>116</v>
      </c>
      <c r="C9018" s="75">
        <v>0.22670000000000001</v>
      </c>
    </row>
    <row r="9019" spans="1:3">
      <c r="A9019" s="83" t="s">
        <v>289</v>
      </c>
      <c r="B9019">
        <v>116</v>
      </c>
      <c r="C9019" s="75">
        <v>0.22670000000000001</v>
      </c>
    </row>
    <row r="9020" spans="1:3">
      <c r="A9020" s="85" t="s">
        <v>1183</v>
      </c>
      <c r="B9020">
        <v>116</v>
      </c>
      <c r="C9020" s="75">
        <v>0.22670000000000001</v>
      </c>
    </row>
    <row r="9021" spans="1:3">
      <c r="A9021" s="86" t="s">
        <v>300</v>
      </c>
      <c r="B9021">
        <v>116</v>
      </c>
      <c r="C9021" s="75">
        <v>0.22670000000000001</v>
      </c>
    </row>
    <row r="9022" spans="1:3">
      <c r="A9022" s="74" t="s">
        <v>2511</v>
      </c>
      <c r="B9022">
        <v>658</v>
      </c>
      <c r="C9022" s="75">
        <v>0.06</v>
      </c>
    </row>
    <row r="9023" spans="1:3">
      <c r="A9023" s="81" t="s">
        <v>287</v>
      </c>
      <c r="B9023">
        <v>658</v>
      </c>
      <c r="C9023" s="75">
        <v>0.06</v>
      </c>
    </row>
    <row r="9024" spans="1:3">
      <c r="A9024" s="82" t="s">
        <v>288</v>
      </c>
      <c r="B9024">
        <v>658</v>
      </c>
      <c r="C9024" s="75">
        <v>0.06</v>
      </c>
    </row>
    <row r="9025" spans="1:3">
      <c r="A9025" s="83" t="s">
        <v>289</v>
      </c>
      <c r="B9025">
        <v>658</v>
      </c>
      <c r="C9025" s="75">
        <v>0.06</v>
      </c>
    </row>
    <row r="9026" spans="1:3">
      <c r="A9026" s="85" t="s">
        <v>1435</v>
      </c>
      <c r="B9026">
        <v>658</v>
      </c>
      <c r="C9026" s="75">
        <v>0.06</v>
      </c>
    </row>
    <row r="9027" spans="1:3">
      <c r="A9027" s="86" t="s">
        <v>295</v>
      </c>
      <c r="B9027">
        <v>658</v>
      </c>
      <c r="C9027" s="75">
        <v>0.06</v>
      </c>
    </row>
    <row r="9028" spans="1:3">
      <c r="A9028" s="74" t="s">
        <v>2512</v>
      </c>
      <c r="B9028">
        <v>27</v>
      </c>
      <c r="C9028" s="75">
        <v>0.1</v>
      </c>
    </row>
    <row r="9029" spans="1:3">
      <c r="A9029" s="81" t="s">
        <v>324</v>
      </c>
      <c r="B9029">
        <v>27</v>
      </c>
      <c r="C9029" s="75">
        <v>0.1</v>
      </c>
    </row>
    <row r="9030" spans="1:3">
      <c r="A9030" s="82" t="s">
        <v>325</v>
      </c>
      <c r="B9030">
        <v>27</v>
      </c>
      <c r="C9030" s="75">
        <v>0.1</v>
      </c>
    </row>
    <row r="9031" spans="1:3">
      <c r="A9031" s="83" t="s">
        <v>284</v>
      </c>
      <c r="B9031">
        <v>27</v>
      </c>
      <c r="C9031" s="75">
        <v>0.1</v>
      </c>
    </row>
    <row r="9032" spans="1:3">
      <c r="A9032" s="85" t="s">
        <v>1825</v>
      </c>
      <c r="B9032">
        <v>27</v>
      </c>
      <c r="C9032" s="75">
        <v>0.1</v>
      </c>
    </row>
    <row r="9033" spans="1:3">
      <c r="A9033" s="86" t="s">
        <v>310</v>
      </c>
      <c r="B9033">
        <v>27</v>
      </c>
      <c r="C9033" s="75">
        <v>0.1</v>
      </c>
    </row>
    <row r="9034" spans="1:3">
      <c r="A9034" s="74" t="s">
        <v>2513</v>
      </c>
      <c r="B9034">
        <v>608</v>
      </c>
      <c r="C9034" s="75">
        <v>0.24</v>
      </c>
    </row>
    <row r="9035" spans="1:3">
      <c r="A9035" s="81" t="s">
        <v>282</v>
      </c>
      <c r="B9035">
        <v>608</v>
      </c>
      <c r="C9035" s="75">
        <v>0.24</v>
      </c>
    </row>
    <row r="9036" spans="1:3">
      <c r="A9036" s="82" t="s">
        <v>283</v>
      </c>
      <c r="B9036">
        <v>608</v>
      </c>
      <c r="C9036" s="75">
        <v>0.24</v>
      </c>
    </row>
    <row r="9037" spans="1:3">
      <c r="A9037" s="83" t="s">
        <v>284</v>
      </c>
      <c r="B9037">
        <v>608</v>
      </c>
      <c r="C9037" s="75">
        <v>0.24</v>
      </c>
    </row>
    <row r="9038" spans="1:3">
      <c r="A9038" s="85" t="s">
        <v>2514</v>
      </c>
      <c r="B9038">
        <v>608</v>
      </c>
      <c r="C9038" s="75">
        <v>0.24</v>
      </c>
    </row>
    <row r="9039" spans="1:3">
      <c r="A9039" s="86" t="s">
        <v>321</v>
      </c>
      <c r="B9039">
        <v>608</v>
      </c>
      <c r="C9039" s="75">
        <v>0.24</v>
      </c>
    </row>
    <row r="9040" spans="1:3">
      <c r="A9040" s="74" t="s">
        <v>2515</v>
      </c>
      <c r="B9040">
        <v>49</v>
      </c>
      <c r="C9040" s="75">
        <v>0.02</v>
      </c>
    </row>
    <row r="9041" spans="1:3">
      <c r="A9041" s="81" t="s">
        <v>383</v>
      </c>
      <c r="B9041">
        <v>49</v>
      </c>
      <c r="C9041" s="75">
        <v>0.02</v>
      </c>
    </row>
    <row r="9042" spans="1:3">
      <c r="A9042" s="82" t="s">
        <v>308</v>
      </c>
      <c r="B9042">
        <v>49</v>
      </c>
      <c r="C9042" s="75">
        <v>0.02</v>
      </c>
    </row>
    <row r="9043" spans="1:3">
      <c r="A9043" s="83" t="s">
        <v>304</v>
      </c>
      <c r="B9043">
        <v>49</v>
      </c>
      <c r="C9043" s="75">
        <v>0.02</v>
      </c>
    </row>
    <row r="9044" spans="1:3">
      <c r="A9044" s="84">
        <v>42465</v>
      </c>
      <c r="B9044">
        <v>49</v>
      </c>
      <c r="C9044" s="75">
        <v>0.02</v>
      </c>
    </row>
    <row r="9045" spans="1:3">
      <c r="A9045" s="86" t="s">
        <v>305</v>
      </c>
      <c r="B9045">
        <v>49</v>
      </c>
      <c r="C9045" s="75">
        <v>0.02</v>
      </c>
    </row>
    <row r="9046" spans="1:3">
      <c r="A9046" s="74" t="s">
        <v>2516</v>
      </c>
      <c r="B9046">
        <v>69</v>
      </c>
      <c r="C9046" s="75">
        <v>0.13750000000000001</v>
      </c>
    </row>
    <row r="9047" spans="1:3">
      <c r="A9047" s="81" t="s">
        <v>458</v>
      </c>
      <c r="B9047">
        <v>69</v>
      </c>
      <c r="C9047" s="75">
        <v>0.13750000000000001</v>
      </c>
    </row>
    <row r="9048" spans="1:3">
      <c r="A9048" s="82" t="s">
        <v>459</v>
      </c>
      <c r="B9048">
        <v>69</v>
      </c>
      <c r="C9048" s="75">
        <v>0.13750000000000001</v>
      </c>
    </row>
    <row r="9049" spans="1:3">
      <c r="A9049" s="83" t="s">
        <v>294</v>
      </c>
      <c r="B9049">
        <v>69</v>
      </c>
      <c r="C9049" s="75">
        <v>0.13750000000000001</v>
      </c>
    </row>
    <row r="9050" spans="1:3">
      <c r="A9050" s="84">
        <v>42652</v>
      </c>
      <c r="B9050">
        <v>69</v>
      </c>
      <c r="C9050" s="75">
        <v>0.13750000000000001</v>
      </c>
    </row>
    <row r="9051" spans="1:3">
      <c r="A9051" s="86" t="s">
        <v>285</v>
      </c>
      <c r="B9051">
        <v>69</v>
      </c>
      <c r="C9051" s="75">
        <v>0.13750000000000001</v>
      </c>
    </row>
    <row r="9052" spans="1:3">
      <c r="A9052" s="74" t="s">
        <v>2517</v>
      </c>
      <c r="B9052">
        <v>64</v>
      </c>
      <c r="C9052" s="75">
        <v>8.5699999999999998E-2</v>
      </c>
    </row>
    <row r="9053" spans="1:3">
      <c r="A9053" s="81" t="s">
        <v>517</v>
      </c>
      <c r="B9053">
        <v>64</v>
      </c>
      <c r="C9053" s="75">
        <v>8.5699999999999998E-2</v>
      </c>
    </row>
    <row r="9054" spans="1:3">
      <c r="A9054" s="82" t="s">
        <v>518</v>
      </c>
      <c r="B9054">
        <v>64</v>
      </c>
      <c r="C9054" s="75">
        <v>8.5699999999999998E-2</v>
      </c>
    </row>
    <row r="9055" spans="1:3">
      <c r="A9055" s="83" t="s">
        <v>304</v>
      </c>
      <c r="B9055">
        <v>64</v>
      </c>
      <c r="C9055" s="75">
        <v>8.5699999999999998E-2</v>
      </c>
    </row>
    <row r="9056" spans="1:3">
      <c r="A9056" s="84">
        <v>42008</v>
      </c>
      <c r="B9056">
        <v>64</v>
      </c>
      <c r="C9056" s="75">
        <v>8.5699999999999998E-2</v>
      </c>
    </row>
    <row r="9057" spans="1:3">
      <c r="A9057" s="86" t="s">
        <v>364</v>
      </c>
      <c r="B9057">
        <v>64</v>
      </c>
      <c r="C9057" s="75">
        <v>8.5699999999999998E-2</v>
      </c>
    </row>
    <row r="9058" spans="1:3">
      <c r="A9058" s="74" t="s">
        <v>2518</v>
      </c>
      <c r="B9058">
        <v>27</v>
      </c>
      <c r="C9058" s="75">
        <v>0.1</v>
      </c>
    </row>
    <row r="9059" spans="1:3">
      <c r="A9059" s="81" t="s">
        <v>324</v>
      </c>
      <c r="B9059">
        <v>27</v>
      </c>
      <c r="C9059" s="75">
        <v>0.1</v>
      </c>
    </row>
    <row r="9060" spans="1:3">
      <c r="A9060" s="82" t="s">
        <v>325</v>
      </c>
      <c r="B9060">
        <v>27</v>
      </c>
      <c r="C9060" s="75">
        <v>0.1</v>
      </c>
    </row>
    <row r="9061" spans="1:3">
      <c r="A9061" s="83" t="s">
        <v>284</v>
      </c>
      <c r="B9061">
        <v>27</v>
      </c>
      <c r="C9061" s="75">
        <v>0.1</v>
      </c>
    </row>
    <row r="9062" spans="1:3">
      <c r="A9062" s="85" t="s">
        <v>2155</v>
      </c>
      <c r="B9062">
        <v>27</v>
      </c>
      <c r="C9062" s="75">
        <v>0.1</v>
      </c>
    </row>
    <row r="9063" spans="1:3">
      <c r="A9063" s="86" t="s">
        <v>310</v>
      </c>
      <c r="B9063">
        <v>27</v>
      </c>
      <c r="C9063" s="75">
        <v>0.1</v>
      </c>
    </row>
    <row r="9064" spans="1:3">
      <c r="A9064" s="74" t="s">
        <v>2519</v>
      </c>
      <c r="B9064">
        <v>500</v>
      </c>
      <c r="C9064" s="75">
        <v>0</v>
      </c>
    </row>
    <row r="9065" spans="1:3">
      <c r="A9065" s="81" t="s">
        <v>354</v>
      </c>
      <c r="B9065">
        <v>500</v>
      </c>
      <c r="C9065" s="75">
        <v>0</v>
      </c>
    </row>
    <row r="9066" spans="1:3">
      <c r="A9066" s="82" t="s">
        <v>355</v>
      </c>
      <c r="B9066">
        <v>500</v>
      </c>
      <c r="C9066" s="75">
        <v>0</v>
      </c>
    </row>
    <row r="9067" spans="1:3">
      <c r="A9067" s="83" t="s">
        <v>284</v>
      </c>
      <c r="B9067">
        <v>500</v>
      </c>
      <c r="C9067" s="75">
        <v>0</v>
      </c>
    </row>
    <row r="9068" spans="1:3">
      <c r="A9068" s="85" t="s">
        <v>2520</v>
      </c>
      <c r="B9068">
        <v>500</v>
      </c>
      <c r="C9068" s="75">
        <v>0</v>
      </c>
    </row>
    <row r="9069" spans="1:3">
      <c r="A9069" s="86" t="s">
        <v>314</v>
      </c>
      <c r="B9069">
        <v>500</v>
      </c>
      <c r="C9069" s="75">
        <v>0</v>
      </c>
    </row>
    <row r="9070" spans="1:3">
      <c r="A9070" s="74" t="s">
        <v>2521</v>
      </c>
      <c r="B9070">
        <v>60</v>
      </c>
      <c r="C9070" s="75">
        <v>0.25</v>
      </c>
    </row>
    <row r="9071" spans="1:3">
      <c r="A9071" s="81" t="s">
        <v>512</v>
      </c>
      <c r="B9071">
        <v>60</v>
      </c>
      <c r="C9071" s="75">
        <v>0.25</v>
      </c>
    </row>
    <row r="9072" spans="1:3">
      <c r="A9072" s="82" t="s">
        <v>513</v>
      </c>
      <c r="B9072">
        <v>60</v>
      </c>
      <c r="C9072" s="75">
        <v>0.25</v>
      </c>
    </row>
    <row r="9073" spans="1:3">
      <c r="A9073" s="83" t="s">
        <v>284</v>
      </c>
      <c r="B9073">
        <v>60</v>
      </c>
      <c r="C9073" s="75">
        <v>0.25</v>
      </c>
    </row>
    <row r="9074" spans="1:3">
      <c r="A9074" s="84">
        <v>41918</v>
      </c>
      <c r="B9074">
        <v>60</v>
      </c>
      <c r="C9074" s="75">
        <v>0.25</v>
      </c>
    </row>
    <row r="9075" spans="1:3">
      <c r="A9075" s="86" t="s">
        <v>285</v>
      </c>
      <c r="B9075">
        <v>60</v>
      </c>
      <c r="C9075" s="75">
        <v>0.25</v>
      </c>
    </row>
    <row r="9076" spans="1:3">
      <c r="A9076" s="74" t="s">
        <v>2522</v>
      </c>
      <c r="B9076">
        <v>637</v>
      </c>
      <c r="C9076" s="75">
        <v>0.09</v>
      </c>
    </row>
    <row r="9077" spans="1:3">
      <c r="A9077" s="81" t="s">
        <v>343</v>
      </c>
      <c r="B9077">
        <v>637</v>
      </c>
      <c r="C9077" s="75">
        <v>0.09</v>
      </c>
    </row>
    <row r="9078" spans="1:3">
      <c r="A9078" s="82" t="s">
        <v>344</v>
      </c>
      <c r="B9078">
        <v>637</v>
      </c>
      <c r="C9078" s="75">
        <v>0.09</v>
      </c>
    </row>
    <row r="9079" spans="1:3">
      <c r="A9079" s="83" t="s">
        <v>284</v>
      </c>
      <c r="B9079">
        <v>637</v>
      </c>
      <c r="C9079" s="75">
        <v>0.09</v>
      </c>
    </row>
    <row r="9080" spans="1:3">
      <c r="A9080" s="85" t="s">
        <v>1775</v>
      </c>
      <c r="B9080">
        <v>637</v>
      </c>
      <c r="C9080" s="75">
        <v>0.09</v>
      </c>
    </row>
    <row r="9081" spans="1:3">
      <c r="A9081" s="86" t="s">
        <v>295</v>
      </c>
      <c r="B9081">
        <v>637</v>
      </c>
      <c r="C9081" s="75">
        <v>0.09</v>
      </c>
    </row>
    <row r="9082" spans="1:3">
      <c r="A9082" s="74" t="s">
        <v>2523</v>
      </c>
      <c r="B9082">
        <v>178</v>
      </c>
      <c r="C9082" s="75">
        <v>0.28799999999999998</v>
      </c>
    </row>
    <row r="9083" spans="1:3">
      <c r="A9083" s="81" t="s">
        <v>392</v>
      </c>
      <c r="B9083">
        <v>178</v>
      </c>
      <c r="C9083" s="75">
        <v>0.28799999999999998</v>
      </c>
    </row>
    <row r="9084" spans="1:3">
      <c r="A9084" s="82" t="s">
        <v>351</v>
      </c>
      <c r="B9084">
        <v>178</v>
      </c>
      <c r="C9084" s="75">
        <v>0.28799999999999998</v>
      </c>
    </row>
    <row r="9085" spans="1:3">
      <c r="A9085" s="83" t="s">
        <v>304</v>
      </c>
      <c r="B9085">
        <v>178</v>
      </c>
      <c r="C9085" s="75">
        <v>0.28799999999999998</v>
      </c>
    </row>
    <row r="9086" spans="1:3">
      <c r="A9086" s="85" t="s">
        <v>2524</v>
      </c>
      <c r="B9086">
        <v>178</v>
      </c>
      <c r="C9086" s="75">
        <v>0.28799999999999998</v>
      </c>
    </row>
    <row r="9087" spans="1:3">
      <c r="A9087" s="86" t="s">
        <v>375</v>
      </c>
      <c r="B9087">
        <v>178</v>
      </c>
      <c r="C9087" s="75">
        <v>0.28799999999999998</v>
      </c>
    </row>
    <row r="9088" spans="1:3">
      <c r="A9088" s="74" t="s">
        <v>2525</v>
      </c>
      <c r="B9088">
        <v>500</v>
      </c>
      <c r="C9088" s="75">
        <v>0</v>
      </c>
    </row>
    <row r="9089" spans="1:3">
      <c r="A9089" s="81" t="s">
        <v>428</v>
      </c>
      <c r="B9089">
        <v>500</v>
      </c>
      <c r="C9089" s="75">
        <v>0</v>
      </c>
    </row>
    <row r="9090" spans="1:3">
      <c r="A9090" s="82" t="s">
        <v>429</v>
      </c>
      <c r="B9090">
        <v>500</v>
      </c>
      <c r="C9090" s="75">
        <v>0</v>
      </c>
    </row>
    <row r="9091" spans="1:3">
      <c r="A9091" s="83" t="s">
        <v>284</v>
      </c>
      <c r="B9091">
        <v>500</v>
      </c>
      <c r="C9091" s="75">
        <v>0</v>
      </c>
    </row>
    <row r="9092" spans="1:3">
      <c r="A9092" s="85" t="s">
        <v>1096</v>
      </c>
      <c r="B9092">
        <v>500</v>
      </c>
      <c r="C9092" s="75">
        <v>0</v>
      </c>
    </row>
    <row r="9093" spans="1:3">
      <c r="A9093" s="86" t="s">
        <v>336</v>
      </c>
      <c r="B9093">
        <v>500</v>
      </c>
      <c r="C9093" s="75">
        <v>0</v>
      </c>
    </row>
    <row r="9094" spans="1:3">
      <c r="A9094" s="74" t="s">
        <v>2526</v>
      </c>
      <c r="B9094">
        <v>47</v>
      </c>
      <c r="C9094" s="75">
        <v>0.06</v>
      </c>
    </row>
    <row r="9095" spans="1:3">
      <c r="A9095" s="81" t="s">
        <v>370</v>
      </c>
      <c r="B9095">
        <v>47</v>
      </c>
      <c r="C9095" s="75">
        <v>0.06</v>
      </c>
    </row>
    <row r="9096" spans="1:3">
      <c r="A9096" s="82" t="s">
        <v>344</v>
      </c>
      <c r="B9096">
        <v>47</v>
      </c>
      <c r="C9096" s="75">
        <v>0.06</v>
      </c>
    </row>
    <row r="9097" spans="1:3">
      <c r="A9097" s="83" t="s">
        <v>284</v>
      </c>
      <c r="B9097">
        <v>47</v>
      </c>
      <c r="C9097" s="75">
        <v>0.06</v>
      </c>
    </row>
    <row r="9098" spans="1:3">
      <c r="A9098" s="84">
        <v>42744</v>
      </c>
      <c r="B9098">
        <v>47</v>
      </c>
      <c r="C9098" s="75">
        <v>0.06</v>
      </c>
    </row>
    <row r="9099" spans="1:3">
      <c r="A9099" s="86" t="s">
        <v>305</v>
      </c>
      <c r="B9099">
        <v>47</v>
      </c>
      <c r="C9099" s="75">
        <v>0.06</v>
      </c>
    </row>
    <row r="9100" spans="1:3">
      <c r="A9100" s="74" t="s">
        <v>2527</v>
      </c>
      <c r="B9100">
        <v>405</v>
      </c>
      <c r="C9100" s="75">
        <v>0.19</v>
      </c>
    </row>
    <row r="9101" spans="1:3">
      <c r="A9101" s="81" t="s">
        <v>358</v>
      </c>
      <c r="B9101">
        <v>405</v>
      </c>
      <c r="C9101" s="75">
        <v>0.19</v>
      </c>
    </row>
    <row r="9102" spans="1:3">
      <c r="A9102" s="82" t="s">
        <v>359</v>
      </c>
      <c r="B9102">
        <v>405</v>
      </c>
      <c r="C9102" s="75">
        <v>0.19</v>
      </c>
    </row>
    <row r="9103" spans="1:3">
      <c r="A9103" s="83" t="s">
        <v>284</v>
      </c>
      <c r="B9103">
        <v>405</v>
      </c>
      <c r="C9103" s="75">
        <v>0.19</v>
      </c>
    </row>
    <row r="9104" spans="1:3">
      <c r="A9104" s="85" t="s">
        <v>2528</v>
      </c>
      <c r="B9104">
        <v>405</v>
      </c>
      <c r="C9104" s="75">
        <v>0.19</v>
      </c>
    </row>
    <row r="9105" spans="1:3">
      <c r="A9105" s="86" t="s">
        <v>314</v>
      </c>
      <c r="B9105">
        <v>405</v>
      </c>
      <c r="C9105" s="75">
        <v>0.19</v>
      </c>
    </row>
    <row r="9106" spans="1:3">
      <c r="A9106" s="74" t="s">
        <v>2529</v>
      </c>
      <c r="B9106">
        <v>245</v>
      </c>
      <c r="C9106" s="75">
        <v>0.02</v>
      </c>
    </row>
    <row r="9107" spans="1:3">
      <c r="A9107" s="81" t="s">
        <v>408</v>
      </c>
      <c r="B9107">
        <v>245</v>
      </c>
      <c r="C9107" s="75">
        <v>0.02</v>
      </c>
    </row>
    <row r="9108" spans="1:3">
      <c r="A9108" s="82" t="s">
        <v>409</v>
      </c>
      <c r="B9108">
        <v>245</v>
      </c>
      <c r="C9108" s="75">
        <v>0.02</v>
      </c>
    </row>
    <row r="9109" spans="1:3">
      <c r="A9109" s="83" t="s">
        <v>284</v>
      </c>
      <c r="B9109">
        <v>245</v>
      </c>
      <c r="C9109" s="75">
        <v>0.02</v>
      </c>
    </row>
    <row r="9110" spans="1:3">
      <c r="A9110" s="84">
        <v>43072</v>
      </c>
      <c r="B9110">
        <v>245</v>
      </c>
      <c r="C9110" s="75">
        <v>0.02</v>
      </c>
    </row>
    <row r="9111" spans="1:3">
      <c r="A9111" s="86" t="s">
        <v>375</v>
      </c>
      <c r="B9111">
        <v>245</v>
      </c>
      <c r="C9111" s="75">
        <v>0.02</v>
      </c>
    </row>
    <row r="9112" spans="1:3">
      <c r="A9112" s="74" t="s">
        <v>2530</v>
      </c>
      <c r="B9112">
        <v>78</v>
      </c>
      <c r="C9112" s="75">
        <v>2.5000000000000001E-2</v>
      </c>
    </row>
    <row r="9113" spans="1:3">
      <c r="A9113" s="81" t="s">
        <v>567</v>
      </c>
      <c r="B9113">
        <v>78</v>
      </c>
      <c r="C9113" s="75">
        <v>2.5000000000000001E-2</v>
      </c>
    </row>
    <row r="9114" spans="1:3">
      <c r="A9114" s="82" t="s">
        <v>568</v>
      </c>
      <c r="B9114">
        <v>78</v>
      </c>
      <c r="C9114" s="75">
        <v>2.5000000000000001E-2</v>
      </c>
    </row>
    <row r="9115" spans="1:3">
      <c r="A9115" s="83" t="s">
        <v>284</v>
      </c>
      <c r="B9115">
        <v>78</v>
      </c>
      <c r="C9115" s="75">
        <v>2.5000000000000001E-2</v>
      </c>
    </row>
    <row r="9116" spans="1:3">
      <c r="A9116" s="85" t="s">
        <v>420</v>
      </c>
      <c r="B9116">
        <v>78</v>
      </c>
      <c r="C9116" s="75">
        <v>2.5000000000000001E-2</v>
      </c>
    </row>
    <row r="9117" spans="1:3">
      <c r="A9117" s="86" t="s">
        <v>285</v>
      </c>
      <c r="B9117">
        <v>78</v>
      </c>
      <c r="C9117" s="75">
        <v>2.5000000000000001E-2</v>
      </c>
    </row>
    <row r="9118" spans="1:3">
      <c r="A9118" s="74" t="s">
        <v>2531</v>
      </c>
      <c r="B9118">
        <v>345</v>
      </c>
      <c r="C9118" s="75">
        <v>0.31</v>
      </c>
    </row>
    <row r="9119" spans="1:3">
      <c r="A9119" s="81" t="s">
        <v>458</v>
      </c>
      <c r="B9119">
        <v>345</v>
      </c>
      <c r="C9119" s="75">
        <v>0.31</v>
      </c>
    </row>
    <row r="9120" spans="1:3">
      <c r="A9120" s="82" t="s">
        <v>459</v>
      </c>
      <c r="B9120">
        <v>345</v>
      </c>
      <c r="C9120" s="75">
        <v>0.31</v>
      </c>
    </row>
    <row r="9121" spans="1:3">
      <c r="A9121" s="83" t="s">
        <v>294</v>
      </c>
      <c r="B9121">
        <v>345</v>
      </c>
      <c r="C9121" s="75">
        <v>0.31</v>
      </c>
    </row>
    <row r="9122" spans="1:3">
      <c r="A9122" s="85" t="s">
        <v>2532</v>
      </c>
      <c r="B9122">
        <v>345</v>
      </c>
      <c r="C9122" s="75">
        <v>0.31</v>
      </c>
    </row>
    <row r="9123" spans="1:3">
      <c r="A9123" s="86" t="s">
        <v>314</v>
      </c>
      <c r="B9123">
        <v>345</v>
      </c>
      <c r="C9123" s="75">
        <v>0.31</v>
      </c>
    </row>
    <row r="9124" spans="1:3">
      <c r="A9124" s="74" t="s">
        <v>2533</v>
      </c>
      <c r="B9124">
        <v>590</v>
      </c>
      <c r="C9124" s="75">
        <v>0.41</v>
      </c>
    </row>
    <row r="9125" spans="1:3">
      <c r="A9125" s="81" t="s">
        <v>458</v>
      </c>
      <c r="B9125">
        <v>590</v>
      </c>
      <c r="C9125" s="75">
        <v>0.41</v>
      </c>
    </row>
    <row r="9126" spans="1:3">
      <c r="A9126" s="82" t="s">
        <v>459</v>
      </c>
      <c r="B9126">
        <v>590</v>
      </c>
      <c r="C9126" s="75">
        <v>0.41</v>
      </c>
    </row>
    <row r="9127" spans="1:3">
      <c r="A9127" s="83" t="s">
        <v>294</v>
      </c>
      <c r="B9127">
        <v>590</v>
      </c>
      <c r="C9127" s="75">
        <v>0.41</v>
      </c>
    </row>
    <row r="9128" spans="1:3">
      <c r="A9128" s="85" t="s">
        <v>869</v>
      </c>
      <c r="B9128">
        <v>590</v>
      </c>
      <c r="C9128" s="75">
        <v>0.41</v>
      </c>
    </row>
    <row r="9129" spans="1:3">
      <c r="A9129" s="86" t="s">
        <v>326</v>
      </c>
      <c r="B9129">
        <v>590</v>
      </c>
      <c r="C9129" s="75">
        <v>0.41</v>
      </c>
    </row>
    <row r="9130" spans="1:3">
      <c r="A9130" s="74" t="s">
        <v>2534</v>
      </c>
      <c r="B9130">
        <v>238</v>
      </c>
      <c r="C9130" s="75">
        <v>4.8000000000000001E-2</v>
      </c>
    </row>
    <row r="9131" spans="1:3">
      <c r="A9131" s="81" t="s">
        <v>404</v>
      </c>
      <c r="B9131">
        <v>238</v>
      </c>
      <c r="C9131" s="75">
        <v>4.8000000000000001E-2</v>
      </c>
    </row>
    <row r="9132" spans="1:3">
      <c r="A9132" s="82" t="s">
        <v>405</v>
      </c>
      <c r="B9132">
        <v>238</v>
      </c>
      <c r="C9132" s="75">
        <v>4.8000000000000001E-2</v>
      </c>
    </row>
    <row r="9133" spans="1:3">
      <c r="A9133" s="83" t="s">
        <v>284</v>
      </c>
      <c r="B9133">
        <v>238</v>
      </c>
      <c r="C9133" s="75">
        <v>4.8000000000000001E-2</v>
      </c>
    </row>
    <row r="9134" spans="1:3">
      <c r="A9134" s="85" t="s">
        <v>909</v>
      </c>
      <c r="B9134">
        <v>238</v>
      </c>
      <c r="C9134" s="75">
        <v>4.8000000000000001E-2</v>
      </c>
    </row>
    <row r="9135" spans="1:3">
      <c r="A9135" s="86" t="s">
        <v>375</v>
      </c>
      <c r="B9135">
        <v>238</v>
      </c>
      <c r="C9135" s="75">
        <v>4.8000000000000001E-2</v>
      </c>
    </row>
    <row r="9136" spans="1:3">
      <c r="A9136" s="74" t="s">
        <v>2535</v>
      </c>
      <c r="B9136">
        <v>672</v>
      </c>
      <c r="C9136" s="75">
        <v>0.04</v>
      </c>
    </row>
    <row r="9137" spans="1:3">
      <c r="A9137" s="81" t="s">
        <v>404</v>
      </c>
      <c r="B9137">
        <v>672</v>
      </c>
      <c r="C9137" s="75">
        <v>0.04</v>
      </c>
    </row>
    <row r="9138" spans="1:3">
      <c r="A9138" s="82" t="s">
        <v>405</v>
      </c>
      <c r="B9138">
        <v>672</v>
      </c>
      <c r="C9138" s="75">
        <v>0.04</v>
      </c>
    </row>
    <row r="9139" spans="1:3">
      <c r="A9139" s="83" t="s">
        <v>284</v>
      </c>
      <c r="B9139">
        <v>672</v>
      </c>
      <c r="C9139" s="75">
        <v>0.04</v>
      </c>
    </row>
    <row r="9140" spans="1:3">
      <c r="A9140" s="85" t="s">
        <v>1544</v>
      </c>
      <c r="B9140">
        <v>672</v>
      </c>
      <c r="C9140" s="75">
        <v>0.04</v>
      </c>
    </row>
    <row r="9141" spans="1:3">
      <c r="A9141" s="86" t="s">
        <v>295</v>
      </c>
      <c r="B9141">
        <v>672</v>
      </c>
      <c r="C9141" s="75">
        <v>0.04</v>
      </c>
    </row>
    <row r="9142" spans="1:3">
      <c r="A9142" s="74" t="s">
        <v>2536</v>
      </c>
      <c r="B9142">
        <v>500</v>
      </c>
      <c r="C9142" s="75">
        <v>0</v>
      </c>
    </row>
    <row r="9143" spans="1:3">
      <c r="A9143" s="81" t="s">
        <v>404</v>
      </c>
      <c r="B9143">
        <v>500</v>
      </c>
      <c r="C9143" s="75">
        <v>0</v>
      </c>
    </row>
    <row r="9144" spans="1:3">
      <c r="A9144" s="82" t="s">
        <v>405</v>
      </c>
      <c r="B9144">
        <v>500</v>
      </c>
      <c r="C9144" s="75">
        <v>0</v>
      </c>
    </row>
    <row r="9145" spans="1:3">
      <c r="A9145" s="83" t="s">
        <v>284</v>
      </c>
      <c r="B9145">
        <v>500</v>
      </c>
      <c r="C9145" s="75">
        <v>0</v>
      </c>
    </row>
    <row r="9146" spans="1:3">
      <c r="A9146" s="85" t="s">
        <v>2537</v>
      </c>
      <c r="B9146">
        <v>500</v>
      </c>
      <c r="C9146" s="75">
        <v>0</v>
      </c>
    </row>
    <row r="9147" spans="1:3">
      <c r="A9147" s="86" t="s">
        <v>336</v>
      </c>
      <c r="B9147">
        <v>500</v>
      </c>
      <c r="C9147" s="75">
        <v>0</v>
      </c>
    </row>
    <row r="9148" spans="1:3">
      <c r="A9148" s="74" t="s">
        <v>2538</v>
      </c>
      <c r="B9148">
        <v>495</v>
      </c>
      <c r="C9148" s="75">
        <v>0.01</v>
      </c>
    </row>
    <row r="9149" spans="1:3">
      <c r="A9149" s="81" t="s">
        <v>302</v>
      </c>
      <c r="B9149">
        <v>495</v>
      </c>
      <c r="C9149" s="75">
        <v>0.01</v>
      </c>
    </row>
    <row r="9150" spans="1:3">
      <c r="A9150" s="82" t="s">
        <v>303</v>
      </c>
      <c r="B9150">
        <v>495</v>
      </c>
      <c r="C9150" s="75">
        <v>0.01</v>
      </c>
    </row>
    <row r="9151" spans="1:3">
      <c r="A9151" s="83" t="s">
        <v>304</v>
      </c>
      <c r="B9151">
        <v>495</v>
      </c>
      <c r="C9151" s="75">
        <v>0.01</v>
      </c>
    </row>
    <row r="9152" spans="1:3">
      <c r="A9152" s="85" t="s">
        <v>2539</v>
      </c>
      <c r="B9152">
        <v>495</v>
      </c>
      <c r="C9152" s="75">
        <v>0.01</v>
      </c>
    </row>
    <row r="9153" spans="1:3">
      <c r="A9153" s="86" t="s">
        <v>336</v>
      </c>
      <c r="B9153">
        <v>495</v>
      </c>
      <c r="C9153" s="75">
        <v>0.01</v>
      </c>
    </row>
    <row r="9154" spans="1:3">
      <c r="A9154" s="74" t="s">
        <v>2540</v>
      </c>
      <c r="B9154">
        <v>29</v>
      </c>
      <c r="C9154" s="75">
        <v>3.3300000000000003E-2</v>
      </c>
    </row>
    <row r="9155" spans="1:3">
      <c r="A9155" s="81" t="s">
        <v>377</v>
      </c>
      <c r="B9155">
        <v>29</v>
      </c>
      <c r="C9155" s="75">
        <v>3.3300000000000003E-2</v>
      </c>
    </row>
    <row r="9156" spans="1:3">
      <c r="A9156" s="82" t="s">
        <v>378</v>
      </c>
      <c r="B9156">
        <v>29</v>
      </c>
      <c r="C9156" s="75">
        <v>3.3300000000000003E-2</v>
      </c>
    </row>
    <row r="9157" spans="1:3">
      <c r="A9157" s="83" t="s">
        <v>304</v>
      </c>
      <c r="B9157">
        <v>29</v>
      </c>
      <c r="C9157" s="75">
        <v>3.3300000000000003E-2</v>
      </c>
    </row>
    <row r="9158" spans="1:3">
      <c r="A9158" s="85" t="s">
        <v>2200</v>
      </c>
      <c r="B9158">
        <v>29</v>
      </c>
      <c r="C9158" s="75">
        <v>3.3300000000000003E-2</v>
      </c>
    </row>
    <row r="9159" spans="1:3">
      <c r="A9159" s="86" t="s">
        <v>310</v>
      </c>
      <c r="B9159">
        <v>29</v>
      </c>
      <c r="C9159" s="75">
        <v>3.3300000000000003E-2</v>
      </c>
    </row>
    <row r="9160" spans="1:3">
      <c r="A9160" s="74" t="s">
        <v>2541</v>
      </c>
      <c r="B9160">
        <v>55</v>
      </c>
      <c r="C9160" s="75">
        <v>0.3125</v>
      </c>
    </row>
    <row r="9161" spans="1:3">
      <c r="A9161" s="81" t="s">
        <v>302</v>
      </c>
      <c r="B9161">
        <v>55</v>
      </c>
      <c r="C9161" s="75">
        <v>0.3125</v>
      </c>
    </row>
    <row r="9162" spans="1:3">
      <c r="A9162" s="82" t="s">
        <v>303</v>
      </c>
      <c r="B9162">
        <v>55</v>
      </c>
      <c r="C9162" s="75">
        <v>0.3125</v>
      </c>
    </row>
    <row r="9163" spans="1:3">
      <c r="A9163" s="83" t="s">
        <v>304</v>
      </c>
      <c r="B9163">
        <v>55</v>
      </c>
      <c r="C9163" s="75">
        <v>0.3125</v>
      </c>
    </row>
    <row r="9164" spans="1:3">
      <c r="A9164" s="85" t="s">
        <v>874</v>
      </c>
      <c r="B9164">
        <v>55</v>
      </c>
      <c r="C9164" s="75">
        <v>0.3125</v>
      </c>
    </row>
    <row r="9165" spans="1:3">
      <c r="A9165" s="86" t="s">
        <v>285</v>
      </c>
      <c r="B9165">
        <v>55</v>
      </c>
      <c r="C9165" s="75">
        <v>0.3125</v>
      </c>
    </row>
    <row r="9166" spans="1:3">
      <c r="A9166" s="74" t="s">
        <v>2542</v>
      </c>
      <c r="B9166">
        <v>608</v>
      </c>
      <c r="C9166" s="75">
        <v>0.24</v>
      </c>
    </row>
    <row r="9167" spans="1:3">
      <c r="A9167" s="81" t="s">
        <v>333</v>
      </c>
      <c r="B9167">
        <v>608</v>
      </c>
      <c r="C9167" s="75">
        <v>0.24</v>
      </c>
    </row>
    <row r="9168" spans="1:3">
      <c r="A9168" s="82" t="s">
        <v>334</v>
      </c>
      <c r="B9168">
        <v>608</v>
      </c>
      <c r="C9168" s="75">
        <v>0.24</v>
      </c>
    </row>
    <row r="9169" spans="1:3">
      <c r="A9169" s="83" t="s">
        <v>304</v>
      </c>
      <c r="B9169">
        <v>608</v>
      </c>
      <c r="C9169" s="75">
        <v>0.24</v>
      </c>
    </row>
    <row r="9170" spans="1:3">
      <c r="A9170" s="85" t="s">
        <v>1352</v>
      </c>
      <c r="B9170">
        <v>608</v>
      </c>
      <c r="C9170" s="75">
        <v>0.24</v>
      </c>
    </row>
    <row r="9171" spans="1:3">
      <c r="A9171" s="86" t="s">
        <v>321</v>
      </c>
      <c r="B9171">
        <v>608</v>
      </c>
      <c r="C9171" s="75">
        <v>0.24</v>
      </c>
    </row>
    <row r="9172" spans="1:3">
      <c r="A9172" s="74" t="s">
        <v>2543</v>
      </c>
      <c r="B9172">
        <v>22</v>
      </c>
      <c r="C9172" s="75">
        <v>0.26669999999999999</v>
      </c>
    </row>
    <row r="9173" spans="1:3">
      <c r="A9173" s="81" t="s">
        <v>390</v>
      </c>
      <c r="B9173">
        <v>22</v>
      </c>
      <c r="C9173" s="75">
        <v>0.26669999999999999</v>
      </c>
    </row>
    <row r="9174" spans="1:3">
      <c r="A9174" s="82" t="s">
        <v>367</v>
      </c>
      <c r="B9174">
        <v>22</v>
      </c>
      <c r="C9174" s="75">
        <v>0.26669999999999999</v>
      </c>
    </row>
    <row r="9175" spans="1:3">
      <c r="A9175" s="83" t="s">
        <v>289</v>
      </c>
      <c r="B9175">
        <v>22</v>
      </c>
      <c r="C9175" s="75">
        <v>0.26669999999999999</v>
      </c>
    </row>
    <row r="9176" spans="1:3">
      <c r="A9176" s="84">
        <v>42134</v>
      </c>
      <c r="B9176">
        <v>22</v>
      </c>
      <c r="C9176" s="75">
        <v>0.26669999999999999</v>
      </c>
    </row>
    <row r="9177" spans="1:3">
      <c r="A9177" s="86" t="s">
        <v>310</v>
      </c>
      <c r="B9177">
        <v>22</v>
      </c>
      <c r="C9177" s="75">
        <v>0.26669999999999999</v>
      </c>
    </row>
    <row r="9178" spans="1:3">
      <c r="A9178" s="74" t="s">
        <v>2544</v>
      </c>
      <c r="B9178">
        <v>69</v>
      </c>
      <c r="C9178" s="75">
        <v>0.13750000000000001</v>
      </c>
    </row>
    <row r="9179" spans="1:3">
      <c r="A9179" s="81" t="s">
        <v>307</v>
      </c>
      <c r="B9179">
        <v>69</v>
      </c>
      <c r="C9179" s="75">
        <v>0.13750000000000001</v>
      </c>
    </row>
    <row r="9180" spans="1:3">
      <c r="A9180" s="82" t="s">
        <v>308</v>
      </c>
      <c r="B9180">
        <v>69</v>
      </c>
      <c r="C9180" s="75">
        <v>0.13750000000000001</v>
      </c>
    </row>
    <row r="9181" spans="1:3">
      <c r="A9181" s="83" t="s">
        <v>304</v>
      </c>
      <c r="B9181">
        <v>69</v>
      </c>
      <c r="C9181" s="75">
        <v>0.13750000000000001</v>
      </c>
    </row>
    <row r="9182" spans="1:3">
      <c r="A9182" s="85" t="s">
        <v>1905</v>
      </c>
      <c r="B9182">
        <v>69</v>
      </c>
      <c r="C9182" s="75">
        <v>0.13750000000000001</v>
      </c>
    </row>
    <row r="9183" spans="1:3">
      <c r="A9183" s="86" t="s">
        <v>285</v>
      </c>
      <c r="B9183">
        <v>69</v>
      </c>
      <c r="C9183" s="75">
        <v>0.13750000000000001</v>
      </c>
    </row>
    <row r="9184" spans="1:3">
      <c r="A9184" s="74" t="s">
        <v>2545</v>
      </c>
      <c r="B9184">
        <v>665</v>
      </c>
      <c r="C9184" s="75">
        <v>0.05</v>
      </c>
    </row>
    <row r="9185" spans="1:3">
      <c r="A9185" s="81" t="s">
        <v>362</v>
      </c>
      <c r="B9185">
        <v>665</v>
      </c>
      <c r="C9185" s="75">
        <v>0.05</v>
      </c>
    </row>
    <row r="9186" spans="1:3">
      <c r="A9186" s="82" t="s">
        <v>334</v>
      </c>
      <c r="B9186">
        <v>665</v>
      </c>
      <c r="C9186" s="75">
        <v>0.05</v>
      </c>
    </row>
    <row r="9187" spans="1:3">
      <c r="A9187" s="83" t="s">
        <v>304</v>
      </c>
      <c r="B9187">
        <v>665</v>
      </c>
      <c r="C9187" s="75">
        <v>0.05</v>
      </c>
    </row>
    <row r="9188" spans="1:3">
      <c r="A9188" s="84">
        <v>42381</v>
      </c>
      <c r="B9188">
        <v>665</v>
      </c>
      <c r="C9188" s="75">
        <v>0.05</v>
      </c>
    </row>
    <row r="9189" spans="1:3">
      <c r="A9189" s="86" t="s">
        <v>295</v>
      </c>
      <c r="B9189">
        <v>665</v>
      </c>
      <c r="C9189" s="75">
        <v>0.05</v>
      </c>
    </row>
    <row r="9190" spans="1:3">
      <c r="A9190" s="74" t="s">
        <v>2546</v>
      </c>
      <c r="B9190">
        <v>28</v>
      </c>
      <c r="C9190" s="75">
        <v>6.6699999999999995E-2</v>
      </c>
    </row>
    <row r="9191" spans="1:3">
      <c r="A9191" s="81" t="s">
        <v>297</v>
      </c>
      <c r="B9191">
        <v>28</v>
      </c>
      <c r="C9191" s="75">
        <v>6.6699999999999995E-2</v>
      </c>
    </row>
    <row r="9192" spans="1:3">
      <c r="A9192" s="82" t="s">
        <v>298</v>
      </c>
      <c r="B9192">
        <v>28</v>
      </c>
      <c r="C9192" s="75">
        <v>6.6699999999999995E-2</v>
      </c>
    </row>
    <row r="9193" spans="1:3">
      <c r="A9193" s="83" t="s">
        <v>284</v>
      </c>
      <c r="B9193">
        <v>28</v>
      </c>
      <c r="C9193" s="75">
        <v>6.6699999999999995E-2</v>
      </c>
    </row>
    <row r="9194" spans="1:3">
      <c r="A9194" s="85" t="s">
        <v>2547</v>
      </c>
      <c r="B9194">
        <v>28</v>
      </c>
      <c r="C9194" s="75">
        <v>6.6699999999999995E-2</v>
      </c>
    </row>
    <row r="9195" spans="1:3">
      <c r="A9195" s="86" t="s">
        <v>310</v>
      </c>
      <c r="B9195">
        <v>28</v>
      </c>
      <c r="C9195" s="75">
        <v>6.6699999999999995E-2</v>
      </c>
    </row>
    <row r="9196" spans="1:3">
      <c r="A9196" s="74" t="s">
        <v>2548</v>
      </c>
      <c r="B9196">
        <v>464</v>
      </c>
      <c r="C9196" s="75">
        <v>0.42</v>
      </c>
    </row>
    <row r="9197" spans="1:3">
      <c r="A9197" s="81" t="s">
        <v>366</v>
      </c>
      <c r="B9197">
        <v>464</v>
      </c>
      <c r="C9197" s="75">
        <v>0.42</v>
      </c>
    </row>
    <row r="9198" spans="1:3">
      <c r="A9198" s="82" t="s">
        <v>367</v>
      </c>
      <c r="B9198">
        <v>464</v>
      </c>
      <c r="C9198" s="75">
        <v>0.42</v>
      </c>
    </row>
    <row r="9199" spans="1:3">
      <c r="A9199" s="83" t="s">
        <v>289</v>
      </c>
      <c r="B9199">
        <v>464</v>
      </c>
      <c r="C9199" s="75">
        <v>0.42</v>
      </c>
    </row>
    <row r="9200" spans="1:3">
      <c r="A9200" s="85" t="s">
        <v>493</v>
      </c>
      <c r="B9200">
        <v>464</v>
      </c>
      <c r="C9200" s="75">
        <v>0.42</v>
      </c>
    </row>
    <row r="9201" spans="1:3">
      <c r="A9201" s="86" t="s">
        <v>321</v>
      </c>
      <c r="B9201">
        <v>464</v>
      </c>
      <c r="C9201" s="75">
        <v>0.42</v>
      </c>
    </row>
    <row r="9202" spans="1:3">
      <c r="A9202" s="74" t="s">
        <v>2549</v>
      </c>
      <c r="B9202">
        <v>584</v>
      </c>
      <c r="C9202" s="75">
        <v>0.27</v>
      </c>
    </row>
    <row r="9203" spans="1:3">
      <c r="A9203" s="81" t="s">
        <v>366</v>
      </c>
      <c r="B9203">
        <v>584</v>
      </c>
      <c r="C9203" s="75">
        <v>0.27</v>
      </c>
    </row>
    <row r="9204" spans="1:3">
      <c r="A9204" s="82" t="s">
        <v>367</v>
      </c>
      <c r="B9204">
        <v>584</v>
      </c>
      <c r="C9204" s="75">
        <v>0.27</v>
      </c>
    </row>
    <row r="9205" spans="1:3">
      <c r="A9205" s="83" t="s">
        <v>289</v>
      </c>
      <c r="B9205">
        <v>584</v>
      </c>
      <c r="C9205" s="75">
        <v>0.27</v>
      </c>
    </row>
    <row r="9206" spans="1:3">
      <c r="A9206" s="84">
        <v>42981</v>
      </c>
      <c r="B9206">
        <v>584</v>
      </c>
      <c r="C9206" s="75">
        <v>0.27</v>
      </c>
    </row>
    <row r="9207" spans="1:3">
      <c r="A9207" s="86" t="s">
        <v>321</v>
      </c>
      <c r="B9207">
        <v>584</v>
      </c>
      <c r="C9207" s="75">
        <v>0.27</v>
      </c>
    </row>
    <row r="9208" spans="1:3">
      <c r="A9208" s="74" t="s">
        <v>2550</v>
      </c>
      <c r="B9208">
        <v>686</v>
      </c>
      <c r="C9208" s="75">
        <v>0.02</v>
      </c>
    </row>
    <row r="9209" spans="1:3">
      <c r="A9209" s="81" t="s">
        <v>408</v>
      </c>
      <c r="B9209">
        <v>686</v>
      </c>
      <c r="C9209" s="75">
        <v>0.02</v>
      </c>
    </row>
    <row r="9210" spans="1:3">
      <c r="A9210" s="82" t="s">
        <v>409</v>
      </c>
      <c r="B9210">
        <v>686</v>
      </c>
      <c r="C9210" s="75">
        <v>0.02</v>
      </c>
    </row>
    <row r="9211" spans="1:3">
      <c r="A9211" s="83" t="s">
        <v>284</v>
      </c>
      <c r="B9211">
        <v>686</v>
      </c>
      <c r="C9211" s="75">
        <v>0.02</v>
      </c>
    </row>
    <row r="9212" spans="1:3">
      <c r="A9212" s="85" t="s">
        <v>532</v>
      </c>
      <c r="B9212">
        <v>686</v>
      </c>
      <c r="C9212" s="75">
        <v>0.02</v>
      </c>
    </row>
    <row r="9213" spans="1:3">
      <c r="A9213" s="86" t="s">
        <v>295</v>
      </c>
      <c r="B9213">
        <v>686</v>
      </c>
      <c r="C9213" s="75">
        <v>0.02</v>
      </c>
    </row>
    <row r="9214" spans="1:3">
      <c r="A9214" s="74" t="s">
        <v>2551</v>
      </c>
      <c r="B9214">
        <v>213</v>
      </c>
      <c r="C9214" s="75">
        <v>0.14799999999999999</v>
      </c>
    </row>
    <row r="9215" spans="1:3">
      <c r="A9215" s="81" t="s">
        <v>302</v>
      </c>
      <c r="B9215">
        <v>213</v>
      </c>
      <c r="C9215" s="75">
        <v>0.14799999999999999</v>
      </c>
    </row>
    <row r="9216" spans="1:3">
      <c r="A9216" s="82" t="s">
        <v>303</v>
      </c>
      <c r="B9216">
        <v>213</v>
      </c>
      <c r="C9216" s="75">
        <v>0.14799999999999999</v>
      </c>
    </row>
    <row r="9217" spans="1:3">
      <c r="A9217" s="83" t="s">
        <v>304</v>
      </c>
      <c r="B9217">
        <v>213</v>
      </c>
      <c r="C9217" s="75">
        <v>0.14799999999999999</v>
      </c>
    </row>
    <row r="9218" spans="1:3">
      <c r="A9218" s="84">
        <v>43288</v>
      </c>
      <c r="B9218">
        <v>213</v>
      </c>
      <c r="C9218" s="75">
        <v>0.14799999999999999</v>
      </c>
    </row>
    <row r="9219" spans="1:3">
      <c r="A9219" s="86" t="s">
        <v>375</v>
      </c>
      <c r="B9219">
        <v>213</v>
      </c>
      <c r="C9219" s="75">
        <v>0.14799999999999999</v>
      </c>
    </row>
    <row r="9220" spans="1:3">
      <c r="A9220" s="74" t="s">
        <v>2552</v>
      </c>
      <c r="B9220">
        <v>470</v>
      </c>
      <c r="C9220" s="75">
        <v>0.06</v>
      </c>
    </row>
    <row r="9221" spans="1:3">
      <c r="A9221" s="81" t="s">
        <v>390</v>
      </c>
      <c r="B9221">
        <v>470</v>
      </c>
      <c r="C9221" s="75">
        <v>0.06</v>
      </c>
    </row>
    <row r="9222" spans="1:3">
      <c r="A9222" s="82" t="s">
        <v>367</v>
      </c>
      <c r="B9222">
        <v>470</v>
      </c>
      <c r="C9222" s="75">
        <v>0.06</v>
      </c>
    </row>
    <row r="9223" spans="1:3">
      <c r="A9223" s="83" t="s">
        <v>289</v>
      </c>
      <c r="B9223">
        <v>470</v>
      </c>
      <c r="C9223" s="75">
        <v>0.06</v>
      </c>
    </row>
    <row r="9224" spans="1:3">
      <c r="A9224" s="84">
        <v>43077</v>
      </c>
      <c r="B9224">
        <v>470</v>
      </c>
      <c r="C9224" s="75">
        <v>0.06</v>
      </c>
    </row>
    <row r="9225" spans="1:3">
      <c r="A9225" s="86" t="s">
        <v>314</v>
      </c>
      <c r="B9225">
        <v>470</v>
      </c>
      <c r="C9225" s="75">
        <v>0.06</v>
      </c>
    </row>
    <row r="9226" spans="1:3">
      <c r="A9226" s="74" t="s">
        <v>2553</v>
      </c>
      <c r="B9226">
        <v>664</v>
      </c>
      <c r="C9226" s="75">
        <v>0.17</v>
      </c>
    </row>
    <row r="9227" spans="1:3">
      <c r="A9227" s="81" t="s">
        <v>358</v>
      </c>
      <c r="B9227">
        <v>664</v>
      </c>
      <c r="C9227" s="75">
        <v>0.17</v>
      </c>
    </row>
    <row r="9228" spans="1:3">
      <c r="A9228" s="82" t="s">
        <v>359</v>
      </c>
      <c r="B9228">
        <v>664</v>
      </c>
      <c r="C9228" s="75">
        <v>0.17</v>
      </c>
    </row>
    <row r="9229" spans="1:3">
      <c r="A9229" s="83" t="s">
        <v>284</v>
      </c>
      <c r="B9229">
        <v>664</v>
      </c>
      <c r="C9229" s="75">
        <v>0.17</v>
      </c>
    </row>
    <row r="9230" spans="1:3">
      <c r="A9230" s="84">
        <v>41770</v>
      </c>
      <c r="B9230">
        <v>664</v>
      </c>
      <c r="C9230" s="75">
        <v>0.17</v>
      </c>
    </row>
    <row r="9231" spans="1:3">
      <c r="A9231" s="86" t="s">
        <v>321</v>
      </c>
      <c r="B9231">
        <v>664</v>
      </c>
      <c r="C9231" s="75">
        <v>0.17</v>
      </c>
    </row>
    <row r="9232" spans="1:3">
      <c r="A9232" s="74" t="s">
        <v>2554</v>
      </c>
      <c r="B9232">
        <v>495</v>
      </c>
      <c r="C9232" s="75">
        <v>0.01</v>
      </c>
    </row>
    <row r="9233" spans="1:3">
      <c r="A9233" s="81" t="s">
        <v>517</v>
      </c>
      <c r="B9233">
        <v>495</v>
      </c>
      <c r="C9233" s="75">
        <v>0.01</v>
      </c>
    </row>
    <row r="9234" spans="1:3">
      <c r="A9234" s="82" t="s">
        <v>518</v>
      </c>
      <c r="B9234">
        <v>495</v>
      </c>
      <c r="C9234" s="75">
        <v>0.01</v>
      </c>
    </row>
    <row r="9235" spans="1:3">
      <c r="A9235" s="83" t="s">
        <v>304</v>
      </c>
      <c r="B9235">
        <v>495</v>
      </c>
      <c r="C9235" s="75">
        <v>0.01</v>
      </c>
    </row>
    <row r="9236" spans="1:3">
      <c r="A9236" s="84">
        <v>41681</v>
      </c>
      <c r="B9236">
        <v>495</v>
      </c>
      <c r="C9236" s="75">
        <v>0.01</v>
      </c>
    </row>
    <row r="9237" spans="1:3">
      <c r="A9237" s="86" t="s">
        <v>336</v>
      </c>
      <c r="B9237">
        <v>495</v>
      </c>
      <c r="C9237" s="75">
        <v>0.01</v>
      </c>
    </row>
    <row r="9238" spans="1:3">
      <c r="A9238" s="74" t="s">
        <v>2555</v>
      </c>
      <c r="B9238">
        <v>72</v>
      </c>
      <c r="C9238" s="75">
        <v>0.1</v>
      </c>
    </row>
    <row r="9239" spans="1:3">
      <c r="A9239" s="81" t="s">
        <v>307</v>
      </c>
      <c r="B9239">
        <v>72</v>
      </c>
      <c r="C9239" s="75">
        <v>0.1</v>
      </c>
    </row>
    <row r="9240" spans="1:3">
      <c r="A9240" s="82" t="s">
        <v>308</v>
      </c>
      <c r="B9240">
        <v>72</v>
      </c>
      <c r="C9240" s="75">
        <v>0.1</v>
      </c>
    </row>
    <row r="9241" spans="1:3">
      <c r="A9241" s="83" t="s">
        <v>304</v>
      </c>
      <c r="B9241">
        <v>72</v>
      </c>
      <c r="C9241" s="75">
        <v>0.1</v>
      </c>
    </row>
    <row r="9242" spans="1:3">
      <c r="A9242" s="84">
        <v>42616</v>
      </c>
      <c r="B9242">
        <v>72</v>
      </c>
      <c r="C9242" s="75">
        <v>0.1</v>
      </c>
    </row>
    <row r="9243" spans="1:3">
      <c r="A9243" s="86" t="s">
        <v>285</v>
      </c>
      <c r="B9243">
        <v>72</v>
      </c>
      <c r="C9243" s="75">
        <v>0.1</v>
      </c>
    </row>
    <row r="9244" spans="1:3">
      <c r="A9244" s="74" t="s">
        <v>2556</v>
      </c>
      <c r="B9244">
        <v>65</v>
      </c>
      <c r="C9244" s="75">
        <v>7.1400000000000005E-2</v>
      </c>
    </row>
    <row r="9245" spans="1:3">
      <c r="A9245" s="81" t="s">
        <v>392</v>
      </c>
      <c r="B9245">
        <v>65</v>
      </c>
      <c r="C9245" s="75">
        <v>7.1400000000000005E-2</v>
      </c>
    </row>
    <row r="9246" spans="1:3">
      <c r="A9246" s="82" t="s">
        <v>351</v>
      </c>
      <c r="B9246">
        <v>65</v>
      </c>
      <c r="C9246" s="75">
        <v>7.1400000000000005E-2</v>
      </c>
    </row>
    <row r="9247" spans="1:3">
      <c r="A9247" s="83" t="s">
        <v>304</v>
      </c>
      <c r="B9247">
        <v>65</v>
      </c>
      <c r="C9247" s="75">
        <v>7.1400000000000005E-2</v>
      </c>
    </row>
    <row r="9248" spans="1:3">
      <c r="A9248" s="84">
        <v>43344</v>
      </c>
      <c r="B9248">
        <v>65</v>
      </c>
      <c r="C9248" s="75">
        <v>7.1400000000000005E-2</v>
      </c>
    </row>
    <row r="9249" spans="1:3">
      <c r="A9249" s="86" t="s">
        <v>364</v>
      </c>
      <c r="B9249">
        <v>65</v>
      </c>
      <c r="C9249" s="75">
        <v>7.1400000000000005E-2</v>
      </c>
    </row>
    <row r="9250" spans="1:3">
      <c r="A9250" s="74" t="s">
        <v>2557</v>
      </c>
      <c r="B9250">
        <v>163</v>
      </c>
      <c r="C9250" s="75">
        <v>0.34799999999999998</v>
      </c>
    </row>
    <row r="9251" spans="1:3">
      <c r="A9251" s="81" t="s">
        <v>339</v>
      </c>
      <c r="B9251">
        <v>163</v>
      </c>
      <c r="C9251" s="75">
        <v>0.34799999999999998</v>
      </c>
    </row>
    <row r="9252" spans="1:3">
      <c r="A9252" s="82" t="s">
        <v>340</v>
      </c>
      <c r="B9252">
        <v>163</v>
      </c>
      <c r="C9252" s="75">
        <v>0.34799999999999998</v>
      </c>
    </row>
    <row r="9253" spans="1:3">
      <c r="A9253" s="83" t="s">
        <v>304</v>
      </c>
      <c r="B9253">
        <v>163</v>
      </c>
      <c r="C9253" s="75">
        <v>0.34799999999999998</v>
      </c>
    </row>
    <row r="9254" spans="1:3">
      <c r="A9254" s="85" t="s">
        <v>1931</v>
      </c>
      <c r="B9254">
        <v>163</v>
      </c>
      <c r="C9254" s="75">
        <v>0.34799999999999998</v>
      </c>
    </row>
    <row r="9255" spans="1:3">
      <c r="A9255" s="86" t="s">
        <v>375</v>
      </c>
      <c r="B9255">
        <v>163</v>
      </c>
      <c r="C9255" s="75">
        <v>0.34799999999999998</v>
      </c>
    </row>
    <row r="9256" spans="1:3">
      <c r="A9256" s="74" t="s">
        <v>2558</v>
      </c>
      <c r="B9256">
        <v>500</v>
      </c>
      <c r="C9256" s="75">
        <v>0</v>
      </c>
    </row>
    <row r="9257" spans="1:3">
      <c r="A9257" s="81" t="s">
        <v>358</v>
      </c>
      <c r="B9257">
        <v>500</v>
      </c>
      <c r="C9257" s="75">
        <v>0</v>
      </c>
    </row>
    <row r="9258" spans="1:3">
      <c r="A9258" s="82" t="s">
        <v>359</v>
      </c>
      <c r="B9258">
        <v>500</v>
      </c>
      <c r="C9258" s="75">
        <v>0</v>
      </c>
    </row>
    <row r="9259" spans="1:3">
      <c r="A9259" s="83" t="s">
        <v>284</v>
      </c>
      <c r="B9259">
        <v>500</v>
      </c>
      <c r="C9259" s="75">
        <v>0</v>
      </c>
    </row>
    <row r="9260" spans="1:3">
      <c r="A9260" s="84">
        <v>43446</v>
      </c>
      <c r="B9260">
        <v>500</v>
      </c>
      <c r="C9260" s="75">
        <v>0</v>
      </c>
    </row>
    <row r="9261" spans="1:3">
      <c r="A9261" s="86" t="s">
        <v>336</v>
      </c>
      <c r="B9261">
        <v>500</v>
      </c>
      <c r="C9261" s="75">
        <v>0</v>
      </c>
    </row>
    <row r="9262" spans="1:3">
      <c r="A9262" s="74" t="s">
        <v>2559</v>
      </c>
      <c r="B9262">
        <v>448</v>
      </c>
      <c r="C9262" s="75">
        <v>0.36</v>
      </c>
    </row>
    <row r="9263" spans="1:3">
      <c r="A9263" s="81" t="s">
        <v>383</v>
      </c>
      <c r="B9263">
        <v>448</v>
      </c>
      <c r="C9263" s="75">
        <v>0.36</v>
      </c>
    </row>
    <row r="9264" spans="1:3">
      <c r="A9264" s="82" t="s">
        <v>308</v>
      </c>
      <c r="B9264">
        <v>448</v>
      </c>
      <c r="C9264" s="75">
        <v>0.36</v>
      </c>
    </row>
    <row r="9265" spans="1:3">
      <c r="A9265" s="83" t="s">
        <v>304</v>
      </c>
      <c r="B9265">
        <v>448</v>
      </c>
      <c r="C9265" s="75">
        <v>0.36</v>
      </c>
    </row>
    <row r="9266" spans="1:3">
      <c r="A9266" s="84">
        <v>42041</v>
      </c>
      <c r="B9266">
        <v>448</v>
      </c>
      <c r="C9266" s="75">
        <v>0.36</v>
      </c>
    </row>
    <row r="9267" spans="1:3">
      <c r="A9267" s="86" t="s">
        <v>295</v>
      </c>
      <c r="B9267">
        <v>448</v>
      </c>
      <c r="C9267" s="75">
        <v>0.36</v>
      </c>
    </row>
    <row r="9268" spans="1:3">
      <c r="A9268" s="74" t="s">
        <v>2560</v>
      </c>
      <c r="B9268">
        <v>496</v>
      </c>
      <c r="C9268" s="75">
        <v>0.38</v>
      </c>
    </row>
    <row r="9269" spans="1:3">
      <c r="A9269" s="81" t="s">
        <v>343</v>
      </c>
      <c r="B9269">
        <v>496</v>
      </c>
      <c r="C9269" s="75">
        <v>0.38</v>
      </c>
    </row>
    <row r="9270" spans="1:3">
      <c r="A9270" s="82" t="s">
        <v>344</v>
      </c>
      <c r="B9270">
        <v>496</v>
      </c>
      <c r="C9270" s="75">
        <v>0.38</v>
      </c>
    </row>
    <row r="9271" spans="1:3">
      <c r="A9271" s="83" t="s">
        <v>284</v>
      </c>
      <c r="B9271">
        <v>496</v>
      </c>
      <c r="C9271" s="75">
        <v>0.38</v>
      </c>
    </row>
    <row r="9272" spans="1:3">
      <c r="A9272" s="85" t="s">
        <v>420</v>
      </c>
      <c r="B9272">
        <v>496</v>
      </c>
      <c r="C9272" s="75">
        <v>0.38</v>
      </c>
    </row>
    <row r="9273" spans="1:3">
      <c r="A9273" s="86" t="s">
        <v>321</v>
      </c>
      <c r="B9273">
        <v>496</v>
      </c>
      <c r="C9273" s="75">
        <v>0.38</v>
      </c>
    </row>
    <row r="9274" spans="1:3">
      <c r="A9274" s="74" t="s">
        <v>2561</v>
      </c>
      <c r="B9274">
        <v>30</v>
      </c>
      <c r="C9274" s="75">
        <v>0</v>
      </c>
    </row>
    <row r="9275" spans="1:3">
      <c r="A9275" s="81" t="s">
        <v>370</v>
      </c>
      <c r="B9275">
        <v>30</v>
      </c>
      <c r="C9275" s="75">
        <v>0</v>
      </c>
    </row>
    <row r="9276" spans="1:3">
      <c r="A9276" s="82" t="s">
        <v>344</v>
      </c>
      <c r="B9276">
        <v>30</v>
      </c>
      <c r="C9276" s="75">
        <v>0</v>
      </c>
    </row>
    <row r="9277" spans="1:3">
      <c r="A9277" s="83" t="s">
        <v>284</v>
      </c>
      <c r="B9277">
        <v>30</v>
      </c>
      <c r="C9277" s="75">
        <v>0</v>
      </c>
    </row>
    <row r="9278" spans="1:3">
      <c r="A9278" s="85" t="s">
        <v>1508</v>
      </c>
      <c r="B9278">
        <v>30</v>
      </c>
      <c r="C9278" s="75">
        <v>0</v>
      </c>
    </row>
    <row r="9279" spans="1:3">
      <c r="A9279" s="86" t="s">
        <v>310</v>
      </c>
      <c r="B9279">
        <v>30</v>
      </c>
      <c r="C9279" s="75">
        <v>0</v>
      </c>
    </row>
    <row r="9280" spans="1:3">
      <c r="A9280" s="74" t="s">
        <v>2562</v>
      </c>
      <c r="B9280">
        <v>245</v>
      </c>
      <c r="C9280" s="75">
        <v>0.02</v>
      </c>
    </row>
    <row r="9281" spans="1:3">
      <c r="A9281" s="81" t="s">
        <v>534</v>
      </c>
      <c r="B9281">
        <v>245</v>
      </c>
      <c r="C9281" s="75">
        <v>0.02</v>
      </c>
    </row>
    <row r="9282" spans="1:3">
      <c r="A9282" s="82" t="s">
        <v>367</v>
      </c>
      <c r="B9282">
        <v>245</v>
      </c>
      <c r="C9282" s="75">
        <v>0.02</v>
      </c>
    </row>
    <row r="9283" spans="1:3">
      <c r="A9283" s="83" t="s">
        <v>289</v>
      </c>
      <c r="B9283">
        <v>245</v>
      </c>
      <c r="C9283" s="75">
        <v>0.02</v>
      </c>
    </row>
    <row r="9284" spans="1:3">
      <c r="A9284" s="85" t="s">
        <v>888</v>
      </c>
      <c r="B9284">
        <v>245</v>
      </c>
      <c r="C9284" s="75">
        <v>0.02</v>
      </c>
    </row>
    <row r="9285" spans="1:3">
      <c r="A9285" s="86" t="s">
        <v>375</v>
      </c>
      <c r="B9285">
        <v>245</v>
      </c>
      <c r="C9285" s="75">
        <v>0.02</v>
      </c>
    </row>
    <row r="9286" spans="1:3">
      <c r="A9286" s="74" t="s">
        <v>2563</v>
      </c>
      <c r="B9286">
        <v>576</v>
      </c>
      <c r="C9286" s="75">
        <v>0.28000000000000003</v>
      </c>
    </row>
    <row r="9287" spans="1:3">
      <c r="A9287" s="81" t="s">
        <v>287</v>
      </c>
      <c r="B9287">
        <v>576</v>
      </c>
      <c r="C9287" s="75">
        <v>0.28000000000000003</v>
      </c>
    </row>
    <row r="9288" spans="1:3">
      <c r="A9288" s="82" t="s">
        <v>288</v>
      </c>
      <c r="B9288">
        <v>576</v>
      </c>
      <c r="C9288" s="75">
        <v>0.28000000000000003</v>
      </c>
    </row>
    <row r="9289" spans="1:3">
      <c r="A9289" s="83" t="s">
        <v>289</v>
      </c>
      <c r="B9289">
        <v>576</v>
      </c>
      <c r="C9289" s="75">
        <v>0.28000000000000003</v>
      </c>
    </row>
    <row r="9290" spans="1:3">
      <c r="A9290" s="84">
        <v>42895</v>
      </c>
      <c r="B9290">
        <v>576</v>
      </c>
      <c r="C9290" s="75">
        <v>0.28000000000000003</v>
      </c>
    </row>
    <row r="9291" spans="1:3">
      <c r="A9291" s="86" t="s">
        <v>321</v>
      </c>
      <c r="B9291">
        <v>576</v>
      </c>
      <c r="C9291" s="75">
        <v>0.28000000000000003</v>
      </c>
    </row>
    <row r="9292" spans="1:3">
      <c r="A9292" s="74" t="s">
        <v>2564</v>
      </c>
      <c r="B9292">
        <v>47</v>
      </c>
      <c r="C9292" s="75">
        <v>0.06</v>
      </c>
    </row>
    <row r="9293" spans="1:3">
      <c r="A9293" s="81" t="s">
        <v>669</v>
      </c>
      <c r="B9293">
        <v>47</v>
      </c>
      <c r="C9293" s="75">
        <v>0.06</v>
      </c>
    </row>
    <row r="9294" spans="1:3">
      <c r="A9294" s="82" t="s">
        <v>670</v>
      </c>
      <c r="B9294">
        <v>47</v>
      </c>
      <c r="C9294" s="75">
        <v>0.06</v>
      </c>
    </row>
    <row r="9295" spans="1:3">
      <c r="A9295" s="83" t="s">
        <v>294</v>
      </c>
      <c r="B9295">
        <v>47</v>
      </c>
      <c r="C9295" s="75">
        <v>0.06</v>
      </c>
    </row>
    <row r="9296" spans="1:3">
      <c r="A9296" s="85" t="s">
        <v>2565</v>
      </c>
      <c r="B9296">
        <v>47</v>
      </c>
      <c r="C9296" s="75">
        <v>0.06</v>
      </c>
    </row>
    <row r="9297" spans="1:3">
      <c r="A9297" s="86" t="s">
        <v>381</v>
      </c>
      <c r="B9297">
        <v>47</v>
      </c>
      <c r="C9297" s="75">
        <v>0.06</v>
      </c>
    </row>
    <row r="9298" spans="1:3">
      <c r="A9298" s="74" t="s">
        <v>2566</v>
      </c>
      <c r="B9298">
        <v>66</v>
      </c>
      <c r="C9298" s="75">
        <v>5.7099999999999998E-2</v>
      </c>
    </row>
    <row r="9299" spans="1:3">
      <c r="A9299" s="81" t="s">
        <v>669</v>
      </c>
      <c r="B9299">
        <v>66</v>
      </c>
      <c r="C9299" s="75">
        <v>5.7099999999999998E-2</v>
      </c>
    </row>
    <row r="9300" spans="1:3">
      <c r="A9300" s="82" t="s">
        <v>670</v>
      </c>
      <c r="B9300">
        <v>66</v>
      </c>
      <c r="C9300" s="75">
        <v>5.7099999999999998E-2</v>
      </c>
    </row>
    <row r="9301" spans="1:3">
      <c r="A9301" s="83" t="s">
        <v>294</v>
      </c>
      <c r="B9301">
        <v>66</v>
      </c>
      <c r="C9301" s="75">
        <v>5.7099999999999998E-2</v>
      </c>
    </row>
    <row r="9302" spans="1:3">
      <c r="A9302" s="85" t="s">
        <v>1040</v>
      </c>
      <c r="B9302">
        <v>66</v>
      </c>
      <c r="C9302" s="75">
        <v>5.7099999999999998E-2</v>
      </c>
    </row>
    <row r="9303" spans="1:3">
      <c r="A9303" s="86" t="s">
        <v>364</v>
      </c>
      <c r="B9303">
        <v>66</v>
      </c>
      <c r="C9303" s="75">
        <v>5.7099999999999998E-2</v>
      </c>
    </row>
    <row r="9304" spans="1:3">
      <c r="A9304" s="74" t="s">
        <v>2567</v>
      </c>
      <c r="B9304">
        <v>485</v>
      </c>
      <c r="C9304" s="75">
        <v>0.03</v>
      </c>
    </row>
    <row r="9305" spans="1:3">
      <c r="A9305" s="81" t="s">
        <v>319</v>
      </c>
      <c r="B9305">
        <v>485</v>
      </c>
      <c r="C9305" s="75">
        <v>0.03</v>
      </c>
    </row>
    <row r="9306" spans="1:3">
      <c r="A9306" s="82" t="s">
        <v>320</v>
      </c>
      <c r="B9306">
        <v>485</v>
      </c>
      <c r="C9306" s="75">
        <v>0.03</v>
      </c>
    </row>
    <row r="9307" spans="1:3">
      <c r="A9307" s="83" t="s">
        <v>284</v>
      </c>
      <c r="B9307">
        <v>485</v>
      </c>
      <c r="C9307" s="75">
        <v>0.03</v>
      </c>
    </row>
    <row r="9308" spans="1:3">
      <c r="A9308" s="84">
        <v>42532</v>
      </c>
      <c r="B9308">
        <v>485</v>
      </c>
      <c r="C9308" s="75">
        <v>0.03</v>
      </c>
    </row>
    <row r="9309" spans="1:3">
      <c r="A9309" s="86" t="s">
        <v>314</v>
      </c>
      <c r="B9309">
        <v>485</v>
      </c>
      <c r="C9309" s="75">
        <v>0.03</v>
      </c>
    </row>
    <row r="9310" spans="1:3">
      <c r="A9310" s="74" t="s">
        <v>2568</v>
      </c>
      <c r="B9310">
        <v>495</v>
      </c>
      <c r="C9310" s="75">
        <v>0.01</v>
      </c>
    </row>
    <row r="9311" spans="1:3">
      <c r="A9311" s="81" t="s">
        <v>377</v>
      </c>
      <c r="B9311">
        <v>495</v>
      </c>
      <c r="C9311" s="75">
        <v>0.01</v>
      </c>
    </row>
    <row r="9312" spans="1:3">
      <c r="A9312" s="82" t="s">
        <v>378</v>
      </c>
      <c r="B9312">
        <v>495</v>
      </c>
      <c r="C9312" s="75">
        <v>0.01</v>
      </c>
    </row>
    <row r="9313" spans="1:3">
      <c r="A9313" s="83" t="s">
        <v>304</v>
      </c>
      <c r="B9313">
        <v>495</v>
      </c>
      <c r="C9313" s="75">
        <v>0.01</v>
      </c>
    </row>
    <row r="9314" spans="1:3">
      <c r="A9314" s="84">
        <v>42889</v>
      </c>
      <c r="B9314">
        <v>495</v>
      </c>
      <c r="C9314" s="75">
        <v>0.01</v>
      </c>
    </row>
    <row r="9315" spans="1:3">
      <c r="A9315" s="86" t="s">
        <v>314</v>
      </c>
      <c r="B9315">
        <v>495</v>
      </c>
      <c r="C9315" s="75">
        <v>0.01</v>
      </c>
    </row>
    <row r="9316" spans="1:3">
      <c r="A9316" s="74" t="s">
        <v>2569</v>
      </c>
      <c r="B9316">
        <v>49</v>
      </c>
      <c r="C9316" s="75">
        <v>0.02</v>
      </c>
    </row>
    <row r="9317" spans="1:3">
      <c r="A9317" s="81" t="s">
        <v>634</v>
      </c>
      <c r="B9317">
        <v>49</v>
      </c>
      <c r="C9317" s="75">
        <v>0.02</v>
      </c>
    </row>
    <row r="9318" spans="1:3">
      <c r="A9318" s="82" t="s">
        <v>635</v>
      </c>
      <c r="B9318">
        <v>49</v>
      </c>
      <c r="C9318" s="75">
        <v>0.02</v>
      </c>
    </row>
    <row r="9319" spans="1:3">
      <c r="A9319" s="83" t="s">
        <v>284</v>
      </c>
      <c r="B9319">
        <v>49</v>
      </c>
      <c r="C9319" s="75">
        <v>0.02</v>
      </c>
    </row>
    <row r="9320" spans="1:3">
      <c r="A9320" s="85" t="s">
        <v>850</v>
      </c>
      <c r="B9320">
        <v>49</v>
      </c>
      <c r="C9320" s="75">
        <v>0.02</v>
      </c>
    </row>
    <row r="9321" spans="1:3">
      <c r="A9321" s="86" t="s">
        <v>381</v>
      </c>
      <c r="B9321">
        <v>49</v>
      </c>
      <c r="C9321" s="75">
        <v>0.02</v>
      </c>
    </row>
    <row r="9322" spans="1:3">
      <c r="A9322" s="74" t="s">
        <v>2570</v>
      </c>
      <c r="B9322">
        <v>223</v>
      </c>
      <c r="C9322" s="75">
        <v>0.108</v>
      </c>
    </row>
    <row r="9323" spans="1:3">
      <c r="A9323" s="81" t="s">
        <v>343</v>
      </c>
      <c r="B9323">
        <v>223</v>
      </c>
      <c r="C9323" s="75">
        <v>0.108</v>
      </c>
    </row>
    <row r="9324" spans="1:3">
      <c r="A9324" s="82" t="s">
        <v>344</v>
      </c>
      <c r="B9324">
        <v>223</v>
      </c>
      <c r="C9324" s="75">
        <v>0.108</v>
      </c>
    </row>
    <row r="9325" spans="1:3">
      <c r="A9325" s="83" t="s">
        <v>284</v>
      </c>
      <c r="B9325">
        <v>223</v>
      </c>
      <c r="C9325" s="75">
        <v>0.108</v>
      </c>
    </row>
    <row r="9326" spans="1:3">
      <c r="A9326" s="85" t="s">
        <v>1502</v>
      </c>
      <c r="B9326">
        <v>223</v>
      </c>
      <c r="C9326" s="75">
        <v>0.108</v>
      </c>
    </row>
    <row r="9327" spans="1:3">
      <c r="A9327" s="86" t="s">
        <v>375</v>
      </c>
      <c r="B9327">
        <v>223</v>
      </c>
      <c r="C9327" s="75">
        <v>0.108</v>
      </c>
    </row>
    <row r="9328" spans="1:3">
      <c r="A9328" s="74" t="s">
        <v>2571</v>
      </c>
      <c r="B9328">
        <v>43</v>
      </c>
      <c r="C9328" s="75">
        <v>0.14000000000000001</v>
      </c>
    </row>
    <row r="9329" spans="1:3">
      <c r="A9329" s="81" t="s">
        <v>316</v>
      </c>
      <c r="B9329">
        <v>43</v>
      </c>
      <c r="C9329" s="75">
        <v>0.14000000000000001</v>
      </c>
    </row>
    <row r="9330" spans="1:3">
      <c r="A9330" s="82" t="s">
        <v>317</v>
      </c>
      <c r="B9330">
        <v>43</v>
      </c>
      <c r="C9330" s="75">
        <v>0.14000000000000001</v>
      </c>
    </row>
    <row r="9331" spans="1:3">
      <c r="A9331" s="83" t="s">
        <v>294</v>
      </c>
      <c r="B9331">
        <v>43</v>
      </c>
      <c r="C9331" s="75">
        <v>0.14000000000000001</v>
      </c>
    </row>
    <row r="9332" spans="1:3">
      <c r="A9332" s="84">
        <v>43405</v>
      </c>
      <c r="B9332">
        <v>43</v>
      </c>
      <c r="C9332" s="75">
        <v>0.14000000000000001</v>
      </c>
    </row>
    <row r="9333" spans="1:3">
      <c r="A9333" s="86" t="s">
        <v>305</v>
      </c>
      <c r="B9333">
        <v>43</v>
      </c>
      <c r="C9333" s="75">
        <v>0.14000000000000001</v>
      </c>
    </row>
    <row r="9334" spans="1:3">
      <c r="A9334" s="74" t="s">
        <v>2572</v>
      </c>
      <c r="B9334">
        <v>30</v>
      </c>
      <c r="C9334" s="75">
        <v>0</v>
      </c>
    </row>
    <row r="9335" spans="1:3">
      <c r="A9335" s="81" t="s">
        <v>458</v>
      </c>
      <c r="B9335">
        <v>30</v>
      </c>
      <c r="C9335" s="75">
        <v>0</v>
      </c>
    </row>
    <row r="9336" spans="1:3">
      <c r="A9336" s="82" t="s">
        <v>459</v>
      </c>
      <c r="B9336">
        <v>30</v>
      </c>
      <c r="C9336" s="75">
        <v>0</v>
      </c>
    </row>
    <row r="9337" spans="1:3">
      <c r="A9337" s="83" t="s">
        <v>294</v>
      </c>
      <c r="B9337">
        <v>30</v>
      </c>
      <c r="C9337" s="75">
        <v>0</v>
      </c>
    </row>
    <row r="9338" spans="1:3">
      <c r="A9338" s="84">
        <v>42678</v>
      </c>
      <c r="B9338">
        <v>30</v>
      </c>
      <c r="C9338" s="75">
        <v>0</v>
      </c>
    </row>
    <row r="9339" spans="1:3">
      <c r="A9339" s="86" t="s">
        <v>310</v>
      </c>
      <c r="B9339">
        <v>30</v>
      </c>
      <c r="C9339" s="75">
        <v>0</v>
      </c>
    </row>
    <row r="9340" spans="1:3">
      <c r="A9340" s="74" t="s">
        <v>2573</v>
      </c>
      <c r="B9340">
        <v>686</v>
      </c>
      <c r="C9340" s="75">
        <v>0.02</v>
      </c>
    </row>
    <row r="9341" spans="1:3">
      <c r="A9341" s="81" t="s">
        <v>312</v>
      </c>
      <c r="B9341">
        <v>686</v>
      </c>
      <c r="C9341" s="75">
        <v>0.02</v>
      </c>
    </row>
    <row r="9342" spans="1:3">
      <c r="A9342" s="82" t="s">
        <v>313</v>
      </c>
      <c r="B9342">
        <v>686</v>
      </c>
      <c r="C9342" s="75">
        <v>0.02</v>
      </c>
    </row>
    <row r="9343" spans="1:3">
      <c r="A9343" s="83" t="s">
        <v>294</v>
      </c>
      <c r="B9343">
        <v>686</v>
      </c>
      <c r="C9343" s="75">
        <v>0.02</v>
      </c>
    </row>
    <row r="9344" spans="1:3">
      <c r="A9344" s="84">
        <v>42740</v>
      </c>
      <c r="B9344">
        <v>686</v>
      </c>
      <c r="C9344" s="75">
        <v>0.02</v>
      </c>
    </row>
    <row r="9345" spans="1:3">
      <c r="A9345" s="86" t="s">
        <v>295</v>
      </c>
      <c r="B9345">
        <v>686</v>
      </c>
      <c r="C9345" s="75">
        <v>0.02</v>
      </c>
    </row>
    <row r="9346" spans="1:3">
      <c r="A9346" s="74" t="s">
        <v>2574</v>
      </c>
      <c r="B9346">
        <v>24</v>
      </c>
      <c r="C9346" s="75">
        <v>0.2</v>
      </c>
    </row>
    <row r="9347" spans="1:3">
      <c r="A9347" s="81" t="s">
        <v>503</v>
      </c>
      <c r="B9347">
        <v>24</v>
      </c>
      <c r="C9347" s="75">
        <v>0.2</v>
      </c>
    </row>
    <row r="9348" spans="1:3">
      <c r="A9348" s="82" t="s">
        <v>504</v>
      </c>
      <c r="B9348">
        <v>24</v>
      </c>
      <c r="C9348" s="75">
        <v>0.2</v>
      </c>
    </row>
    <row r="9349" spans="1:3">
      <c r="A9349" s="83" t="s">
        <v>284</v>
      </c>
      <c r="B9349">
        <v>24</v>
      </c>
      <c r="C9349" s="75">
        <v>0.2</v>
      </c>
    </row>
    <row r="9350" spans="1:3">
      <c r="A9350" s="85" t="s">
        <v>466</v>
      </c>
      <c r="B9350">
        <v>24</v>
      </c>
      <c r="C9350" s="75">
        <v>0.2</v>
      </c>
    </row>
    <row r="9351" spans="1:3">
      <c r="A9351" s="86" t="s">
        <v>310</v>
      </c>
      <c r="B9351">
        <v>24</v>
      </c>
      <c r="C9351" s="75">
        <v>0.2</v>
      </c>
    </row>
    <row r="9352" spans="1:3">
      <c r="A9352" s="74" t="s">
        <v>2575</v>
      </c>
      <c r="B9352">
        <v>243</v>
      </c>
      <c r="C9352" s="75">
        <v>2.8000000000000001E-2</v>
      </c>
    </row>
    <row r="9353" spans="1:3">
      <c r="A9353" s="81" t="s">
        <v>287</v>
      </c>
      <c r="B9353">
        <v>243</v>
      </c>
      <c r="C9353" s="75">
        <v>2.8000000000000001E-2</v>
      </c>
    </row>
    <row r="9354" spans="1:3">
      <c r="A9354" s="82" t="s">
        <v>288</v>
      </c>
      <c r="B9354">
        <v>243</v>
      </c>
      <c r="C9354" s="75">
        <v>2.8000000000000001E-2</v>
      </c>
    </row>
    <row r="9355" spans="1:3">
      <c r="A9355" s="83" t="s">
        <v>289</v>
      </c>
      <c r="B9355">
        <v>243</v>
      </c>
      <c r="C9355" s="75">
        <v>2.8000000000000001E-2</v>
      </c>
    </row>
    <row r="9356" spans="1:3">
      <c r="A9356" s="85" t="s">
        <v>2253</v>
      </c>
      <c r="B9356">
        <v>243</v>
      </c>
      <c r="C9356" s="75">
        <v>2.8000000000000001E-2</v>
      </c>
    </row>
    <row r="9357" spans="1:3">
      <c r="A9357" s="86" t="s">
        <v>375</v>
      </c>
      <c r="B9357">
        <v>243</v>
      </c>
      <c r="C9357" s="75">
        <v>2.8000000000000001E-2</v>
      </c>
    </row>
    <row r="9358" spans="1:3">
      <c r="A9358" s="74" t="s">
        <v>2576</v>
      </c>
      <c r="B9358">
        <v>140</v>
      </c>
      <c r="C9358" s="75">
        <v>6.6699999999999995E-2</v>
      </c>
    </row>
    <row r="9359" spans="1:3">
      <c r="A9359" s="81" t="s">
        <v>503</v>
      </c>
      <c r="B9359">
        <v>140</v>
      </c>
      <c r="C9359" s="75">
        <v>6.6699999999999995E-2</v>
      </c>
    </row>
    <row r="9360" spans="1:3">
      <c r="A9360" s="82" t="s">
        <v>504</v>
      </c>
      <c r="B9360">
        <v>140</v>
      </c>
      <c r="C9360" s="75">
        <v>6.6699999999999995E-2</v>
      </c>
    </row>
    <row r="9361" spans="1:3">
      <c r="A9361" s="83" t="s">
        <v>284</v>
      </c>
      <c r="B9361">
        <v>140</v>
      </c>
      <c r="C9361" s="75">
        <v>6.6699999999999995E-2</v>
      </c>
    </row>
    <row r="9362" spans="1:3">
      <c r="A9362" s="85" t="s">
        <v>1307</v>
      </c>
      <c r="B9362">
        <v>140</v>
      </c>
      <c r="C9362" s="75">
        <v>6.6699999999999995E-2</v>
      </c>
    </row>
    <row r="9363" spans="1:3">
      <c r="A9363" s="86" t="s">
        <v>300</v>
      </c>
      <c r="B9363">
        <v>140</v>
      </c>
      <c r="C9363" s="75">
        <v>6.6699999999999995E-2</v>
      </c>
    </row>
    <row r="9364" spans="1:3">
      <c r="A9364" s="74" t="s">
        <v>2577</v>
      </c>
      <c r="B9364">
        <v>125</v>
      </c>
      <c r="C9364" s="75">
        <v>0.16669999999999999</v>
      </c>
    </row>
    <row r="9365" spans="1:3">
      <c r="A9365" s="81" t="s">
        <v>478</v>
      </c>
      <c r="B9365">
        <v>125</v>
      </c>
      <c r="C9365" s="75">
        <v>0.16669999999999999</v>
      </c>
    </row>
    <row r="9366" spans="1:3">
      <c r="A9366" s="82" t="s">
        <v>479</v>
      </c>
      <c r="B9366">
        <v>125</v>
      </c>
      <c r="C9366" s="75">
        <v>0.16669999999999999</v>
      </c>
    </row>
    <row r="9367" spans="1:3">
      <c r="A9367" s="83" t="s">
        <v>294</v>
      </c>
      <c r="B9367">
        <v>125</v>
      </c>
      <c r="C9367" s="75">
        <v>0.16669999999999999</v>
      </c>
    </row>
    <row r="9368" spans="1:3">
      <c r="A9368" s="85" t="s">
        <v>1523</v>
      </c>
      <c r="B9368">
        <v>125</v>
      </c>
      <c r="C9368" s="75">
        <v>0.16669999999999999</v>
      </c>
    </row>
    <row r="9369" spans="1:3">
      <c r="A9369" s="86" t="s">
        <v>300</v>
      </c>
      <c r="B9369">
        <v>125</v>
      </c>
      <c r="C9369" s="75">
        <v>0.16669999999999999</v>
      </c>
    </row>
    <row r="9370" spans="1:3">
      <c r="A9370" s="74" t="s">
        <v>2578</v>
      </c>
      <c r="B9370">
        <v>950</v>
      </c>
      <c r="C9370" s="75">
        <v>0.05</v>
      </c>
    </row>
    <row r="9371" spans="1:3">
      <c r="A9371" s="81" t="s">
        <v>512</v>
      </c>
      <c r="B9371">
        <v>950</v>
      </c>
      <c r="C9371" s="75">
        <v>0.05</v>
      </c>
    </row>
    <row r="9372" spans="1:3">
      <c r="A9372" s="82" t="s">
        <v>513</v>
      </c>
      <c r="B9372">
        <v>950</v>
      </c>
      <c r="C9372" s="75">
        <v>0.05</v>
      </c>
    </row>
    <row r="9373" spans="1:3">
      <c r="A9373" s="83" t="s">
        <v>284</v>
      </c>
      <c r="B9373">
        <v>950</v>
      </c>
      <c r="C9373" s="75">
        <v>0.05</v>
      </c>
    </row>
    <row r="9374" spans="1:3">
      <c r="A9374" s="85" t="s">
        <v>2579</v>
      </c>
      <c r="B9374">
        <v>950</v>
      </c>
      <c r="C9374" s="75">
        <v>0.05</v>
      </c>
    </row>
    <row r="9375" spans="1:3">
      <c r="A9375" s="86" t="s">
        <v>326</v>
      </c>
      <c r="B9375">
        <v>950</v>
      </c>
      <c r="C9375" s="75">
        <v>0.05</v>
      </c>
    </row>
    <row r="9376" spans="1:3">
      <c r="A9376" s="74" t="s">
        <v>2580</v>
      </c>
      <c r="B9376">
        <v>141</v>
      </c>
      <c r="C9376" s="75">
        <v>0.06</v>
      </c>
    </row>
    <row r="9377" spans="1:3">
      <c r="A9377" s="81" t="s">
        <v>412</v>
      </c>
      <c r="B9377">
        <v>141</v>
      </c>
      <c r="C9377" s="75">
        <v>0.06</v>
      </c>
    </row>
    <row r="9378" spans="1:3">
      <c r="A9378" s="82" t="s">
        <v>367</v>
      </c>
      <c r="B9378">
        <v>141</v>
      </c>
      <c r="C9378" s="75">
        <v>0.06</v>
      </c>
    </row>
    <row r="9379" spans="1:3">
      <c r="A9379" s="83" t="s">
        <v>289</v>
      </c>
      <c r="B9379">
        <v>141</v>
      </c>
      <c r="C9379" s="75">
        <v>0.06</v>
      </c>
    </row>
    <row r="9380" spans="1:3">
      <c r="A9380" s="85" t="s">
        <v>2537</v>
      </c>
      <c r="B9380">
        <v>141</v>
      </c>
      <c r="C9380" s="75">
        <v>0.06</v>
      </c>
    </row>
    <row r="9381" spans="1:3">
      <c r="A9381" s="86" t="s">
        <v>300</v>
      </c>
      <c r="B9381">
        <v>141</v>
      </c>
      <c r="C9381" s="75">
        <v>0.06</v>
      </c>
    </row>
    <row r="9382" spans="1:3">
      <c r="A9382" s="74" t="s">
        <v>2581</v>
      </c>
      <c r="B9382">
        <v>114</v>
      </c>
      <c r="C9382" s="75">
        <v>0.24</v>
      </c>
    </row>
    <row r="9383" spans="1:3">
      <c r="A9383" s="81" t="s">
        <v>354</v>
      </c>
      <c r="B9383">
        <v>114</v>
      </c>
      <c r="C9383" s="75">
        <v>0.24</v>
      </c>
    </row>
    <row r="9384" spans="1:3">
      <c r="A9384" s="82" t="s">
        <v>355</v>
      </c>
      <c r="B9384">
        <v>114</v>
      </c>
      <c r="C9384" s="75">
        <v>0.24</v>
      </c>
    </row>
    <row r="9385" spans="1:3">
      <c r="A9385" s="83" t="s">
        <v>284</v>
      </c>
      <c r="B9385">
        <v>114</v>
      </c>
      <c r="C9385" s="75">
        <v>0.24</v>
      </c>
    </row>
    <row r="9386" spans="1:3">
      <c r="A9386" s="85" t="s">
        <v>627</v>
      </c>
      <c r="B9386">
        <v>114</v>
      </c>
      <c r="C9386" s="75">
        <v>0.24</v>
      </c>
    </row>
    <row r="9387" spans="1:3">
      <c r="A9387" s="86" t="s">
        <v>300</v>
      </c>
      <c r="B9387">
        <v>114</v>
      </c>
      <c r="C9387" s="75">
        <v>0.24</v>
      </c>
    </row>
    <row r="9388" spans="1:3">
      <c r="A9388" s="74" t="s">
        <v>2582</v>
      </c>
      <c r="B9388">
        <v>230</v>
      </c>
      <c r="C9388" s="75">
        <v>0.08</v>
      </c>
    </row>
    <row r="9389" spans="1:3">
      <c r="A9389" s="81" t="s">
        <v>350</v>
      </c>
      <c r="B9389">
        <v>230</v>
      </c>
      <c r="C9389" s="75">
        <v>0.08</v>
      </c>
    </row>
    <row r="9390" spans="1:3">
      <c r="A9390" s="82" t="s">
        <v>351</v>
      </c>
      <c r="B9390">
        <v>230</v>
      </c>
      <c r="C9390" s="75">
        <v>0.08</v>
      </c>
    </row>
    <row r="9391" spans="1:3">
      <c r="A9391" s="83" t="s">
        <v>304</v>
      </c>
      <c r="B9391">
        <v>230</v>
      </c>
      <c r="C9391" s="75">
        <v>0.08</v>
      </c>
    </row>
    <row r="9392" spans="1:3">
      <c r="A9392" s="85" t="s">
        <v>2583</v>
      </c>
      <c r="B9392">
        <v>230</v>
      </c>
      <c r="C9392" s="75">
        <v>0.08</v>
      </c>
    </row>
    <row r="9393" spans="1:3">
      <c r="A9393" s="86" t="s">
        <v>375</v>
      </c>
      <c r="B9393">
        <v>230</v>
      </c>
      <c r="C9393" s="75">
        <v>0.08</v>
      </c>
    </row>
    <row r="9394" spans="1:3">
      <c r="A9394" s="74" t="s">
        <v>2584</v>
      </c>
      <c r="B9394">
        <v>41</v>
      </c>
      <c r="C9394" s="75">
        <v>0.18</v>
      </c>
    </row>
    <row r="9395" spans="1:3">
      <c r="A9395" s="81" t="s">
        <v>366</v>
      </c>
      <c r="B9395">
        <v>41</v>
      </c>
      <c r="C9395" s="75">
        <v>0.18</v>
      </c>
    </row>
    <row r="9396" spans="1:3">
      <c r="A9396" s="82" t="s">
        <v>367</v>
      </c>
      <c r="B9396">
        <v>41</v>
      </c>
      <c r="C9396" s="75">
        <v>0.18</v>
      </c>
    </row>
    <row r="9397" spans="1:3">
      <c r="A9397" s="83" t="s">
        <v>289</v>
      </c>
      <c r="B9397">
        <v>41</v>
      </c>
      <c r="C9397" s="75">
        <v>0.18</v>
      </c>
    </row>
    <row r="9398" spans="1:3">
      <c r="A9398" s="84">
        <v>41825</v>
      </c>
      <c r="B9398">
        <v>41</v>
      </c>
      <c r="C9398" s="75">
        <v>0.18</v>
      </c>
    </row>
    <row r="9399" spans="1:3">
      <c r="A9399" s="86" t="s">
        <v>381</v>
      </c>
      <c r="B9399">
        <v>41</v>
      </c>
      <c r="C9399" s="75">
        <v>0.18</v>
      </c>
    </row>
    <row r="9400" spans="1:3">
      <c r="A9400" s="74" t="s">
        <v>2585</v>
      </c>
      <c r="B9400">
        <v>792</v>
      </c>
      <c r="C9400" s="75">
        <v>0.01</v>
      </c>
    </row>
    <row r="9401" spans="1:3">
      <c r="A9401" s="81" t="s">
        <v>412</v>
      </c>
      <c r="B9401">
        <v>792</v>
      </c>
      <c r="C9401" s="75">
        <v>0.01</v>
      </c>
    </row>
    <row r="9402" spans="1:3">
      <c r="A9402" s="82" t="s">
        <v>367</v>
      </c>
      <c r="B9402">
        <v>792</v>
      </c>
      <c r="C9402" s="75">
        <v>0.01</v>
      </c>
    </row>
    <row r="9403" spans="1:3">
      <c r="A9403" s="83" t="s">
        <v>289</v>
      </c>
      <c r="B9403">
        <v>792</v>
      </c>
      <c r="C9403" s="75">
        <v>0.01</v>
      </c>
    </row>
    <row r="9404" spans="1:3">
      <c r="A9404" s="85" t="s">
        <v>2586</v>
      </c>
      <c r="B9404">
        <v>792</v>
      </c>
      <c r="C9404" s="75">
        <v>0.01</v>
      </c>
    </row>
    <row r="9405" spans="1:3">
      <c r="A9405" s="86" t="s">
        <v>321</v>
      </c>
      <c r="B9405">
        <v>792</v>
      </c>
      <c r="C9405" s="75">
        <v>0.01</v>
      </c>
    </row>
    <row r="9406" spans="1:3">
      <c r="A9406" s="74" t="s">
        <v>2587</v>
      </c>
      <c r="B9406">
        <v>64</v>
      </c>
      <c r="C9406" s="75">
        <v>0.2</v>
      </c>
    </row>
    <row r="9407" spans="1:3">
      <c r="A9407" s="81" t="s">
        <v>478</v>
      </c>
      <c r="B9407">
        <v>64</v>
      </c>
      <c r="C9407" s="75">
        <v>0.2</v>
      </c>
    </row>
    <row r="9408" spans="1:3">
      <c r="A9408" s="82" t="s">
        <v>479</v>
      </c>
      <c r="B9408">
        <v>64</v>
      </c>
      <c r="C9408" s="75">
        <v>0.2</v>
      </c>
    </row>
    <row r="9409" spans="1:3">
      <c r="A9409" s="83" t="s">
        <v>294</v>
      </c>
      <c r="B9409">
        <v>64</v>
      </c>
      <c r="C9409" s="75">
        <v>0.2</v>
      </c>
    </row>
    <row r="9410" spans="1:3">
      <c r="A9410" s="84">
        <v>41976</v>
      </c>
      <c r="B9410">
        <v>64</v>
      </c>
      <c r="C9410" s="75">
        <v>0.2</v>
      </c>
    </row>
    <row r="9411" spans="1:3">
      <c r="A9411" s="86" t="s">
        <v>285</v>
      </c>
      <c r="B9411">
        <v>64</v>
      </c>
      <c r="C9411" s="75">
        <v>0.2</v>
      </c>
    </row>
    <row r="9412" spans="1:3">
      <c r="A9412" s="74" t="s">
        <v>2588</v>
      </c>
      <c r="B9412">
        <v>62</v>
      </c>
      <c r="C9412" s="75">
        <v>0.22500000000000001</v>
      </c>
    </row>
    <row r="9413" spans="1:3">
      <c r="A9413" s="81" t="s">
        <v>437</v>
      </c>
      <c r="B9413">
        <v>62</v>
      </c>
      <c r="C9413" s="75">
        <v>0.22500000000000001</v>
      </c>
    </row>
    <row r="9414" spans="1:3">
      <c r="A9414" s="82" t="s">
        <v>367</v>
      </c>
      <c r="B9414">
        <v>62</v>
      </c>
      <c r="C9414" s="75">
        <v>0.22500000000000001</v>
      </c>
    </row>
    <row r="9415" spans="1:3">
      <c r="A9415" s="83" t="s">
        <v>289</v>
      </c>
      <c r="B9415">
        <v>62</v>
      </c>
      <c r="C9415" s="75">
        <v>0.22500000000000001</v>
      </c>
    </row>
    <row r="9416" spans="1:3">
      <c r="A9416" s="85" t="s">
        <v>1173</v>
      </c>
      <c r="B9416">
        <v>62</v>
      </c>
      <c r="C9416" s="75">
        <v>0.22500000000000001</v>
      </c>
    </row>
    <row r="9417" spans="1:3">
      <c r="A9417" s="86" t="s">
        <v>285</v>
      </c>
      <c r="B9417">
        <v>62</v>
      </c>
      <c r="C9417" s="75">
        <v>0.22500000000000001</v>
      </c>
    </row>
    <row r="9418" spans="1:3">
      <c r="A9418" s="74" t="s">
        <v>2589</v>
      </c>
      <c r="B9418">
        <v>495</v>
      </c>
      <c r="C9418" s="75">
        <v>0.01</v>
      </c>
    </row>
    <row r="9419" spans="1:3">
      <c r="A9419" s="81" t="s">
        <v>292</v>
      </c>
      <c r="B9419">
        <v>495</v>
      </c>
      <c r="C9419" s="75">
        <v>0.01</v>
      </c>
    </row>
    <row r="9420" spans="1:3">
      <c r="A9420" s="82" t="s">
        <v>293</v>
      </c>
      <c r="B9420">
        <v>495</v>
      </c>
      <c r="C9420" s="75">
        <v>0.01</v>
      </c>
    </row>
    <row r="9421" spans="1:3">
      <c r="A9421" s="83" t="s">
        <v>294</v>
      </c>
      <c r="B9421">
        <v>495</v>
      </c>
      <c r="C9421" s="75">
        <v>0.01</v>
      </c>
    </row>
    <row r="9422" spans="1:3">
      <c r="A9422" s="84">
        <v>42040</v>
      </c>
      <c r="B9422">
        <v>495</v>
      </c>
      <c r="C9422" s="75">
        <v>0.01</v>
      </c>
    </row>
    <row r="9423" spans="1:3">
      <c r="A9423" s="86" t="s">
        <v>336</v>
      </c>
      <c r="B9423">
        <v>495</v>
      </c>
      <c r="C9423" s="75">
        <v>0.01</v>
      </c>
    </row>
    <row r="9424" spans="1:3">
      <c r="A9424" s="74" t="s">
        <v>2590</v>
      </c>
      <c r="B9424">
        <v>500</v>
      </c>
      <c r="C9424" s="75">
        <v>0</v>
      </c>
    </row>
    <row r="9425" spans="1:3">
      <c r="A9425" s="81" t="s">
        <v>297</v>
      </c>
      <c r="B9425">
        <v>500</v>
      </c>
      <c r="C9425" s="75">
        <v>0</v>
      </c>
    </row>
    <row r="9426" spans="1:3">
      <c r="A9426" s="82" t="s">
        <v>298</v>
      </c>
      <c r="B9426">
        <v>500</v>
      </c>
      <c r="C9426" s="75">
        <v>0</v>
      </c>
    </row>
    <row r="9427" spans="1:3">
      <c r="A9427" s="83" t="s">
        <v>284</v>
      </c>
      <c r="B9427">
        <v>500</v>
      </c>
      <c r="C9427" s="75">
        <v>0</v>
      </c>
    </row>
    <row r="9428" spans="1:3">
      <c r="A9428" s="85" t="s">
        <v>2591</v>
      </c>
      <c r="B9428">
        <v>500</v>
      </c>
      <c r="C9428" s="75">
        <v>0</v>
      </c>
    </row>
    <row r="9429" spans="1:3">
      <c r="A9429" s="86" t="s">
        <v>336</v>
      </c>
      <c r="B9429">
        <v>500</v>
      </c>
      <c r="C9429" s="75">
        <v>0</v>
      </c>
    </row>
    <row r="9430" spans="1:3">
      <c r="A9430" s="74" t="s">
        <v>2592</v>
      </c>
      <c r="B9430">
        <v>495</v>
      </c>
      <c r="C9430" s="75">
        <v>0.01</v>
      </c>
    </row>
    <row r="9431" spans="1:3">
      <c r="A9431" s="81" t="s">
        <v>377</v>
      </c>
      <c r="B9431">
        <v>495</v>
      </c>
      <c r="C9431" s="75">
        <v>0.01</v>
      </c>
    </row>
    <row r="9432" spans="1:3">
      <c r="A9432" s="82" t="s">
        <v>378</v>
      </c>
      <c r="B9432">
        <v>495</v>
      </c>
      <c r="C9432" s="75">
        <v>0.01</v>
      </c>
    </row>
    <row r="9433" spans="1:3">
      <c r="A9433" s="83" t="s">
        <v>304</v>
      </c>
      <c r="B9433">
        <v>495</v>
      </c>
      <c r="C9433" s="75">
        <v>0.01</v>
      </c>
    </row>
    <row r="9434" spans="1:3">
      <c r="A9434" s="84">
        <v>41855</v>
      </c>
      <c r="B9434">
        <v>495</v>
      </c>
      <c r="C9434" s="75">
        <v>0.01</v>
      </c>
    </row>
    <row r="9435" spans="1:3">
      <c r="A9435" s="86" t="s">
        <v>314</v>
      </c>
      <c r="B9435">
        <v>495</v>
      </c>
      <c r="C9435" s="75">
        <v>0.01</v>
      </c>
    </row>
    <row r="9436" spans="1:3">
      <c r="A9436" s="74" t="s">
        <v>2593</v>
      </c>
      <c r="B9436">
        <v>248</v>
      </c>
      <c r="C9436" s="75">
        <v>8.0000000000000002E-3</v>
      </c>
    </row>
    <row r="9437" spans="1:3">
      <c r="A9437" s="81" t="s">
        <v>428</v>
      </c>
      <c r="B9437">
        <v>248</v>
      </c>
      <c r="C9437" s="75">
        <v>8.0000000000000002E-3</v>
      </c>
    </row>
    <row r="9438" spans="1:3">
      <c r="A9438" s="82" t="s">
        <v>429</v>
      </c>
      <c r="B9438">
        <v>248</v>
      </c>
      <c r="C9438" s="75">
        <v>8.0000000000000002E-3</v>
      </c>
    </row>
    <row r="9439" spans="1:3">
      <c r="A9439" s="83" t="s">
        <v>284</v>
      </c>
      <c r="B9439">
        <v>248</v>
      </c>
      <c r="C9439" s="75">
        <v>8.0000000000000002E-3</v>
      </c>
    </row>
    <row r="9440" spans="1:3">
      <c r="A9440" s="84">
        <v>41984</v>
      </c>
      <c r="B9440">
        <v>248</v>
      </c>
      <c r="C9440" s="75">
        <v>8.0000000000000002E-3</v>
      </c>
    </row>
    <row r="9441" spans="1:3">
      <c r="A9441" s="86" t="s">
        <v>375</v>
      </c>
      <c r="B9441">
        <v>248</v>
      </c>
      <c r="C9441" s="75">
        <v>8.0000000000000002E-3</v>
      </c>
    </row>
    <row r="9442" spans="1:3">
      <c r="A9442" s="74" t="s">
        <v>2594</v>
      </c>
      <c r="B9442">
        <v>712</v>
      </c>
      <c r="C9442" s="75">
        <v>0.11</v>
      </c>
    </row>
    <row r="9443" spans="1:3">
      <c r="A9443" s="81" t="s">
        <v>362</v>
      </c>
      <c r="B9443">
        <v>712</v>
      </c>
      <c r="C9443" s="75">
        <v>0.11</v>
      </c>
    </row>
    <row r="9444" spans="1:3">
      <c r="A9444" s="82" t="s">
        <v>334</v>
      </c>
      <c r="B9444">
        <v>712</v>
      </c>
      <c r="C9444" s="75">
        <v>0.11</v>
      </c>
    </row>
    <row r="9445" spans="1:3">
      <c r="A9445" s="83" t="s">
        <v>304</v>
      </c>
      <c r="B9445">
        <v>712</v>
      </c>
      <c r="C9445" s="75">
        <v>0.11</v>
      </c>
    </row>
    <row r="9446" spans="1:3">
      <c r="A9446" s="84">
        <v>43378</v>
      </c>
      <c r="B9446">
        <v>712</v>
      </c>
      <c r="C9446" s="75">
        <v>0.11</v>
      </c>
    </row>
    <row r="9447" spans="1:3">
      <c r="A9447" s="86" t="s">
        <v>321</v>
      </c>
      <c r="B9447">
        <v>712</v>
      </c>
      <c r="C9447" s="75">
        <v>0.11</v>
      </c>
    </row>
    <row r="9448" spans="1:3">
      <c r="A9448" s="74" t="s">
        <v>2595</v>
      </c>
      <c r="B9448">
        <v>50</v>
      </c>
      <c r="C9448" s="75">
        <v>0</v>
      </c>
    </row>
    <row r="9449" spans="1:3">
      <c r="A9449" s="81" t="s">
        <v>328</v>
      </c>
      <c r="B9449">
        <v>50</v>
      </c>
      <c r="C9449" s="75">
        <v>0</v>
      </c>
    </row>
    <row r="9450" spans="1:3">
      <c r="A9450" s="82" t="s">
        <v>329</v>
      </c>
      <c r="B9450">
        <v>50</v>
      </c>
      <c r="C9450" s="75">
        <v>0</v>
      </c>
    </row>
    <row r="9451" spans="1:3">
      <c r="A9451" s="83" t="s">
        <v>304</v>
      </c>
      <c r="B9451">
        <v>50</v>
      </c>
      <c r="C9451" s="75">
        <v>0</v>
      </c>
    </row>
    <row r="9452" spans="1:3">
      <c r="A9452" s="85" t="s">
        <v>2596</v>
      </c>
      <c r="B9452">
        <v>50</v>
      </c>
      <c r="C9452" s="75">
        <v>0</v>
      </c>
    </row>
    <row r="9453" spans="1:3">
      <c r="A9453" s="86" t="s">
        <v>305</v>
      </c>
      <c r="B9453">
        <v>50</v>
      </c>
      <c r="C9453" s="75">
        <v>0</v>
      </c>
    </row>
    <row r="9454" spans="1:3">
      <c r="A9454" s="74" t="s">
        <v>2597</v>
      </c>
      <c r="B9454">
        <v>485</v>
      </c>
      <c r="C9454" s="75">
        <v>0.03</v>
      </c>
    </row>
    <row r="9455" spans="1:3">
      <c r="A9455" s="81" t="s">
        <v>386</v>
      </c>
      <c r="B9455">
        <v>485</v>
      </c>
      <c r="C9455" s="75">
        <v>0.03</v>
      </c>
    </row>
    <row r="9456" spans="1:3">
      <c r="A9456" s="82" t="s">
        <v>387</v>
      </c>
      <c r="B9456">
        <v>485</v>
      </c>
      <c r="C9456" s="75">
        <v>0.03</v>
      </c>
    </row>
    <row r="9457" spans="1:3">
      <c r="A9457" s="83" t="s">
        <v>284</v>
      </c>
      <c r="B9457">
        <v>485</v>
      </c>
      <c r="C9457" s="75">
        <v>0.03</v>
      </c>
    </row>
    <row r="9458" spans="1:3">
      <c r="A9458" s="85" t="s">
        <v>966</v>
      </c>
      <c r="B9458">
        <v>485</v>
      </c>
      <c r="C9458" s="75">
        <v>0.03</v>
      </c>
    </row>
    <row r="9459" spans="1:3">
      <c r="A9459" s="86" t="s">
        <v>314</v>
      </c>
      <c r="B9459">
        <v>485</v>
      </c>
      <c r="C9459" s="75">
        <v>0.03</v>
      </c>
    </row>
    <row r="9460" spans="1:3">
      <c r="A9460" s="74" t="s">
        <v>2598</v>
      </c>
      <c r="B9460">
        <v>500</v>
      </c>
      <c r="C9460" s="75">
        <v>0</v>
      </c>
    </row>
    <row r="9461" spans="1:3">
      <c r="A9461" s="81" t="s">
        <v>408</v>
      </c>
      <c r="B9461">
        <v>500</v>
      </c>
      <c r="C9461" s="75">
        <v>0</v>
      </c>
    </row>
    <row r="9462" spans="1:3">
      <c r="A9462" s="82" t="s">
        <v>409</v>
      </c>
      <c r="B9462">
        <v>500</v>
      </c>
      <c r="C9462" s="75">
        <v>0</v>
      </c>
    </row>
    <row r="9463" spans="1:3">
      <c r="A9463" s="83" t="s">
        <v>284</v>
      </c>
      <c r="B9463">
        <v>500</v>
      </c>
      <c r="C9463" s="75">
        <v>0</v>
      </c>
    </row>
    <row r="9464" spans="1:3">
      <c r="A9464" s="84">
        <v>42647</v>
      </c>
      <c r="B9464">
        <v>500</v>
      </c>
      <c r="C9464" s="75">
        <v>0</v>
      </c>
    </row>
    <row r="9465" spans="1:3">
      <c r="A9465" s="86" t="s">
        <v>336</v>
      </c>
      <c r="B9465">
        <v>500</v>
      </c>
      <c r="C9465" s="75">
        <v>0</v>
      </c>
    </row>
    <row r="9466" spans="1:3">
      <c r="A9466" s="74" t="s">
        <v>2599</v>
      </c>
      <c r="B9466">
        <v>69</v>
      </c>
      <c r="C9466" s="75">
        <v>1.43E-2</v>
      </c>
    </row>
    <row r="9467" spans="1:3">
      <c r="A9467" s="81" t="s">
        <v>517</v>
      </c>
      <c r="B9467">
        <v>69</v>
      </c>
      <c r="C9467" s="75">
        <v>1.43E-2</v>
      </c>
    </row>
    <row r="9468" spans="1:3">
      <c r="A9468" s="82" t="s">
        <v>518</v>
      </c>
      <c r="B9468">
        <v>69</v>
      </c>
      <c r="C9468" s="75">
        <v>1.43E-2</v>
      </c>
    </row>
    <row r="9469" spans="1:3">
      <c r="A9469" s="83" t="s">
        <v>304</v>
      </c>
      <c r="B9469">
        <v>69</v>
      </c>
      <c r="C9469" s="75">
        <v>1.43E-2</v>
      </c>
    </row>
    <row r="9470" spans="1:3">
      <c r="A9470" s="84">
        <v>43163</v>
      </c>
      <c r="B9470">
        <v>69</v>
      </c>
      <c r="C9470" s="75">
        <v>1.43E-2</v>
      </c>
    </row>
    <row r="9471" spans="1:3">
      <c r="A9471" s="86" t="s">
        <v>364</v>
      </c>
      <c r="B9471">
        <v>69</v>
      </c>
      <c r="C9471" s="75">
        <v>1.43E-2</v>
      </c>
    </row>
    <row r="9472" spans="1:3">
      <c r="A9472" s="74" t="s">
        <v>2600</v>
      </c>
      <c r="B9472">
        <v>77</v>
      </c>
      <c r="C9472" s="75">
        <v>3.7499999999999999E-2</v>
      </c>
    </row>
    <row r="9473" spans="1:3">
      <c r="A9473" s="81" t="s">
        <v>282</v>
      </c>
      <c r="B9473">
        <v>77</v>
      </c>
      <c r="C9473" s="75">
        <v>3.7499999999999999E-2</v>
      </c>
    </row>
    <row r="9474" spans="1:3">
      <c r="A9474" s="82" t="s">
        <v>283</v>
      </c>
      <c r="B9474">
        <v>77</v>
      </c>
      <c r="C9474" s="75">
        <v>3.7499999999999999E-2</v>
      </c>
    </row>
    <row r="9475" spans="1:3">
      <c r="A9475" s="83" t="s">
        <v>284</v>
      </c>
      <c r="B9475">
        <v>77</v>
      </c>
      <c r="C9475" s="75">
        <v>3.7499999999999999E-2</v>
      </c>
    </row>
    <row r="9476" spans="1:3">
      <c r="A9476" s="84">
        <v>42439</v>
      </c>
      <c r="B9476">
        <v>77</v>
      </c>
      <c r="C9476" s="75">
        <v>3.7499999999999999E-2</v>
      </c>
    </row>
    <row r="9477" spans="1:3">
      <c r="A9477" s="86" t="s">
        <v>285</v>
      </c>
      <c r="B9477">
        <v>77</v>
      </c>
      <c r="C9477" s="75">
        <v>3.7499999999999999E-2</v>
      </c>
    </row>
    <row r="9478" spans="1:3">
      <c r="A9478" s="74" t="s">
        <v>2601</v>
      </c>
      <c r="B9478">
        <v>76</v>
      </c>
      <c r="C9478" s="75">
        <v>0.05</v>
      </c>
    </row>
    <row r="9479" spans="1:3">
      <c r="A9479" s="81" t="s">
        <v>669</v>
      </c>
      <c r="B9479">
        <v>76</v>
      </c>
      <c r="C9479" s="75">
        <v>0.05</v>
      </c>
    </row>
    <row r="9480" spans="1:3">
      <c r="A9480" s="82" t="s">
        <v>670</v>
      </c>
      <c r="B9480">
        <v>76</v>
      </c>
      <c r="C9480" s="75">
        <v>0.05</v>
      </c>
    </row>
    <row r="9481" spans="1:3">
      <c r="A9481" s="83" t="s">
        <v>294</v>
      </c>
      <c r="B9481">
        <v>76</v>
      </c>
      <c r="C9481" s="75">
        <v>0.05</v>
      </c>
    </row>
    <row r="9482" spans="1:3">
      <c r="A9482" s="84">
        <v>42493</v>
      </c>
      <c r="B9482">
        <v>76</v>
      </c>
      <c r="C9482" s="75">
        <v>0.05</v>
      </c>
    </row>
    <row r="9483" spans="1:3">
      <c r="A9483" s="86" t="s">
        <v>285</v>
      </c>
      <c r="B9483">
        <v>76</v>
      </c>
      <c r="C9483" s="75">
        <v>0.05</v>
      </c>
    </row>
    <row r="9484" spans="1:3">
      <c r="A9484" s="74" t="s">
        <v>2602</v>
      </c>
      <c r="B9484">
        <v>65</v>
      </c>
      <c r="C9484" s="75">
        <v>7.1400000000000005E-2</v>
      </c>
    </row>
    <row r="9485" spans="1:3">
      <c r="A9485" s="81" t="s">
        <v>441</v>
      </c>
      <c r="B9485">
        <v>65</v>
      </c>
      <c r="C9485" s="75">
        <v>7.1400000000000005E-2</v>
      </c>
    </row>
    <row r="9486" spans="1:3">
      <c r="A9486" s="82" t="s">
        <v>442</v>
      </c>
      <c r="B9486">
        <v>65</v>
      </c>
      <c r="C9486" s="75">
        <v>7.1400000000000005E-2</v>
      </c>
    </row>
    <row r="9487" spans="1:3">
      <c r="A9487" s="83" t="s">
        <v>284</v>
      </c>
      <c r="B9487">
        <v>65</v>
      </c>
      <c r="C9487" s="75">
        <v>7.1400000000000005E-2</v>
      </c>
    </row>
    <row r="9488" spans="1:3">
      <c r="A9488" s="85" t="s">
        <v>2565</v>
      </c>
      <c r="B9488">
        <v>65</v>
      </c>
      <c r="C9488" s="75">
        <v>7.1400000000000005E-2</v>
      </c>
    </row>
    <row r="9489" spans="1:3">
      <c r="A9489" s="86" t="s">
        <v>364</v>
      </c>
      <c r="B9489">
        <v>65</v>
      </c>
      <c r="C9489" s="75">
        <v>7.1400000000000005E-2</v>
      </c>
    </row>
    <row r="9490" spans="1:3">
      <c r="A9490" s="74" t="s">
        <v>2603</v>
      </c>
      <c r="B9490">
        <v>37</v>
      </c>
      <c r="C9490" s="75">
        <v>0.26</v>
      </c>
    </row>
    <row r="9491" spans="1:3">
      <c r="A9491" s="81" t="s">
        <v>312</v>
      </c>
      <c r="B9491">
        <v>37</v>
      </c>
      <c r="C9491" s="75">
        <v>0.26</v>
      </c>
    </row>
    <row r="9492" spans="1:3">
      <c r="A9492" s="82" t="s">
        <v>313</v>
      </c>
      <c r="B9492">
        <v>37</v>
      </c>
      <c r="C9492" s="75">
        <v>0.26</v>
      </c>
    </row>
    <row r="9493" spans="1:3">
      <c r="A9493" s="83" t="s">
        <v>294</v>
      </c>
      <c r="B9493">
        <v>37</v>
      </c>
      <c r="C9493" s="75">
        <v>0.26</v>
      </c>
    </row>
    <row r="9494" spans="1:3">
      <c r="A9494" s="85" t="s">
        <v>1873</v>
      </c>
      <c r="B9494">
        <v>37</v>
      </c>
      <c r="C9494" s="75">
        <v>0.26</v>
      </c>
    </row>
    <row r="9495" spans="1:3">
      <c r="A9495" s="86" t="s">
        <v>305</v>
      </c>
      <c r="B9495">
        <v>37</v>
      </c>
      <c r="C9495" s="75">
        <v>0.26</v>
      </c>
    </row>
    <row r="9496" spans="1:3">
      <c r="A9496" s="74" t="s">
        <v>2604</v>
      </c>
      <c r="B9496">
        <v>500</v>
      </c>
      <c r="C9496" s="75">
        <v>0</v>
      </c>
    </row>
    <row r="9497" spans="1:3">
      <c r="A9497" s="81" t="s">
        <v>475</v>
      </c>
      <c r="B9497">
        <v>500</v>
      </c>
      <c r="C9497" s="75">
        <v>0</v>
      </c>
    </row>
    <row r="9498" spans="1:3">
      <c r="A9498" s="82" t="s">
        <v>317</v>
      </c>
      <c r="B9498">
        <v>500</v>
      </c>
      <c r="C9498" s="75">
        <v>0</v>
      </c>
    </row>
    <row r="9499" spans="1:3">
      <c r="A9499" s="83" t="s">
        <v>294</v>
      </c>
      <c r="B9499">
        <v>500</v>
      </c>
      <c r="C9499" s="75">
        <v>0</v>
      </c>
    </row>
    <row r="9500" spans="1:3">
      <c r="A9500" s="84">
        <v>42898</v>
      </c>
      <c r="B9500">
        <v>500</v>
      </c>
      <c r="C9500" s="75">
        <v>0</v>
      </c>
    </row>
    <row r="9501" spans="1:3">
      <c r="A9501" s="86" t="s">
        <v>336</v>
      </c>
      <c r="B9501">
        <v>500</v>
      </c>
      <c r="C9501" s="75">
        <v>0</v>
      </c>
    </row>
    <row r="9502" spans="1:3">
      <c r="A9502" s="74" t="s">
        <v>2605</v>
      </c>
      <c r="B9502">
        <v>50</v>
      </c>
      <c r="C9502" s="75">
        <v>0</v>
      </c>
    </row>
    <row r="9503" spans="1:3">
      <c r="A9503" s="81" t="s">
        <v>339</v>
      </c>
      <c r="B9503">
        <v>50</v>
      </c>
      <c r="C9503" s="75">
        <v>0</v>
      </c>
    </row>
    <row r="9504" spans="1:3">
      <c r="A9504" s="82" t="s">
        <v>340</v>
      </c>
      <c r="B9504">
        <v>50</v>
      </c>
      <c r="C9504" s="75">
        <v>0</v>
      </c>
    </row>
    <row r="9505" spans="1:3">
      <c r="A9505" s="83" t="s">
        <v>304</v>
      </c>
      <c r="B9505">
        <v>50</v>
      </c>
      <c r="C9505" s="75">
        <v>0</v>
      </c>
    </row>
    <row r="9506" spans="1:3">
      <c r="A9506" s="84">
        <v>42740</v>
      </c>
      <c r="B9506">
        <v>50</v>
      </c>
      <c r="C9506" s="75">
        <v>0</v>
      </c>
    </row>
    <row r="9507" spans="1:3">
      <c r="A9507" s="86" t="s">
        <v>305</v>
      </c>
      <c r="B9507">
        <v>50</v>
      </c>
      <c r="C9507" s="75">
        <v>0</v>
      </c>
    </row>
    <row r="9508" spans="1:3">
      <c r="A9508" s="74" t="s">
        <v>2606</v>
      </c>
      <c r="B9508">
        <v>73</v>
      </c>
      <c r="C9508" s="75">
        <v>8.7499999999999994E-2</v>
      </c>
    </row>
    <row r="9509" spans="1:3">
      <c r="A9509" s="81" t="s">
        <v>412</v>
      </c>
      <c r="B9509">
        <v>73</v>
      </c>
      <c r="C9509" s="75">
        <v>8.7499999999999994E-2</v>
      </c>
    </row>
    <row r="9510" spans="1:3">
      <c r="A9510" s="82" t="s">
        <v>367</v>
      </c>
      <c r="B9510">
        <v>73</v>
      </c>
      <c r="C9510" s="75">
        <v>8.7499999999999994E-2</v>
      </c>
    </row>
    <row r="9511" spans="1:3">
      <c r="A9511" s="83" t="s">
        <v>289</v>
      </c>
      <c r="B9511">
        <v>73</v>
      </c>
      <c r="C9511" s="75">
        <v>8.7499999999999994E-2</v>
      </c>
    </row>
    <row r="9512" spans="1:3">
      <c r="A9512" s="85" t="s">
        <v>1752</v>
      </c>
      <c r="B9512">
        <v>73</v>
      </c>
      <c r="C9512" s="75">
        <v>8.7499999999999994E-2</v>
      </c>
    </row>
    <row r="9513" spans="1:3">
      <c r="A9513" s="86" t="s">
        <v>285</v>
      </c>
      <c r="B9513">
        <v>73</v>
      </c>
      <c r="C9513" s="75">
        <v>8.7499999999999994E-2</v>
      </c>
    </row>
    <row r="9514" spans="1:3">
      <c r="A9514" s="74" t="s">
        <v>2607</v>
      </c>
      <c r="B9514">
        <v>637</v>
      </c>
      <c r="C9514" s="75">
        <v>0.09</v>
      </c>
    </row>
    <row r="9515" spans="1:3">
      <c r="A9515" s="81" t="s">
        <v>669</v>
      </c>
      <c r="B9515">
        <v>637</v>
      </c>
      <c r="C9515" s="75">
        <v>0.09</v>
      </c>
    </row>
    <row r="9516" spans="1:3">
      <c r="A9516" s="82" t="s">
        <v>670</v>
      </c>
      <c r="B9516">
        <v>637</v>
      </c>
      <c r="C9516" s="75">
        <v>0.09</v>
      </c>
    </row>
    <row r="9517" spans="1:3">
      <c r="A9517" s="83" t="s">
        <v>294</v>
      </c>
      <c r="B9517">
        <v>637</v>
      </c>
      <c r="C9517" s="75">
        <v>0.09</v>
      </c>
    </row>
    <row r="9518" spans="1:3">
      <c r="A9518" s="84">
        <v>42737</v>
      </c>
      <c r="B9518">
        <v>637</v>
      </c>
      <c r="C9518" s="75">
        <v>0.09</v>
      </c>
    </row>
    <row r="9519" spans="1:3">
      <c r="A9519" s="86" t="s">
        <v>295</v>
      </c>
      <c r="B9519">
        <v>637</v>
      </c>
      <c r="C9519" s="75">
        <v>0.09</v>
      </c>
    </row>
    <row r="9520" spans="1:3">
      <c r="A9520" s="74" t="s">
        <v>2608</v>
      </c>
      <c r="B9520">
        <v>248</v>
      </c>
      <c r="C9520" s="75">
        <v>8.0000000000000002E-3</v>
      </c>
    </row>
    <row r="9521" spans="1:3">
      <c r="A9521" s="81" t="s">
        <v>534</v>
      </c>
      <c r="B9521">
        <v>248</v>
      </c>
      <c r="C9521" s="75">
        <v>8.0000000000000002E-3</v>
      </c>
    </row>
    <row r="9522" spans="1:3">
      <c r="A9522" s="82" t="s">
        <v>367</v>
      </c>
      <c r="B9522">
        <v>248</v>
      </c>
      <c r="C9522" s="75">
        <v>8.0000000000000002E-3</v>
      </c>
    </row>
    <row r="9523" spans="1:3">
      <c r="A9523" s="83" t="s">
        <v>289</v>
      </c>
      <c r="B9523">
        <v>248</v>
      </c>
      <c r="C9523" s="75">
        <v>8.0000000000000002E-3</v>
      </c>
    </row>
    <row r="9524" spans="1:3">
      <c r="A9524" s="84">
        <v>43352</v>
      </c>
      <c r="B9524">
        <v>248</v>
      </c>
      <c r="C9524" s="75">
        <v>8.0000000000000002E-3</v>
      </c>
    </row>
    <row r="9525" spans="1:3">
      <c r="A9525" s="86" t="s">
        <v>375</v>
      </c>
      <c r="B9525">
        <v>248</v>
      </c>
      <c r="C9525" s="75">
        <v>8.0000000000000002E-3</v>
      </c>
    </row>
    <row r="9526" spans="1:3">
      <c r="A9526" s="74" t="s">
        <v>2609</v>
      </c>
      <c r="B9526">
        <v>475</v>
      </c>
      <c r="C9526" s="75">
        <v>0.05</v>
      </c>
    </row>
    <row r="9527" spans="1:3">
      <c r="A9527" s="81" t="s">
        <v>316</v>
      </c>
      <c r="B9527">
        <v>475</v>
      </c>
      <c r="C9527" s="75">
        <v>0.05</v>
      </c>
    </row>
    <row r="9528" spans="1:3">
      <c r="A9528" s="82" t="s">
        <v>317</v>
      </c>
      <c r="B9528">
        <v>475</v>
      </c>
      <c r="C9528" s="75">
        <v>0.05</v>
      </c>
    </row>
    <row r="9529" spans="1:3">
      <c r="A9529" s="83" t="s">
        <v>294</v>
      </c>
      <c r="B9529">
        <v>475</v>
      </c>
      <c r="C9529" s="75">
        <v>0.05</v>
      </c>
    </row>
    <row r="9530" spans="1:3">
      <c r="A9530" s="85" t="s">
        <v>2610</v>
      </c>
      <c r="B9530">
        <v>475</v>
      </c>
      <c r="C9530" s="75">
        <v>0.05</v>
      </c>
    </row>
    <row r="9531" spans="1:3">
      <c r="A9531" s="86" t="s">
        <v>314</v>
      </c>
      <c r="B9531">
        <v>475</v>
      </c>
      <c r="C9531" s="75">
        <v>0.05</v>
      </c>
    </row>
    <row r="9532" spans="1:3">
      <c r="A9532" s="74" t="s">
        <v>2611</v>
      </c>
      <c r="B9532">
        <v>40</v>
      </c>
      <c r="C9532" s="75">
        <v>0.2</v>
      </c>
    </row>
    <row r="9533" spans="1:3">
      <c r="A9533" s="81" t="s">
        <v>316</v>
      </c>
      <c r="B9533">
        <v>40</v>
      </c>
      <c r="C9533" s="75">
        <v>0.2</v>
      </c>
    </row>
    <row r="9534" spans="1:3">
      <c r="A9534" s="82" t="s">
        <v>317</v>
      </c>
      <c r="B9534">
        <v>40</v>
      </c>
      <c r="C9534" s="75">
        <v>0.2</v>
      </c>
    </row>
    <row r="9535" spans="1:3">
      <c r="A9535" s="83" t="s">
        <v>294</v>
      </c>
      <c r="B9535">
        <v>40</v>
      </c>
      <c r="C9535" s="75">
        <v>0.2</v>
      </c>
    </row>
    <row r="9536" spans="1:3">
      <c r="A9536" s="85" t="s">
        <v>2612</v>
      </c>
      <c r="B9536">
        <v>40</v>
      </c>
      <c r="C9536" s="75">
        <v>0.2</v>
      </c>
    </row>
    <row r="9537" spans="1:3">
      <c r="A9537" s="86" t="s">
        <v>381</v>
      </c>
      <c r="B9537">
        <v>40</v>
      </c>
      <c r="C9537" s="75">
        <v>0.2</v>
      </c>
    </row>
    <row r="9538" spans="1:3">
      <c r="A9538" s="74" t="s">
        <v>2613</v>
      </c>
      <c r="B9538">
        <v>504</v>
      </c>
      <c r="C9538" s="75">
        <v>0.37</v>
      </c>
    </row>
    <row r="9539" spans="1:3">
      <c r="A9539" s="81" t="s">
        <v>307</v>
      </c>
      <c r="B9539">
        <v>504</v>
      </c>
      <c r="C9539" s="75">
        <v>0.37</v>
      </c>
    </row>
    <row r="9540" spans="1:3">
      <c r="A9540" s="82" t="s">
        <v>308</v>
      </c>
      <c r="B9540">
        <v>504</v>
      </c>
      <c r="C9540" s="75">
        <v>0.37</v>
      </c>
    </row>
    <row r="9541" spans="1:3">
      <c r="A9541" s="83" t="s">
        <v>304</v>
      </c>
      <c r="B9541">
        <v>504</v>
      </c>
      <c r="C9541" s="75">
        <v>0.37</v>
      </c>
    </row>
    <row r="9542" spans="1:3">
      <c r="A9542" s="85" t="s">
        <v>2614</v>
      </c>
      <c r="B9542">
        <v>504</v>
      </c>
      <c r="C9542" s="75">
        <v>0.37</v>
      </c>
    </row>
    <row r="9543" spans="1:3">
      <c r="A9543" s="86" t="s">
        <v>321</v>
      </c>
      <c r="B9543">
        <v>504</v>
      </c>
      <c r="C9543" s="75">
        <v>0.37</v>
      </c>
    </row>
    <row r="9544" spans="1:3">
      <c r="A9544" s="74" t="s">
        <v>2615</v>
      </c>
      <c r="B9544">
        <v>664</v>
      </c>
      <c r="C9544" s="75">
        <v>0.17</v>
      </c>
    </row>
    <row r="9545" spans="1:3">
      <c r="A9545" s="81" t="s">
        <v>428</v>
      </c>
      <c r="B9545">
        <v>664</v>
      </c>
      <c r="C9545" s="75">
        <v>0.17</v>
      </c>
    </row>
    <row r="9546" spans="1:3">
      <c r="A9546" s="82" t="s">
        <v>429</v>
      </c>
      <c r="B9546">
        <v>664</v>
      </c>
      <c r="C9546" s="75">
        <v>0.17</v>
      </c>
    </row>
    <row r="9547" spans="1:3">
      <c r="A9547" s="83" t="s">
        <v>284</v>
      </c>
      <c r="B9547">
        <v>664</v>
      </c>
      <c r="C9547" s="75">
        <v>0.17</v>
      </c>
    </row>
    <row r="9548" spans="1:3">
      <c r="A9548" s="85" t="s">
        <v>2616</v>
      </c>
      <c r="B9548">
        <v>664</v>
      </c>
      <c r="C9548" s="75">
        <v>0.17</v>
      </c>
    </row>
    <row r="9549" spans="1:3">
      <c r="A9549" s="86" t="s">
        <v>321</v>
      </c>
      <c r="B9549">
        <v>664</v>
      </c>
      <c r="C9549" s="75">
        <v>0.17</v>
      </c>
    </row>
    <row r="9550" spans="1:3">
      <c r="A9550" s="74" t="s">
        <v>2617</v>
      </c>
      <c r="B9550">
        <v>500</v>
      </c>
      <c r="C9550" s="75">
        <v>0</v>
      </c>
    </row>
    <row r="9551" spans="1:3">
      <c r="A9551" s="81" t="s">
        <v>567</v>
      </c>
      <c r="B9551">
        <v>500</v>
      </c>
      <c r="C9551" s="75">
        <v>0</v>
      </c>
    </row>
    <row r="9552" spans="1:3">
      <c r="A9552" s="82" t="s">
        <v>568</v>
      </c>
      <c r="B9552">
        <v>500</v>
      </c>
      <c r="C9552" s="75">
        <v>0</v>
      </c>
    </row>
    <row r="9553" spans="1:3">
      <c r="A9553" s="83" t="s">
        <v>284</v>
      </c>
      <c r="B9553">
        <v>500</v>
      </c>
      <c r="C9553" s="75">
        <v>0</v>
      </c>
    </row>
    <row r="9554" spans="1:3">
      <c r="A9554" s="85" t="s">
        <v>468</v>
      </c>
      <c r="B9554">
        <v>500</v>
      </c>
      <c r="C9554" s="75">
        <v>0</v>
      </c>
    </row>
    <row r="9555" spans="1:3">
      <c r="A9555" s="86" t="s">
        <v>314</v>
      </c>
      <c r="B9555">
        <v>500</v>
      </c>
      <c r="C9555" s="75">
        <v>0</v>
      </c>
    </row>
    <row r="9556" spans="1:3">
      <c r="A9556" s="74" t="s">
        <v>2618</v>
      </c>
      <c r="B9556">
        <v>250</v>
      </c>
      <c r="C9556" s="75">
        <v>0</v>
      </c>
    </row>
    <row r="9557" spans="1:3">
      <c r="A9557" s="81" t="s">
        <v>350</v>
      </c>
      <c r="B9557">
        <v>250</v>
      </c>
      <c r="C9557" s="75">
        <v>0</v>
      </c>
    </row>
    <row r="9558" spans="1:3">
      <c r="A9558" s="82" t="s">
        <v>351</v>
      </c>
      <c r="B9558">
        <v>250</v>
      </c>
      <c r="C9558" s="75">
        <v>0</v>
      </c>
    </row>
    <row r="9559" spans="1:3">
      <c r="A9559" s="83" t="s">
        <v>304</v>
      </c>
      <c r="B9559">
        <v>250</v>
      </c>
      <c r="C9559" s="75">
        <v>0</v>
      </c>
    </row>
    <row r="9560" spans="1:3">
      <c r="A9560" s="85" t="s">
        <v>2619</v>
      </c>
      <c r="B9560">
        <v>250</v>
      </c>
      <c r="C9560" s="75">
        <v>0</v>
      </c>
    </row>
    <row r="9561" spans="1:3">
      <c r="A9561" s="86" t="s">
        <v>375</v>
      </c>
      <c r="B9561">
        <v>250</v>
      </c>
      <c r="C9561" s="75">
        <v>0</v>
      </c>
    </row>
    <row r="9562" spans="1:3">
      <c r="A9562" s="74" t="s">
        <v>2620</v>
      </c>
      <c r="B9562">
        <v>30</v>
      </c>
      <c r="C9562" s="75">
        <v>0</v>
      </c>
    </row>
    <row r="9563" spans="1:3">
      <c r="A9563" s="81" t="s">
        <v>377</v>
      </c>
      <c r="B9563">
        <v>30</v>
      </c>
      <c r="C9563" s="75">
        <v>0</v>
      </c>
    </row>
    <row r="9564" spans="1:3">
      <c r="A9564" s="82" t="s">
        <v>378</v>
      </c>
      <c r="B9564">
        <v>30</v>
      </c>
      <c r="C9564" s="75">
        <v>0</v>
      </c>
    </row>
    <row r="9565" spans="1:3">
      <c r="A9565" s="83" t="s">
        <v>304</v>
      </c>
      <c r="B9565">
        <v>30</v>
      </c>
      <c r="C9565" s="75">
        <v>0</v>
      </c>
    </row>
    <row r="9566" spans="1:3">
      <c r="A9566" s="84">
        <v>42592</v>
      </c>
      <c r="B9566">
        <v>30</v>
      </c>
      <c r="C9566" s="75">
        <v>0</v>
      </c>
    </row>
    <row r="9567" spans="1:3">
      <c r="A9567" s="86" t="s">
        <v>310</v>
      </c>
      <c r="B9567">
        <v>30</v>
      </c>
      <c r="C9567" s="75">
        <v>0</v>
      </c>
    </row>
    <row r="9568" spans="1:3">
      <c r="A9568" s="74" t="s">
        <v>2621</v>
      </c>
      <c r="B9568">
        <v>632</v>
      </c>
      <c r="C9568" s="75">
        <v>0.21</v>
      </c>
    </row>
    <row r="9569" spans="1:3">
      <c r="A9569" s="81" t="s">
        <v>2622</v>
      </c>
      <c r="B9569">
        <v>632</v>
      </c>
      <c r="C9569" s="75">
        <v>0.21</v>
      </c>
    </row>
    <row r="9570" spans="1:3">
      <c r="A9570" s="82" t="s">
        <v>288</v>
      </c>
      <c r="B9570">
        <v>632</v>
      </c>
      <c r="C9570" s="75">
        <v>0.21</v>
      </c>
    </row>
    <row r="9571" spans="1:3">
      <c r="A9571" s="83" t="s">
        <v>289</v>
      </c>
      <c r="B9571">
        <v>632</v>
      </c>
      <c r="C9571" s="75">
        <v>0.21</v>
      </c>
    </row>
    <row r="9572" spans="1:3">
      <c r="A9572" s="85" t="s">
        <v>2623</v>
      </c>
      <c r="B9572">
        <v>632</v>
      </c>
      <c r="C9572" s="75">
        <v>0.21</v>
      </c>
    </row>
    <row r="9573" spans="1:3">
      <c r="A9573" s="86" t="s">
        <v>321</v>
      </c>
      <c r="B9573">
        <v>632</v>
      </c>
      <c r="C9573" s="75">
        <v>0.21</v>
      </c>
    </row>
    <row r="9574" spans="1:3">
      <c r="A9574" s="74" t="s">
        <v>2624</v>
      </c>
      <c r="B9574">
        <v>50</v>
      </c>
      <c r="C9574" s="75">
        <v>0</v>
      </c>
    </row>
    <row r="9575" spans="1:3">
      <c r="A9575" s="81" t="s">
        <v>307</v>
      </c>
      <c r="B9575">
        <v>50</v>
      </c>
      <c r="C9575" s="75">
        <v>0</v>
      </c>
    </row>
    <row r="9576" spans="1:3">
      <c r="A9576" s="82" t="s">
        <v>308</v>
      </c>
      <c r="B9576">
        <v>50</v>
      </c>
      <c r="C9576" s="75">
        <v>0</v>
      </c>
    </row>
    <row r="9577" spans="1:3">
      <c r="A9577" s="83" t="s">
        <v>304</v>
      </c>
      <c r="B9577">
        <v>50</v>
      </c>
      <c r="C9577" s="75">
        <v>0</v>
      </c>
    </row>
    <row r="9578" spans="1:3">
      <c r="A9578" s="84">
        <v>43262</v>
      </c>
      <c r="B9578">
        <v>50</v>
      </c>
      <c r="C9578" s="75">
        <v>0</v>
      </c>
    </row>
    <row r="9579" spans="1:3">
      <c r="A9579" s="86" t="s">
        <v>381</v>
      </c>
      <c r="B9579">
        <v>50</v>
      </c>
      <c r="C9579" s="75">
        <v>0</v>
      </c>
    </row>
    <row r="9580" spans="1:3">
      <c r="A9580" s="74" t="s">
        <v>2625</v>
      </c>
      <c r="B9580">
        <v>500</v>
      </c>
      <c r="C9580" s="75">
        <v>0</v>
      </c>
    </row>
    <row r="9581" spans="1:3">
      <c r="A9581" s="81" t="s">
        <v>412</v>
      </c>
      <c r="B9581">
        <v>500</v>
      </c>
      <c r="C9581" s="75">
        <v>0</v>
      </c>
    </row>
    <row r="9582" spans="1:3">
      <c r="A9582" s="82" t="s">
        <v>367</v>
      </c>
      <c r="B9582">
        <v>500</v>
      </c>
      <c r="C9582" s="75">
        <v>0</v>
      </c>
    </row>
    <row r="9583" spans="1:3">
      <c r="A9583" s="83" t="s">
        <v>289</v>
      </c>
      <c r="B9583">
        <v>500</v>
      </c>
      <c r="C9583" s="75">
        <v>0</v>
      </c>
    </row>
    <row r="9584" spans="1:3">
      <c r="A9584" s="84">
        <v>43106</v>
      </c>
      <c r="B9584">
        <v>500</v>
      </c>
      <c r="C9584" s="75">
        <v>0</v>
      </c>
    </row>
    <row r="9585" spans="1:3">
      <c r="A9585" s="86" t="s">
        <v>336</v>
      </c>
      <c r="B9585">
        <v>500</v>
      </c>
      <c r="C9585" s="75">
        <v>0</v>
      </c>
    </row>
    <row r="9586" spans="1:3">
      <c r="A9586" s="74" t="s">
        <v>2626</v>
      </c>
      <c r="B9586">
        <v>495</v>
      </c>
      <c r="C9586" s="75">
        <v>0.01</v>
      </c>
    </row>
    <row r="9587" spans="1:3">
      <c r="A9587" s="81" t="s">
        <v>534</v>
      </c>
      <c r="B9587">
        <v>495</v>
      </c>
      <c r="C9587" s="75">
        <v>0.01</v>
      </c>
    </row>
    <row r="9588" spans="1:3">
      <c r="A9588" s="82" t="s">
        <v>367</v>
      </c>
      <c r="B9588">
        <v>495</v>
      </c>
      <c r="C9588" s="75">
        <v>0.01</v>
      </c>
    </row>
    <row r="9589" spans="1:3">
      <c r="A9589" s="83" t="s">
        <v>289</v>
      </c>
      <c r="B9589">
        <v>495</v>
      </c>
      <c r="C9589" s="75">
        <v>0.01</v>
      </c>
    </row>
    <row r="9590" spans="1:3">
      <c r="A9590" s="85" t="s">
        <v>2277</v>
      </c>
      <c r="B9590">
        <v>495</v>
      </c>
      <c r="C9590" s="75">
        <v>0.01</v>
      </c>
    </row>
    <row r="9591" spans="1:3">
      <c r="A9591" s="86" t="s">
        <v>336</v>
      </c>
      <c r="B9591">
        <v>495</v>
      </c>
      <c r="C9591" s="75">
        <v>0.01</v>
      </c>
    </row>
    <row r="9592" spans="1:3">
      <c r="A9592" s="74" t="s">
        <v>2627</v>
      </c>
      <c r="B9592">
        <v>485</v>
      </c>
      <c r="C9592" s="75">
        <v>0.03</v>
      </c>
    </row>
    <row r="9593" spans="1:3">
      <c r="A9593" s="81" t="s">
        <v>292</v>
      </c>
      <c r="B9593">
        <v>485</v>
      </c>
      <c r="C9593" s="75">
        <v>0.03</v>
      </c>
    </row>
    <row r="9594" spans="1:3">
      <c r="A9594" s="82" t="s">
        <v>293</v>
      </c>
      <c r="B9594">
        <v>485</v>
      </c>
      <c r="C9594" s="75">
        <v>0.03</v>
      </c>
    </row>
    <row r="9595" spans="1:3">
      <c r="A9595" s="83" t="s">
        <v>294</v>
      </c>
      <c r="B9595">
        <v>485</v>
      </c>
      <c r="C9595" s="75">
        <v>0.03</v>
      </c>
    </row>
    <row r="9596" spans="1:3">
      <c r="A9596" s="85" t="s">
        <v>2628</v>
      </c>
      <c r="B9596">
        <v>485</v>
      </c>
      <c r="C9596" s="75">
        <v>0.03</v>
      </c>
    </row>
    <row r="9597" spans="1:3">
      <c r="A9597" s="86" t="s">
        <v>314</v>
      </c>
      <c r="B9597">
        <v>485</v>
      </c>
      <c r="C9597" s="75">
        <v>0.03</v>
      </c>
    </row>
    <row r="9598" spans="1:3">
      <c r="A9598" s="74" t="s">
        <v>2629</v>
      </c>
      <c r="B9598">
        <v>23</v>
      </c>
      <c r="C9598" s="75">
        <v>0.23330000000000001</v>
      </c>
    </row>
    <row r="9599" spans="1:3">
      <c r="A9599" s="81" t="s">
        <v>503</v>
      </c>
      <c r="B9599">
        <v>23</v>
      </c>
      <c r="C9599" s="75">
        <v>0.23330000000000001</v>
      </c>
    </row>
    <row r="9600" spans="1:3">
      <c r="A9600" s="82" t="s">
        <v>504</v>
      </c>
      <c r="B9600">
        <v>23</v>
      </c>
      <c r="C9600" s="75">
        <v>0.23330000000000001</v>
      </c>
    </row>
    <row r="9601" spans="1:3">
      <c r="A9601" s="83" t="s">
        <v>284</v>
      </c>
      <c r="B9601">
        <v>23</v>
      </c>
      <c r="C9601" s="75">
        <v>0.23330000000000001</v>
      </c>
    </row>
    <row r="9602" spans="1:3">
      <c r="A9602" s="85" t="s">
        <v>2630</v>
      </c>
      <c r="B9602">
        <v>23</v>
      </c>
      <c r="C9602" s="75">
        <v>0.23330000000000001</v>
      </c>
    </row>
    <row r="9603" spans="1:3">
      <c r="A9603" s="86" t="s">
        <v>310</v>
      </c>
      <c r="B9603">
        <v>23</v>
      </c>
      <c r="C9603" s="75">
        <v>0.23330000000000001</v>
      </c>
    </row>
    <row r="9604" spans="1:3">
      <c r="A9604" s="74" t="s">
        <v>2631</v>
      </c>
      <c r="B9604">
        <v>50</v>
      </c>
      <c r="C9604" s="75">
        <v>0</v>
      </c>
    </row>
    <row r="9605" spans="1:3">
      <c r="A9605" s="81" t="s">
        <v>669</v>
      </c>
      <c r="B9605">
        <v>50</v>
      </c>
      <c r="C9605" s="75">
        <v>0</v>
      </c>
    </row>
    <row r="9606" spans="1:3">
      <c r="A9606" s="82" t="s">
        <v>670</v>
      </c>
      <c r="B9606">
        <v>50</v>
      </c>
      <c r="C9606" s="75">
        <v>0</v>
      </c>
    </row>
    <row r="9607" spans="1:3">
      <c r="A9607" s="83" t="s">
        <v>294</v>
      </c>
      <c r="B9607">
        <v>50</v>
      </c>
      <c r="C9607" s="75">
        <v>0</v>
      </c>
    </row>
    <row r="9608" spans="1:3">
      <c r="A9608" s="85" t="s">
        <v>1956</v>
      </c>
      <c r="B9608">
        <v>50</v>
      </c>
      <c r="C9608" s="75">
        <v>0</v>
      </c>
    </row>
    <row r="9609" spans="1:3">
      <c r="A9609" s="86" t="s">
        <v>381</v>
      </c>
      <c r="B9609">
        <v>50</v>
      </c>
      <c r="C9609" s="75">
        <v>0</v>
      </c>
    </row>
    <row r="9610" spans="1:3">
      <c r="A9610" s="74" t="s">
        <v>2632</v>
      </c>
      <c r="B9610">
        <v>48</v>
      </c>
      <c r="C9610" s="75">
        <v>0.04</v>
      </c>
    </row>
    <row r="9611" spans="1:3">
      <c r="A9611" s="81" t="s">
        <v>319</v>
      </c>
      <c r="B9611">
        <v>48</v>
      </c>
      <c r="C9611" s="75">
        <v>0.04</v>
      </c>
    </row>
    <row r="9612" spans="1:3">
      <c r="A9612" s="82" t="s">
        <v>320</v>
      </c>
      <c r="B9612">
        <v>48</v>
      </c>
      <c r="C9612" s="75">
        <v>0.04</v>
      </c>
    </row>
    <row r="9613" spans="1:3">
      <c r="A9613" s="83" t="s">
        <v>284</v>
      </c>
      <c r="B9613">
        <v>48</v>
      </c>
      <c r="C9613" s="75">
        <v>0.04</v>
      </c>
    </row>
    <row r="9614" spans="1:3">
      <c r="A9614" s="84">
        <v>42528</v>
      </c>
      <c r="B9614">
        <v>48</v>
      </c>
      <c r="C9614" s="75">
        <v>0.04</v>
      </c>
    </row>
    <row r="9615" spans="1:3">
      <c r="A9615" s="86" t="s">
        <v>381</v>
      </c>
      <c r="B9615">
        <v>48</v>
      </c>
      <c r="C9615" s="75">
        <v>0.04</v>
      </c>
    </row>
    <row r="9616" spans="1:3">
      <c r="A9616" s="74" t="s">
        <v>2633</v>
      </c>
      <c r="B9616">
        <v>160</v>
      </c>
      <c r="C9616" s="75">
        <v>0.36</v>
      </c>
    </row>
    <row r="9617" spans="1:3">
      <c r="A9617" s="81" t="s">
        <v>428</v>
      </c>
      <c r="B9617">
        <v>160</v>
      </c>
      <c r="C9617" s="75">
        <v>0.36</v>
      </c>
    </row>
    <row r="9618" spans="1:3">
      <c r="A9618" s="82" t="s">
        <v>429</v>
      </c>
      <c r="B9618">
        <v>160</v>
      </c>
      <c r="C9618" s="75">
        <v>0.36</v>
      </c>
    </row>
    <row r="9619" spans="1:3">
      <c r="A9619" s="83" t="s">
        <v>284</v>
      </c>
      <c r="B9619">
        <v>160</v>
      </c>
      <c r="C9619" s="75">
        <v>0.36</v>
      </c>
    </row>
    <row r="9620" spans="1:3">
      <c r="A9620" s="85" t="s">
        <v>1435</v>
      </c>
      <c r="B9620">
        <v>160</v>
      </c>
      <c r="C9620" s="75">
        <v>0.36</v>
      </c>
    </row>
    <row r="9621" spans="1:3">
      <c r="A9621" s="86" t="s">
        <v>375</v>
      </c>
      <c r="B9621">
        <v>160</v>
      </c>
      <c r="C9621" s="75">
        <v>0.36</v>
      </c>
    </row>
    <row r="9622" spans="1:3">
      <c r="A9622" s="74" t="s">
        <v>2634</v>
      </c>
      <c r="B9622">
        <v>140</v>
      </c>
      <c r="C9622" s="75">
        <v>6.6699999999999995E-2</v>
      </c>
    </row>
    <row r="9623" spans="1:3">
      <c r="A9623" s="81" t="s">
        <v>408</v>
      </c>
      <c r="B9623">
        <v>140</v>
      </c>
      <c r="C9623" s="75">
        <v>6.6699999999999995E-2</v>
      </c>
    </row>
    <row r="9624" spans="1:3">
      <c r="A9624" s="82" t="s">
        <v>409</v>
      </c>
      <c r="B9624">
        <v>140</v>
      </c>
      <c r="C9624" s="75">
        <v>6.6699999999999995E-2</v>
      </c>
    </row>
    <row r="9625" spans="1:3">
      <c r="A9625" s="83" t="s">
        <v>284</v>
      </c>
      <c r="B9625">
        <v>140</v>
      </c>
      <c r="C9625" s="75">
        <v>6.6699999999999995E-2</v>
      </c>
    </row>
    <row r="9626" spans="1:3">
      <c r="A9626" s="85" t="s">
        <v>2635</v>
      </c>
      <c r="B9626">
        <v>140</v>
      </c>
      <c r="C9626" s="75">
        <v>6.6699999999999995E-2</v>
      </c>
    </row>
    <row r="9627" spans="1:3">
      <c r="A9627" s="86" t="s">
        <v>300</v>
      </c>
      <c r="B9627">
        <v>140</v>
      </c>
      <c r="C9627" s="75">
        <v>6.6699999999999995E-2</v>
      </c>
    </row>
    <row r="9628" spans="1:3">
      <c r="A9628" s="74" t="s">
        <v>2636</v>
      </c>
      <c r="B9628">
        <v>42</v>
      </c>
      <c r="C9628" s="75">
        <v>0.16</v>
      </c>
    </row>
    <row r="9629" spans="1:3">
      <c r="A9629" s="81" t="s">
        <v>370</v>
      </c>
      <c r="B9629">
        <v>42</v>
      </c>
      <c r="C9629" s="75">
        <v>0.16</v>
      </c>
    </row>
    <row r="9630" spans="1:3">
      <c r="A9630" s="82" t="s">
        <v>344</v>
      </c>
      <c r="B9630">
        <v>42</v>
      </c>
      <c r="C9630" s="75">
        <v>0.16</v>
      </c>
    </row>
    <row r="9631" spans="1:3">
      <c r="A9631" s="83" t="s">
        <v>284</v>
      </c>
      <c r="B9631">
        <v>42</v>
      </c>
      <c r="C9631" s="75">
        <v>0.16</v>
      </c>
    </row>
    <row r="9632" spans="1:3">
      <c r="A9632" s="84">
        <v>42282</v>
      </c>
      <c r="B9632">
        <v>42</v>
      </c>
      <c r="C9632" s="75">
        <v>0.16</v>
      </c>
    </row>
    <row r="9633" spans="1:3">
      <c r="A9633" s="86" t="s">
        <v>381</v>
      </c>
      <c r="B9633">
        <v>42</v>
      </c>
      <c r="C9633" s="75">
        <v>0.16</v>
      </c>
    </row>
    <row r="9634" spans="1:3">
      <c r="A9634" s="74" t="s">
        <v>2637</v>
      </c>
      <c r="B9634">
        <v>29</v>
      </c>
      <c r="C9634" s="75">
        <v>3.3300000000000003E-2</v>
      </c>
    </row>
    <row r="9635" spans="1:3">
      <c r="A9635" s="81" t="s">
        <v>2622</v>
      </c>
      <c r="B9635">
        <v>29</v>
      </c>
      <c r="C9635" s="75">
        <v>3.3300000000000003E-2</v>
      </c>
    </row>
    <row r="9636" spans="1:3">
      <c r="A9636" s="82" t="s">
        <v>288</v>
      </c>
      <c r="B9636">
        <v>29</v>
      </c>
      <c r="C9636" s="75">
        <v>3.3300000000000003E-2</v>
      </c>
    </row>
    <row r="9637" spans="1:3">
      <c r="A9637" s="83" t="s">
        <v>289</v>
      </c>
      <c r="B9637">
        <v>29</v>
      </c>
      <c r="C9637" s="75">
        <v>3.3300000000000003E-2</v>
      </c>
    </row>
    <row r="9638" spans="1:3">
      <c r="A9638" s="84">
        <v>42472</v>
      </c>
      <c r="B9638">
        <v>29</v>
      </c>
      <c r="C9638" s="75">
        <v>3.3300000000000003E-2</v>
      </c>
    </row>
    <row r="9639" spans="1:3">
      <c r="A9639" s="86" t="s">
        <v>310</v>
      </c>
      <c r="B9639">
        <v>29</v>
      </c>
      <c r="C9639" s="75">
        <v>3.3300000000000003E-2</v>
      </c>
    </row>
    <row r="9640" spans="1:3">
      <c r="A9640" s="74" t="s">
        <v>2638</v>
      </c>
      <c r="B9640">
        <v>580</v>
      </c>
      <c r="C9640" s="75">
        <v>0.42</v>
      </c>
    </row>
    <row r="9641" spans="1:3">
      <c r="A9641" s="81" t="s">
        <v>377</v>
      </c>
      <c r="B9641">
        <v>580</v>
      </c>
      <c r="C9641" s="75">
        <v>0.42</v>
      </c>
    </row>
    <row r="9642" spans="1:3">
      <c r="A9642" s="82" t="s">
        <v>378</v>
      </c>
      <c r="B9642">
        <v>580</v>
      </c>
      <c r="C9642" s="75">
        <v>0.42</v>
      </c>
    </row>
    <row r="9643" spans="1:3">
      <c r="A9643" s="83" t="s">
        <v>304</v>
      </c>
      <c r="B9643">
        <v>580</v>
      </c>
      <c r="C9643" s="75">
        <v>0.42</v>
      </c>
    </row>
    <row r="9644" spans="1:3">
      <c r="A9644" s="85" t="s">
        <v>2639</v>
      </c>
      <c r="B9644">
        <v>580</v>
      </c>
      <c r="C9644" s="75">
        <v>0.42</v>
      </c>
    </row>
    <row r="9645" spans="1:3">
      <c r="A9645" s="86" t="s">
        <v>326</v>
      </c>
      <c r="B9645">
        <v>580</v>
      </c>
      <c r="C9645" s="75">
        <v>0.42</v>
      </c>
    </row>
    <row r="9646" spans="1:3">
      <c r="A9646" s="74" t="s">
        <v>2640</v>
      </c>
      <c r="B9646">
        <v>880</v>
      </c>
      <c r="C9646" s="75">
        <v>0.12</v>
      </c>
    </row>
    <row r="9647" spans="1:3">
      <c r="A9647" s="81" t="s">
        <v>392</v>
      </c>
      <c r="B9647">
        <v>880</v>
      </c>
      <c r="C9647" s="75">
        <v>0.12</v>
      </c>
    </row>
    <row r="9648" spans="1:3">
      <c r="A9648" s="82" t="s">
        <v>351</v>
      </c>
      <c r="B9648">
        <v>880</v>
      </c>
      <c r="C9648" s="75">
        <v>0.12</v>
      </c>
    </row>
    <row r="9649" spans="1:3">
      <c r="A9649" s="83" t="s">
        <v>304</v>
      </c>
      <c r="B9649">
        <v>880</v>
      </c>
      <c r="C9649" s="75">
        <v>0.12</v>
      </c>
    </row>
    <row r="9650" spans="1:3">
      <c r="A9650" s="85" t="s">
        <v>522</v>
      </c>
      <c r="B9650">
        <v>880</v>
      </c>
      <c r="C9650" s="75">
        <v>0.12</v>
      </c>
    </row>
    <row r="9651" spans="1:3">
      <c r="A9651" s="86" t="s">
        <v>326</v>
      </c>
      <c r="B9651">
        <v>880</v>
      </c>
      <c r="C9651" s="75">
        <v>0.12</v>
      </c>
    </row>
    <row r="9652" spans="1:3">
      <c r="A9652" s="74" t="s">
        <v>2641</v>
      </c>
      <c r="B9652">
        <v>52</v>
      </c>
      <c r="C9652" s="75">
        <v>0.2571</v>
      </c>
    </row>
    <row r="9653" spans="1:3">
      <c r="A9653" s="81" t="s">
        <v>441</v>
      </c>
      <c r="B9653">
        <v>52</v>
      </c>
      <c r="C9653" s="75">
        <v>0.2571</v>
      </c>
    </row>
    <row r="9654" spans="1:3">
      <c r="A9654" s="82" t="s">
        <v>442</v>
      </c>
      <c r="B9654">
        <v>52</v>
      </c>
      <c r="C9654" s="75">
        <v>0.2571</v>
      </c>
    </row>
    <row r="9655" spans="1:3">
      <c r="A9655" s="83" t="s">
        <v>284</v>
      </c>
      <c r="B9655">
        <v>52</v>
      </c>
      <c r="C9655" s="75">
        <v>0.2571</v>
      </c>
    </row>
    <row r="9656" spans="1:3">
      <c r="A9656" s="84">
        <v>41857</v>
      </c>
      <c r="B9656">
        <v>52</v>
      </c>
      <c r="C9656" s="75">
        <v>0.2571</v>
      </c>
    </row>
    <row r="9657" spans="1:3">
      <c r="A9657" s="86" t="s">
        <v>364</v>
      </c>
      <c r="B9657">
        <v>52</v>
      </c>
      <c r="C9657" s="75">
        <v>0.2571</v>
      </c>
    </row>
    <row r="9658" spans="1:3">
      <c r="A9658" s="74" t="s">
        <v>2642</v>
      </c>
      <c r="B9658">
        <v>37</v>
      </c>
      <c r="C9658" s="75">
        <v>0.26</v>
      </c>
    </row>
    <row r="9659" spans="1:3">
      <c r="A9659" s="81" t="s">
        <v>634</v>
      </c>
      <c r="B9659">
        <v>37</v>
      </c>
      <c r="C9659" s="75">
        <v>0.26</v>
      </c>
    </row>
    <row r="9660" spans="1:3">
      <c r="A9660" s="82" t="s">
        <v>635</v>
      </c>
      <c r="B9660">
        <v>37</v>
      </c>
      <c r="C9660" s="75">
        <v>0.26</v>
      </c>
    </row>
    <row r="9661" spans="1:3">
      <c r="A9661" s="83" t="s">
        <v>284</v>
      </c>
      <c r="B9661">
        <v>37</v>
      </c>
      <c r="C9661" s="75">
        <v>0.26</v>
      </c>
    </row>
    <row r="9662" spans="1:3">
      <c r="A9662" s="85" t="s">
        <v>1359</v>
      </c>
      <c r="B9662">
        <v>37</v>
      </c>
      <c r="C9662" s="75">
        <v>0.26</v>
      </c>
    </row>
    <row r="9663" spans="1:3">
      <c r="A9663" s="86" t="s">
        <v>381</v>
      </c>
      <c r="B9663">
        <v>37</v>
      </c>
      <c r="C9663" s="75">
        <v>0.26</v>
      </c>
    </row>
    <row r="9664" spans="1:3">
      <c r="A9664" s="74" t="s">
        <v>2643</v>
      </c>
      <c r="B9664">
        <v>50</v>
      </c>
      <c r="C9664" s="75">
        <v>0</v>
      </c>
    </row>
    <row r="9665" spans="1:3">
      <c r="A9665" s="81" t="s">
        <v>475</v>
      </c>
      <c r="B9665">
        <v>50</v>
      </c>
      <c r="C9665" s="75">
        <v>0</v>
      </c>
    </row>
    <row r="9666" spans="1:3">
      <c r="A9666" s="82" t="s">
        <v>317</v>
      </c>
      <c r="B9666">
        <v>50</v>
      </c>
      <c r="C9666" s="75">
        <v>0</v>
      </c>
    </row>
    <row r="9667" spans="1:3">
      <c r="A9667" s="83" t="s">
        <v>294</v>
      </c>
      <c r="B9667">
        <v>50</v>
      </c>
      <c r="C9667" s="75">
        <v>0</v>
      </c>
    </row>
    <row r="9668" spans="1:3">
      <c r="A9668" s="84">
        <v>41859</v>
      </c>
      <c r="B9668">
        <v>50</v>
      </c>
      <c r="C9668" s="75">
        <v>0</v>
      </c>
    </row>
    <row r="9669" spans="1:3">
      <c r="A9669" s="86" t="s">
        <v>305</v>
      </c>
      <c r="B9669">
        <v>50</v>
      </c>
      <c r="C9669" s="75">
        <v>0</v>
      </c>
    </row>
    <row r="9670" spans="1:3">
      <c r="A9670" s="74" t="s">
        <v>2644</v>
      </c>
      <c r="B9670">
        <v>67</v>
      </c>
      <c r="C9670" s="75">
        <v>4.2900000000000001E-2</v>
      </c>
    </row>
    <row r="9671" spans="1:3">
      <c r="A9671" s="81" t="s">
        <v>2645</v>
      </c>
      <c r="B9671">
        <v>67</v>
      </c>
      <c r="C9671" s="75">
        <v>4.2900000000000001E-2</v>
      </c>
    </row>
    <row r="9672" spans="1:3">
      <c r="A9672" s="82" t="s">
        <v>367</v>
      </c>
      <c r="B9672">
        <v>67</v>
      </c>
      <c r="C9672" s="75">
        <v>4.2900000000000001E-2</v>
      </c>
    </row>
    <row r="9673" spans="1:3">
      <c r="A9673" s="83" t="s">
        <v>289</v>
      </c>
      <c r="B9673">
        <v>67</v>
      </c>
      <c r="C9673" s="75">
        <v>4.2900000000000001E-2</v>
      </c>
    </row>
    <row r="9674" spans="1:3">
      <c r="A9674" s="84">
        <v>43048</v>
      </c>
      <c r="B9674">
        <v>67</v>
      </c>
      <c r="C9674" s="75">
        <v>4.2900000000000001E-2</v>
      </c>
    </row>
    <row r="9675" spans="1:3">
      <c r="A9675" s="86" t="s">
        <v>364</v>
      </c>
      <c r="B9675">
        <v>67</v>
      </c>
      <c r="C9675" s="75">
        <v>4.2900000000000001E-2</v>
      </c>
    </row>
    <row r="9676" spans="1:3">
      <c r="A9676" s="74" t="s">
        <v>2646</v>
      </c>
      <c r="B9676">
        <v>50</v>
      </c>
      <c r="C9676" s="75">
        <v>0</v>
      </c>
    </row>
    <row r="9677" spans="1:3">
      <c r="A9677" s="81" t="s">
        <v>534</v>
      </c>
      <c r="B9677">
        <v>50</v>
      </c>
      <c r="C9677" s="75">
        <v>0</v>
      </c>
    </row>
    <row r="9678" spans="1:3">
      <c r="A9678" s="82" t="s">
        <v>367</v>
      </c>
      <c r="B9678">
        <v>50</v>
      </c>
      <c r="C9678" s="75">
        <v>0</v>
      </c>
    </row>
    <row r="9679" spans="1:3">
      <c r="A9679" s="83" t="s">
        <v>289</v>
      </c>
      <c r="B9679">
        <v>50</v>
      </c>
      <c r="C9679" s="75">
        <v>0</v>
      </c>
    </row>
    <row r="9680" spans="1:3">
      <c r="A9680" s="85" t="s">
        <v>1341</v>
      </c>
      <c r="B9680">
        <v>50</v>
      </c>
      <c r="C9680" s="75">
        <v>0</v>
      </c>
    </row>
    <row r="9681" spans="1:3">
      <c r="A9681" s="86" t="s">
        <v>305</v>
      </c>
      <c r="B9681">
        <v>50</v>
      </c>
      <c r="C9681" s="75">
        <v>0</v>
      </c>
    </row>
    <row r="9682" spans="1:3">
      <c r="A9682" s="74" t="s">
        <v>2647</v>
      </c>
      <c r="B9682">
        <v>66</v>
      </c>
      <c r="C9682" s="75">
        <v>5.7099999999999998E-2</v>
      </c>
    </row>
    <row r="9683" spans="1:3">
      <c r="A9683" s="81" t="s">
        <v>350</v>
      </c>
      <c r="B9683">
        <v>66</v>
      </c>
      <c r="C9683" s="75">
        <v>5.7099999999999998E-2</v>
      </c>
    </row>
    <row r="9684" spans="1:3">
      <c r="A9684" s="82" t="s">
        <v>351</v>
      </c>
      <c r="B9684">
        <v>66</v>
      </c>
      <c r="C9684" s="75">
        <v>5.7099999999999998E-2</v>
      </c>
    </row>
    <row r="9685" spans="1:3">
      <c r="A9685" s="83" t="s">
        <v>304</v>
      </c>
      <c r="B9685">
        <v>66</v>
      </c>
      <c r="C9685" s="75">
        <v>5.7099999999999998E-2</v>
      </c>
    </row>
    <row r="9686" spans="1:3">
      <c r="A9686" s="85" t="s">
        <v>2292</v>
      </c>
      <c r="B9686">
        <v>66</v>
      </c>
      <c r="C9686" s="75">
        <v>5.7099999999999998E-2</v>
      </c>
    </row>
    <row r="9687" spans="1:3">
      <c r="A9687" s="86" t="s">
        <v>364</v>
      </c>
      <c r="B9687">
        <v>66</v>
      </c>
      <c r="C9687" s="75">
        <v>5.7099999999999998E-2</v>
      </c>
    </row>
    <row r="9688" spans="1:3">
      <c r="A9688" s="74" t="s">
        <v>2648</v>
      </c>
      <c r="B9688">
        <v>42</v>
      </c>
      <c r="C9688" s="75">
        <v>0.16</v>
      </c>
    </row>
    <row r="9689" spans="1:3">
      <c r="A9689" s="81" t="s">
        <v>634</v>
      </c>
      <c r="B9689">
        <v>42</v>
      </c>
      <c r="C9689" s="75">
        <v>0.16</v>
      </c>
    </row>
    <row r="9690" spans="1:3">
      <c r="A9690" s="82" t="s">
        <v>635</v>
      </c>
      <c r="B9690">
        <v>42</v>
      </c>
      <c r="C9690" s="75">
        <v>0.16</v>
      </c>
    </row>
    <row r="9691" spans="1:3">
      <c r="A9691" s="83" t="s">
        <v>284</v>
      </c>
      <c r="B9691">
        <v>42</v>
      </c>
      <c r="C9691" s="75">
        <v>0.16</v>
      </c>
    </row>
    <row r="9692" spans="1:3">
      <c r="A9692" s="84">
        <v>42350</v>
      </c>
      <c r="B9692">
        <v>42</v>
      </c>
      <c r="C9692" s="75">
        <v>0.16</v>
      </c>
    </row>
    <row r="9693" spans="1:3">
      <c r="A9693" s="86" t="s">
        <v>381</v>
      </c>
      <c r="B9693">
        <v>42</v>
      </c>
      <c r="C9693" s="75">
        <v>0.16</v>
      </c>
    </row>
    <row r="9694" spans="1:3">
      <c r="A9694" s="74" t="s">
        <v>2649</v>
      </c>
      <c r="B9694">
        <v>78</v>
      </c>
      <c r="C9694" s="75">
        <v>2.5000000000000001E-2</v>
      </c>
    </row>
    <row r="9695" spans="1:3">
      <c r="A9695" s="81" t="s">
        <v>669</v>
      </c>
      <c r="B9695">
        <v>78</v>
      </c>
      <c r="C9695" s="75">
        <v>2.5000000000000001E-2</v>
      </c>
    </row>
    <row r="9696" spans="1:3">
      <c r="A9696" s="82" t="s">
        <v>670</v>
      </c>
      <c r="B9696">
        <v>78</v>
      </c>
      <c r="C9696" s="75">
        <v>2.5000000000000001E-2</v>
      </c>
    </row>
    <row r="9697" spans="1:3">
      <c r="A9697" s="83" t="s">
        <v>294</v>
      </c>
      <c r="B9697">
        <v>78</v>
      </c>
      <c r="C9697" s="75">
        <v>2.5000000000000001E-2</v>
      </c>
    </row>
    <row r="9698" spans="1:3">
      <c r="A9698" s="84">
        <v>43289</v>
      </c>
      <c r="B9698">
        <v>78</v>
      </c>
      <c r="C9698" s="75">
        <v>2.5000000000000001E-2</v>
      </c>
    </row>
    <row r="9699" spans="1:3">
      <c r="A9699" s="86" t="s">
        <v>285</v>
      </c>
      <c r="B9699">
        <v>78</v>
      </c>
      <c r="C9699" s="75">
        <v>2.5000000000000001E-2</v>
      </c>
    </row>
    <row r="9700" spans="1:3">
      <c r="A9700" s="74" t="s">
        <v>2650</v>
      </c>
      <c r="B9700">
        <v>690</v>
      </c>
      <c r="C9700" s="75">
        <v>0.31</v>
      </c>
    </row>
    <row r="9701" spans="1:3">
      <c r="A9701" s="81" t="s">
        <v>567</v>
      </c>
      <c r="B9701">
        <v>690</v>
      </c>
      <c r="C9701" s="75">
        <v>0.31</v>
      </c>
    </row>
    <row r="9702" spans="1:3">
      <c r="A9702" s="82" t="s">
        <v>568</v>
      </c>
      <c r="B9702">
        <v>690</v>
      </c>
      <c r="C9702" s="75">
        <v>0.31</v>
      </c>
    </row>
    <row r="9703" spans="1:3">
      <c r="A9703" s="83" t="s">
        <v>284</v>
      </c>
      <c r="B9703">
        <v>690</v>
      </c>
      <c r="C9703" s="75">
        <v>0.31</v>
      </c>
    </row>
    <row r="9704" spans="1:3">
      <c r="A9704" s="84">
        <v>42736</v>
      </c>
      <c r="B9704">
        <v>690</v>
      </c>
      <c r="C9704" s="75">
        <v>0.31</v>
      </c>
    </row>
    <row r="9705" spans="1:3">
      <c r="A9705" s="86" t="s">
        <v>326</v>
      </c>
      <c r="B9705">
        <v>690</v>
      </c>
      <c r="C9705" s="75">
        <v>0.31</v>
      </c>
    </row>
    <row r="9706" spans="1:3">
      <c r="A9706" s="74" t="s">
        <v>2651</v>
      </c>
      <c r="B9706">
        <v>138</v>
      </c>
      <c r="C9706" s="75">
        <v>0.08</v>
      </c>
    </row>
    <row r="9707" spans="1:3">
      <c r="A9707" s="81" t="s">
        <v>350</v>
      </c>
      <c r="B9707">
        <v>138</v>
      </c>
      <c r="C9707" s="75">
        <v>0.08</v>
      </c>
    </row>
    <row r="9708" spans="1:3">
      <c r="A9708" s="82" t="s">
        <v>351</v>
      </c>
      <c r="B9708">
        <v>138</v>
      </c>
      <c r="C9708" s="75">
        <v>0.08</v>
      </c>
    </row>
    <row r="9709" spans="1:3">
      <c r="A9709" s="83" t="s">
        <v>304</v>
      </c>
      <c r="B9709">
        <v>138</v>
      </c>
      <c r="C9709" s="75">
        <v>0.08</v>
      </c>
    </row>
    <row r="9710" spans="1:3">
      <c r="A9710" s="85" t="s">
        <v>2652</v>
      </c>
      <c r="B9710">
        <v>138</v>
      </c>
      <c r="C9710" s="75">
        <v>0.08</v>
      </c>
    </row>
    <row r="9711" spans="1:3">
      <c r="A9711" s="86" t="s">
        <v>300</v>
      </c>
      <c r="B9711">
        <v>138</v>
      </c>
      <c r="C9711" s="75">
        <v>0.08</v>
      </c>
    </row>
    <row r="9712" spans="1:3">
      <c r="A9712" s="74" t="s">
        <v>2653</v>
      </c>
      <c r="B9712">
        <v>68</v>
      </c>
      <c r="C9712" s="75">
        <v>2.86E-2</v>
      </c>
    </row>
    <row r="9713" spans="1:3">
      <c r="A9713" s="81" t="s">
        <v>390</v>
      </c>
      <c r="B9713">
        <v>68</v>
      </c>
      <c r="C9713" s="75">
        <v>2.86E-2</v>
      </c>
    </row>
    <row r="9714" spans="1:3">
      <c r="A9714" s="82" t="s">
        <v>367</v>
      </c>
      <c r="B9714">
        <v>68</v>
      </c>
      <c r="C9714" s="75">
        <v>2.86E-2</v>
      </c>
    </row>
    <row r="9715" spans="1:3">
      <c r="A9715" s="83" t="s">
        <v>289</v>
      </c>
      <c r="B9715">
        <v>68</v>
      </c>
      <c r="C9715" s="75">
        <v>2.86E-2</v>
      </c>
    </row>
    <row r="9716" spans="1:3">
      <c r="A9716" s="85" t="s">
        <v>2208</v>
      </c>
      <c r="B9716">
        <v>68</v>
      </c>
      <c r="C9716" s="75">
        <v>2.86E-2</v>
      </c>
    </row>
    <row r="9717" spans="1:3">
      <c r="A9717" s="86" t="s">
        <v>364</v>
      </c>
      <c r="B9717">
        <v>68</v>
      </c>
      <c r="C9717" s="75">
        <v>2.86E-2</v>
      </c>
    </row>
    <row r="9718" spans="1:3">
      <c r="A9718" s="74" t="s">
        <v>2654</v>
      </c>
      <c r="B9718">
        <v>490</v>
      </c>
      <c r="C9718" s="75">
        <v>0.02</v>
      </c>
    </row>
    <row r="9719" spans="1:3">
      <c r="A9719" s="81" t="s">
        <v>2645</v>
      </c>
      <c r="B9719">
        <v>490</v>
      </c>
      <c r="C9719" s="75">
        <v>0.02</v>
      </c>
    </row>
    <row r="9720" spans="1:3">
      <c r="A9720" s="82" t="s">
        <v>367</v>
      </c>
      <c r="B9720">
        <v>490</v>
      </c>
      <c r="C9720" s="75">
        <v>0.02</v>
      </c>
    </row>
    <row r="9721" spans="1:3">
      <c r="A9721" s="83" t="s">
        <v>289</v>
      </c>
      <c r="B9721">
        <v>490</v>
      </c>
      <c r="C9721" s="75">
        <v>0.02</v>
      </c>
    </row>
    <row r="9722" spans="1:3">
      <c r="A9722" s="85" t="s">
        <v>2655</v>
      </c>
      <c r="B9722">
        <v>490</v>
      </c>
      <c r="C9722" s="75">
        <v>0.02</v>
      </c>
    </row>
    <row r="9723" spans="1:3">
      <c r="A9723" s="86" t="s">
        <v>336</v>
      </c>
      <c r="B9723">
        <v>490</v>
      </c>
      <c r="C9723" s="75">
        <v>0.02</v>
      </c>
    </row>
    <row r="9724" spans="1:3">
      <c r="A9724" s="74" t="s">
        <v>2656</v>
      </c>
      <c r="B9724">
        <v>25</v>
      </c>
      <c r="C9724" s="75">
        <v>0.16669999999999999</v>
      </c>
    </row>
    <row r="9725" spans="1:3">
      <c r="A9725" s="81" t="s">
        <v>428</v>
      </c>
      <c r="B9725">
        <v>25</v>
      </c>
      <c r="C9725" s="75">
        <v>0.16669999999999999</v>
      </c>
    </row>
    <row r="9726" spans="1:3">
      <c r="A9726" s="82" t="s">
        <v>429</v>
      </c>
      <c r="B9726">
        <v>25</v>
      </c>
      <c r="C9726" s="75">
        <v>0.16669999999999999</v>
      </c>
    </row>
    <row r="9727" spans="1:3">
      <c r="A9727" s="83" t="s">
        <v>284</v>
      </c>
      <c r="B9727">
        <v>25</v>
      </c>
      <c r="C9727" s="75">
        <v>0.16669999999999999</v>
      </c>
    </row>
    <row r="9728" spans="1:3">
      <c r="A9728" s="84">
        <v>42045</v>
      </c>
      <c r="B9728">
        <v>25</v>
      </c>
      <c r="C9728" s="75">
        <v>0.16669999999999999</v>
      </c>
    </row>
    <row r="9729" spans="1:3">
      <c r="A9729" s="86" t="s">
        <v>310</v>
      </c>
      <c r="B9729">
        <v>25</v>
      </c>
      <c r="C9729" s="75">
        <v>0.16669999999999999</v>
      </c>
    </row>
    <row r="9730" spans="1:3">
      <c r="A9730" s="74" t="s">
        <v>2657</v>
      </c>
      <c r="B9730">
        <v>576</v>
      </c>
      <c r="C9730" s="75">
        <v>0.28000000000000003</v>
      </c>
    </row>
    <row r="9731" spans="1:3">
      <c r="A9731" s="81" t="s">
        <v>428</v>
      </c>
      <c r="B9731">
        <v>576</v>
      </c>
      <c r="C9731" s="75">
        <v>0.28000000000000003</v>
      </c>
    </row>
    <row r="9732" spans="1:3">
      <c r="A9732" s="82" t="s">
        <v>429</v>
      </c>
      <c r="B9732">
        <v>576</v>
      </c>
      <c r="C9732" s="75">
        <v>0.28000000000000003</v>
      </c>
    </row>
    <row r="9733" spans="1:3">
      <c r="A9733" s="83" t="s">
        <v>284</v>
      </c>
      <c r="B9733">
        <v>576</v>
      </c>
      <c r="C9733" s="75">
        <v>0.28000000000000003</v>
      </c>
    </row>
    <row r="9734" spans="1:3">
      <c r="A9734" s="85" t="s">
        <v>843</v>
      </c>
      <c r="B9734">
        <v>576</v>
      </c>
      <c r="C9734" s="75">
        <v>0.28000000000000003</v>
      </c>
    </row>
    <row r="9735" spans="1:3">
      <c r="A9735" s="86" t="s">
        <v>321</v>
      </c>
      <c r="B9735">
        <v>576</v>
      </c>
      <c r="C9735" s="75">
        <v>0.28000000000000003</v>
      </c>
    </row>
    <row r="9736" spans="1:3">
      <c r="A9736" s="74" t="s">
        <v>2658</v>
      </c>
      <c r="B9736">
        <v>48</v>
      </c>
      <c r="C9736" s="75">
        <v>0.04</v>
      </c>
    </row>
    <row r="9737" spans="1:3">
      <c r="A9737" s="81" t="s">
        <v>517</v>
      </c>
      <c r="B9737">
        <v>48</v>
      </c>
      <c r="C9737" s="75">
        <v>0.04</v>
      </c>
    </row>
    <row r="9738" spans="1:3">
      <c r="A9738" s="82" t="s">
        <v>518</v>
      </c>
      <c r="B9738">
        <v>48</v>
      </c>
      <c r="C9738" s="75">
        <v>0.04</v>
      </c>
    </row>
    <row r="9739" spans="1:3">
      <c r="A9739" s="83" t="s">
        <v>304</v>
      </c>
      <c r="B9739">
        <v>48</v>
      </c>
      <c r="C9739" s="75">
        <v>0.04</v>
      </c>
    </row>
    <row r="9740" spans="1:3">
      <c r="A9740" s="85" t="s">
        <v>2659</v>
      </c>
      <c r="B9740">
        <v>48</v>
      </c>
      <c r="C9740" s="75">
        <v>0.04</v>
      </c>
    </row>
    <row r="9741" spans="1:3">
      <c r="A9741" s="86" t="s">
        <v>305</v>
      </c>
      <c r="B9741">
        <v>48</v>
      </c>
      <c r="C9741" s="75">
        <v>0.04</v>
      </c>
    </row>
    <row r="9742" spans="1:3">
      <c r="A9742" s="74" t="s">
        <v>2660</v>
      </c>
      <c r="B9742">
        <v>233</v>
      </c>
      <c r="C9742" s="75">
        <v>6.8000000000000005E-2</v>
      </c>
    </row>
    <row r="9743" spans="1:3">
      <c r="A9743" s="81" t="s">
        <v>503</v>
      </c>
      <c r="B9743">
        <v>233</v>
      </c>
      <c r="C9743" s="75">
        <v>6.8000000000000005E-2</v>
      </c>
    </row>
    <row r="9744" spans="1:3">
      <c r="A9744" s="82" t="s">
        <v>504</v>
      </c>
      <c r="B9744">
        <v>233</v>
      </c>
      <c r="C9744" s="75">
        <v>6.8000000000000005E-2</v>
      </c>
    </row>
    <row r="9745" spans="1:3">
      <c r="A9745" s="83" t="s">
        <v>284</v>
      </c>
      <c r="B9745">
        <v>233</v>
      </c>
      <c r="C9745" s="75">
        <v>6.8000000000000005E-2</v>
      </c>
    </row>
    <row r="9746" spans="1:3">
      <c r="A9746" s="84">
        <v>42494</v>
      </c>
      <c r="B9746">
        <v>233</v>
      </c>
      <c r="C9746" s="75">
        <v>6.8000000000000005E-2</v>
      </c>
    </row>
    <row r="9747" spans="1:3">
      <c r="A9747" s="86" t="s">
        <v>375</v>
      </c>
      <c r="B9747">
        <v>233</v>
      </c>
      <c r="C9747" s="75">
        <v>6.8000000000000005E-2</v>
      </c>
    </row>
    <row r="9748" spans="1:3">
      <c r="A9748" s="74" t="s">
        <v>2661</v>
      </c>
      <c r="B9748">
        <v>230</v>
      </c>
      <c r="C9748" s="75">
        <v>0.08</v>
      </c>
    </row>
    <row r="9749" spans="1:3">
      <c r="A9749" s="81" t="s">
        <v>362</v>
      </c>
      <c r="B9749">
        <v>230</v>
      </c>
      <c r="C9749" s="75">
        <v>0.08</v>
      </c>
    </row>
    <row r="9750" spans="1:3">
      <c r="A9750" s="82" t="s">
        <v>334</v>
      </c>
      <c r="B9750">
        <v>230</v>
      </c>
      <c r="C9750" s="75">
        <v>0.08</v>
      </c>
    </row>
    <row r="9751" spans="1:3">
      <c r="A9751" s="83" t="s">
        <v>304</v>
      </c>
      <c r="B9751">
        <v>230</v>
      </c>
      <c r="C9751" s="75">
        <v>0.08</v>
      </c>
    </row>
    <row r="9752" spans="1:3">
      <c r="A9752" s="85" t="s">
        <v>1274</v>
      </c>
      <c r="B9752">
        <v>230</v>
      </c>
      <c r="C9752" s="75">
        <v>0.08</v>
      </c>
    </row>
    <row r="9753" spans="1:3">
      <c r="A9753" s="86" t="s">
        <v>375</v>
      </c>
      <c r="B9753">
        <v>230</v>
      </c>
      <c r="C9753" s="75">
        <v>0.08</v>
      </c>
    </row>
    <row r="9754" spans="1:3">
      <c r="A9754" s="74" t="s">
        <v>2662</v>
      </c>
      <c r="B9754">
        <v>679</v>
      </c>
      <c r="C9754" s="75">
        <v>0.03</v>
      </c>
    </row>
    <row r="9755" spans="1:3">
      <c r="A9755" s="81" t="s">
        <v>282</v>
      </c>
      <c r="B9755">
        <v>679</v>
      </c>
      <c r="C9755" s="75">
        <v>0.03</v>
      </c>
    </row>
    <row r="9756" spans="1:3">
      <c r="A9756" s="82" t="s">
        <v>283</v>
      </c>
      <c r="B9756">
        <v>679</v>
      </c>
      <c r="C9756" s="75">
        <v>0.03</v>
      </c>
    </row>
    <row r="9757" spans="1:3">
      <c r="A9757" s="83" t="s">
        <v>284</v>
      </c>
      <c r="B9757">
        <v>679</v>
      </c>
      <c r="C9757" s="75">
        <v>0.03</v>
      </c>
    </row>
    <row r="9758" spans="1:3">
      <c r="A9758" s="84">
        <v>41771</v>
      </c>
      <c r="B9758">
        <v>679</v>
      </c>
      <c r="C9758" s="75">
        <v>0.03</v>
      </c>
    </row>
    <row r="9759" spans="1:3">
      <c r="A9759" s="86" t="s">
        <v>295</v>
      </c>
      <c r="B9759">
        <v>679</v>
      </c>
      <c r="C9759" s="75">
        <v>0.03</v>
      </c>
    </row>
    <row r="9760" spans="1:3">
      <c r="A9760" s="74" t="s">
        <v>2663</v>
      </c>
      <c r="B9760">
        <v>44</v>
      </c>
      <c r="C9760" s="75">
        <v>0.12</v>
      </c>
    </row>
    <row r="9761" spans="1:3">
      <c r="A9761" s="81" t="s">
        <v>431</v>
      </c>
      <c r="B9761">
        <v>44</v>
      </c>
      <c r="C9761" s="75">
        <v>0.12</v>
      </c>
    </row>
    <row r="9762" spans="1:3">
      <c r="A9762" s="82" t="s">
        <v>432</v>
      </c>
      <c r="B9762">
        <v>44</v>
      </c>
      <c r="C9762" s="75">
        <v>0.12</v>
      </c>
    </row>
    <row r="9763" spans="1:3">
      <c r="A9763" s="83" t="s">
        <v>284</v>
      </c>
      <c r="B9763">
        <v>44</v>
      </c>
      <c r="C9763" s="75">
        <v>0.12</v>
      </c>
    </row>
    <row r="9764" spans="1:3">
      <c r="A9764" s="85" t="s">
        <v>1581</v>
      </c>
      <c r="B9764">
        <v>44</v>
      </c>
      <c r="C9764" s="75">
        <v>0.12</v>
      </c>
    </row>
    <row r="9765" spans="1:3">
      <c r="A9765" s="86" t="s">
        <v>305</v>
      </c>
      <c r="B9765">
        <v>44</v>
      </c>
      <c r="C9765" s="75">
        <v>0.12</v>
      </c>
    </row>
    <row r="9766" spans="1:3">
      <c r="A9766" s="74" t="s">
        <v>2664</v>
      </c>
      <c r="B9766">
        <v>29</v>
      </c>
      <c r="C9766" s="75">
        <v>3.3300000000000003E-2</v>
      </c>
    </row>
    <row r="9767" spans="1:3">
      <c r="A9767" s="81" t="s">
        <v>370</v>
      </c>
      <c r="B9767">
        <v>29</v>
      </c>
      <c r="C9767" s="75">
        <v>3.3300000000000003E-2</v>
      </c>
    </row>
    <row r="9768" spans="1:3">
      <c r="A9768" s="82" t="s">
        <v>344</v>
      </c>
      <c r="B9768">
        <v>29</v>
      </c>
      <c r="C9768" s="75">
        <v>3.3300000000000003E-2</v>
      </c>
    </row>
    <row r="9769" spans="1:3">
      <c r="A9769" s="83" t="s">
        <v>284</v>
      </c>
      <c r="B9769">
        <v>29</v>
      </c>
      <c r="C9769" s="75">
        <v>3.3300000000000003E-2</v>
      </c>
    </row>
    <row r="9770" spans="1:3">
      <c r="A9770" s="85" t="s">
        <v>1727</v>
      </c>
      <c r="B9770">
        <v>29</v>
      </c>
      <c r="C9770" s="75">
        <v>3.3300000000000003E-2</v>
      </c>
    </row>
    <row r="9771" spans="1:3">
      <c r="A9771" s="86" t="s">
        <v>310</v>
      </c>
      <c r="B9771">
        <v>29</v>
      </c>
      <c r="C9771" s="75">
        <v>3.3300000000000003E-2</v>
      </c>
    </row>
    <row r="9772" spans="1:3">
      <c r="A9772" s="74" t="s">
        <v>2665</v>
      </c>
      <c r="B9772">
        <v>462</v>
      </c>
      <c r="C9772" s="75">
        <v>0.34</v>
      </c>
    </row>
    <row r="9773" spans="1:3">
      <c r="A9773" s="81" t="s">
        <v>343</v>
      </c>
      <c r="B9773">
        <v>462</v>
      </c>
      <c r="C9773" s="75">
        <v>0.34</v>
      </c>
    </row>
    <row r="9774" spans="1:3">
      <c r="A9774" s="82" t="s">
        <v>344</v>
      </c>
      <c r="B9774">
        <v>462</v>
      </c>
      <c r="C9774" s="75">
        <v>0.34</v>
      </c>
    </row>
    <row r="9775" spans="1:3">
      <c r="A9775" s="83" t="s">
        <v>284</v>
      </c>
      <c r="B9775">
        <v>462</v>
      </c>
      <c r="C9775" s="75">
        <v>0.34</v>
      </c>
    </row>
    <row r="9776" spans="1:3">
      <c r="A9776" s="84">
        <v>42075</v>
      </c>
      <c r="B9776">
        <v>462</v>
      </c>
      <c r="C9776" s="75">
        <v>0.34</v>
      </c>
    </row>
    <row r="9777" spans="1:3">
      <c r="A9777" s="86" t="s">
        <v>295</v>
      </c>
      <c r="B9777">
        <v>462</v>
      </c>
      <c r="C9777" s="75">
        <v>0.34</v>
      </c>
    </row>
    <row r="9778" spans="1:3">
      <c r="A9778" s="74" t="s">
        <v>2666</v>
      </c>
      <c r="B9778">
        <v>860</v>
      </c>
      <c r="C9778" s="75">
        <v>0.14000000000000001</v>
      </c>
    </row>
    <row r="9779" spans="1:3">
      <c r="A9779" s="81" t="s">
        <v>333</v>
      </c>
      <c r="B9779">
        <v>860</v>
      </c>
      <c r="C9779" s="75">
        <v>0.14000000000000001</v>
      </c>
    </row>
    <row r="9780" spans="1:3">
      <c r="A9780" s="82" t="s">
        <v>334</v>
      </c>
      <c r="B9780">
        <v>860</v>
      </c>
      <c r="C9780" s="75">
        <v>0.14000000000000001</v>
      </c>
    </row>
    <row r="9781" spans="1:3">
      <c r="A9781" s="83" t="s">
        <v>304</v>
      </c>
      <c r="B9781">
        <v>860</v>
      </c>
      <c r="C9781" s="75">
        <v>0.14000000000000001</v>
      </c>
    </row>
    <row r="9782" spans="1:3">
      <c r="A9782" s="85" t="s">
        <v>1272</v>
      </c>
      <c r="B9782">
        <v>860</v>
      </c>
      <c r="C9782" s="75">
        <v>0.14000000000000001</v>
      </c>
    </row>
    <row r="9783" spans="1:3">
      <c r="A9783" s="86" t="s">
        <v>326</v>
      </c>
      <c r="B9783">
        <v>860</v>
      </c>
      <c r="C9783" s="75">
        <v>0.14000000000000001</v>
      </c>
    </row>
    <row r="9784" spans="1:3">
      <c r="A9784" s="74" t="s">
        <v>2667</v>
      </c>
      <c r="B9784">
        <v>37</v>
      </c>
      <c r="C9784" s="75">
        <v>0.26</v>
      </c>
    </row>
    <row r="9785" spans="1:3">
      <c r="A9785" s="81" t="s">
        <v>292</v>
      </c>
      <c r="B9785">
        <v>37</v>
      </c>
      <c r="C9785" s="75">
        <v>0.26</v>
      </c>
    </row>
    <row r="9786" spans="1:3">
      <c r="A9786" s="82" t="s">
        <v>293</v>
      </c>
      <c r="B9786">
        <v>37</v>
      </c>
      <c r="C9786" s="75">
        <v>0.26</v>
      </c>
    </row>
    <row r="9787" spans="1:3">
      <c r="A9787" s="83" t="s">
        <v>294</v>
      </c>
      <c r="B9787">
        <v>37</v>
      </c>
      <c r="C9787" s="75">
        <v>0.26</v>
      </c>
    </row>
    <row r="9788" spans="1:3">
      <c r="A9788" s="85" t="s">
        <v>1245</v>
      </c>
      <c r="B9788">
        <v>37</v>
      </c>
      <c r="C9788" s="75">
        <v>0.26</v>
      </c>
    </row>
    <row r="9789" spans="1:3">
      <c r="A9789" s="86" t="s">
        <v>381</v>
      </c>
      <c r="B9789">
        <v>37</v>
      </c>
      <c r="C9789" s="75">
        <v>0.26</v>
      </c>
    </row>
    <row r="9790" spans="1:3">
      <c r="A9790" s="74" t="s">
        <v>2668</v>
      </c>
      <c r="B9790">
        <v>173</v>
      </c>
      <c r="C9790" s="75">
        <v>0.308</v>
      </c>
    </row>
    <row r="9791" spans="1:3">
      <c r="A9791" s="81" t="s">
        <v>428</v>
      </c>
      <c r="B9791">
        <v>173</v>
      </c>
      <c r="C9791" s="75">
        <v>0.308</v>
      </c>
    </row>
    <row r="9792" spans="1:3">
      <c r="A9792" s="82" t="s">
        <v>429</v>
      </c>
      <c r="B9792">
        <v>173</v>
      </c>
      <c r="C9792" s="75">
        <v>0.308</v>
      </c>
    </row>
    <row r="9793" spans="1:3">
      <c r="A9793" s="83" t="s">
        <v>284</v>
      </c>
      <c r="B9793">
        <v>173</v>
      </c>
      <c r="C9793" s="75">
        <v>0.308</v>
      </c>
    </row>
    <row r="9794" spans="1:3">
      <c r="A9794" s="85" t="s">
        <v>2669</v>
      </c>
      <c r="B9794">
        <v>173</v>
      </c>
      <c r="C9794" s="75">
        <v>0.308</v>
      </c>
    </row>
    <row r="9795" spans="1:3">
      <c r="A9795" s="86" t="s">
        <v>375</v>
      </c>
      <c r="B9795">
        <v>173</v>
      </c>
      <c r="C9795" s="75">
        <v>0.308</v>
      </c>
    </row>
    <row r="9796" spans="1:3">
      <c r="A9796" s="74" t="s">
        <v>2670</v>
      </c>
      <c r="B9796">
        <v>637</v>
      </c>
      <c r="C9796" s="75">
        <v>0.09</v>
      </c>
    </row>
    <row r="9797" spans="1:3">
      <c r="A9797" s="81" t="s">
        <v>634</v>
      </c>
      <c r="B9797">
        <v>637</v>
      </c>
      <c r="C9797" s="75">
        <v>0.09</v>
      </c>
    </row>
    <row r="9798" spans="1:3">
      <c r="A9798" s="82" t="s">
        <v>635</v>
      </c>
      <c r="B9798">
        <v>637</v>
      </c>
      <c r="C9798" s="75">
        <v>0.09</v>
      </c>
    </row>
    <row r="9799" spans="1:3">
      <c r="A9799" s="83" t="s">
        <v>284</v>
      </c>
      <c r="B9799">
        <v>637</v>
      </c>
      <c r="C9799" s="75">
        <v>0.09</v>
      </c>
    </row>
    <row r="9800" spans="1:3">
      <c r="A9800" s="84">
        <v>42952</v>
      </c>
      <c r="B9800">
        <v>637</v>
      </c>
      <c r="C9800" s="75">
        <v>0.09</v>
      </c>
    </row>
    <row r="9801" spans="1:3">
      <c r="A9801" s="86" t="s">
        <v>295</v>
      </c>
      <c r="B9801">
        <v>637</v>
      </c>
      <c r="C9801" s="75">
        <v>0.09</v>
      </c>
    </row>
    <row r="9802" spans="1:3">
      <c r="A9802" s="74" t="s">
        <v>2671</v>
      </c>
      <c r="B9802">
        <v>48</v>
      </c>
      <c r="C9802" s="75">
        <v>0.31430000000000002</v>
      </c>
    </row>
    <row r="9803" spans="1:3">
      <c r="A9803" s="81" t="s">
        <v>2645</v>
      </c>
      <c r="B9803">
        <v>48</v>
      </c>
      <c r="C9803" s="75">
        <v>0.31430000000000002</v>
      </c>
    </row>
    <row r="9804" spans="1:3">
      <c r="A9804" s="82" t="s">
        <v>367</v>
      </c>
      <c r="B9804">
        <v>48</v>
      </c>
      <c r="C9804" s="75">
        <v>0.31430000000000002</v>
      </c>
    </row>
    <row r="9805" spans="1:3">
      <c r="A9805" s="83" t="s">
        <v>289</v>
      </c>
      <c r="B9805">
        <v>48</v>
      </c>
      <c r="C9805" s="75">
        <v>0.31430000000000002</v>
      </c>
    </row>
    <row r="9806" spans="1:3">
      <c r="A9806" s="85" t="s">
        <v>2672</v>
      </c>
      <c r="B9806">
        <v>48</v>
      </c>
      <c r="C9806" s="75">
        <v>0.31430000000000002</v>
      </c>
    </row>
    <row r="9807" spans="1:3">
      <c r="A9807" s="86" t="s">
        <v>364</v>
      </c>
      <c r="B9807">
        <v>48</v>
      </c>
      <c r="C9807" s="75">
        <v>0.31430000000000002</v>
      </c>
    </row>
    <row r="9808" spans="1:3">
      <c r="A9808" s="74" t="s">
        <v>2673</v>
      </c>
      <c r="B9808">
        <v>43</v>
      </c>
      <c r="C9808" s="75">
        <v>0.38569999999999999</v>
      </c>
    </row>
    <row r="9809" spans="1:3">
      <c r="A9809" s="81" t="s">
        <v>287</v>
      </c>
      <c r="B9809">
        <v>43</v>
      </c>
      <c r="C9809" s="75">
        <v>0.38569999999999999</v>
      </c>
    </row>
    <row r="9810" spans="1:3">
      <c r="A9810" s="82" t="s">
        <v>288</v>
      </c>
      <c r="B9810">
        <v>43</v>
      </c>
      <c r="C9810" s="75">
        <v>0.38569999999999999</v>
      </c>
    </row>
    <row r="9811" spans="1:3">
      <c r="A9811" s="83" t="s">
        <v>289</v>
      </c>
      <c r="B9811">
        <v>43</v>
      </c>
      <c r="C9811" s="75">
        <v>0.38569999999999999</v>
      </c>
    </row>
    <row r="9812" spans="1:3">
      <c r="A9812" s="85" t="s">
        <v>2674</v>
      </c>
      <c r="B9812">
        <v>43</v>
      </c>
      <c r="C9812" s="75">
        <v>0.38569999999999999</v>
      </c>
    </row>
    <row r="9813" spans="1:3">
      <c r="A9813" s="86" t="s">
        <v>364</v>
      </c>
      <c r="B9813">
        <v>43</v>
      </c>
      <c r="C9813" s="75">
        <v>0.38569999999999999</v>
      </c>
    </row>
    <row r="9814" spans="1:3">
      <c r="A9814" s="74" t="s">
        <v>2675</v>
      </c>
      <c r="B9814">
        <v>21</v>
      </c>
      <c r="C9814" s="75">
        <v>0.3</v>
      </c>
    </row>
    <row r="9815" spans="1:3">
      <c r="A9815" s="81" t="s">
        <v>307</v>
      </c>
      <c r="B9815">
        <v>21</v>
      </c>
      <c r="C9815" s="75">
        <v>0.3</v>
      </c>
    </row>
    <row r="9816" spans="1:3">
      <c r="A9816" s="82" t="s">
        <v>308</v>
      </c>
      <c r="B9816">
        <v>21</v>
      </c>
      <c r="C9816" s="75">
        <v>0.3</v>
      </c>
    </row>
    <row r="9817" spans="1:3">
      <c r="A9817" s="83" t="s">
        <v>304</v>
      </c>
      <c r="B9817">
        <v>21</v>
      </c>
      <c r="C9817" s="75">
        <v>0.3</v>
      </c>
    </row>
    <row r="9818" spans="1:3">
      <c r="A9818" s="84">
        <v>42280</v>
      </c>
      <c r="B9818">
        <v>21</v>
      </c>
      <c r="C9818" s="75">
        <v>0.3</v>
      </c>
    </row>
    <row r="9819" spans="1:3">
      <c r="A9819" s="86" t="s">
        <v>310</v>
      </c>
      <c r="B9819">
        <v>21</v>
      </c>
      <c r="C9819" s="75">
        <v>0.3</v>
      </c>
    </row>
    <row r="9820" spans="1:3">
      <c r="A9820" s="74" t="s">
        <v>2676</v>
      </c>
      <c r="B9820">
        <v>107</v>
      </c>
      <c r="C9820" s="75">
        <v>0.28670000000000001</v>
      </c>
    </row>
    <row r="9821" spans="1:3">
      <c r="A9821" s="81" t="s">
        <v>431</v>
      </c>
      <c r="B9821">
        <v>107</v>
      </c>
      <c r="C9821" s="75">
        <v>0.28670000000000001</v>
      </c>
    </row>
    <row r="9822" spans="1:3">
      <c r="A9822" s="82" t="s">
        <v>432</v>
      </c>
      <c r="B9822">
        <v>107</v>
      </c>
      <c r="C9822" s="75">
        <v>0.28670000000000001</v>
      </c>
    </row>
    <row r="9823" spans="1:3">
      <c r="A9823" s="83" t="s">
        <v>284</v>
      </c>
      <c r="B9823">
        <v>107</v>
      </c>
      <c r="C9823" s="75">
        <v>0.28670000000000001</v>
      </c>
    </row>
    <row r="9824" spans="1:3">
      <c r="A9824" s="85" t="s">
        <v>1254</v>
      </c>
      <c r="B9824">
        <v>107</v>
      </c>
      <c r="C9824" s="75">
        <v>0.28670000000000001</v>
      </c>
    </row>
    <row r="9825" spans="1:3">
      <c r="A9825" s="86" t="s">
        <v>300</v>
      </c>
      <c r="B9825">
        <v>107</v>
      </c>
      <c r="C9825" s="75">
        <v>0.28670000000000001</v>
      </c>
    </row>
    <row r="9826" spans="1:3">
      <c r="A9826" s="74" t="s">
        <v>2677</v>
      </c>
      <c r="B9826">
        <v>48</v>
      </c>
      <c r="C9826" s="75">
        <v>0.04</v>
      </c>
    </row>
    <row r="9827" spans="1:3">
      <c r="A9827" s="81" t="s">
        <v>458</v>
      </c>
      <c r="B9827">
        <v>48</v>
      </c>
      <c r="C9827" s="75">
        <v>0.04</v>
      </c>
    </row>
    <row r="9828" spans="1:3">
      <c r="A9828" s="82" t="s">
        <v>459</v>
      </c>
      <c r="B9828">
        <v>48</v>
      </c>
      <c r="C9828" s="75">
        <v>0.04</v>
      </c>
    </row>
    <row r="9829" spans="1:3">
      <c r="A9829" s="83" t="s">
        <v>294</v>
      </c>
      <c r="B9829">
        <v>48</v>
      </c>
      <c r="C9829" s="75">
        <v>0.04</v>
      </c>
    </row>
    <row r="9830" spans="1:3">
      <c r="A9830" s="84">
        <v>41946</v>
      </c>
      <c r="B9830">
        <v>48</v>
      </c>
      <c r="C9830" s="75">
        <v>0.04</v>
      </c>
    </row>
    <row r="9831" spans="1:3">
      <c r="A9831" s="86" t="s">
        <v>305</v>
      </c>
      <c r="B9831">
        <v>48</v>
      </c>
      <c r="C9831" s="75">
        <v>0.04</v>
      </c>
    </row>
    <row r="9832" spans="1:3">
      <c r="A9832" s="74" t="s">
        <v>2678</v>
      </c>
      <c r="B9832">
        <v>45</v>
      </c>
      <c r="C9832" s="75">
        <v>0.1</v>
      </c>
    </row>
    <row r="9833" spans="1:3">
      <c r="A9833" s="81" t="s">
        <v>2622</v>
      </c>
      <c r="B9833">
        <v>45</v>
      </c>
      <c r="C9833" s="75">
        <v>0.1</v>
      </c>
    </row>
    <row r="9834" spans="1:3">
      <c r="A9834" s="82" t="s">
        <v>288</v>
      </c>
      <c r="B9834">
        <v>45</v>
      </c>
      <c r="C9834" s="75">
        <v>0.1</v>
      </c>
    </row>
    <row r="9835" spans="1:3">
      <c r="A9835" s="83" t="s">
        <v>289</v>
      </c>
      <c r="B9835">
        <v>45</v>
      </c>
      <c r="C9835" s="75">
        <v>0.1</v>
      </c>
    </row>
    <row r="9836" spans="1:3">
      <c r="A9836" s="84">
        <v>43072</v>
      </c>
      <c r="B9836">
        <v>45</v>
      </c>
      <c r="C9836" s="75">
        <v>0.1</v>
      </c>
    </row>
    <row r="9837" spans="1:3">
      <c r="A9837" s="86" t="s">
        <v>381</v>
      </c>
      <c r="B9837">
        <v>45</v>
      </c>
      <c r="C9837" s="75">
        <v>0.1</v>
      </c>
    </row>
    <row r="9838" spans="1:3">
      <c r="A9838" s="74" t="s">
        <v>2679</v>
      </c>
      <c r="B9838">
        <v>68</v>
      </c>
      <c r="C9838" s="75">
        <v>2.86E-2</v>
      </c>
    </row>
    <row r="9839" spans="1:3">
      <c r="A9839" s="81" t="s">
        <v>302</v>
      </c>
      <c r="B9839">
        <v>68</v>
      </c>
      <c r="C9839" s="75">
        <v>2.86E-2</v>
      </c>
    </row>
    <row r="9840" spans="1:3">
      <c r="A9840" s="82" t="s">
        <v>303</v>
      </c>
      <c r="B9840">
        <v>68</v>
      </c>
      <c r="C9840" s="75">
        <v>2.86E-2</v>
      </c>
    </row>
    <row r="9841" spans="1:3">
      <c r="A9841" s="83" t="s">
        <v>304</v>
      </c>
      <c r="B9841">
        <v>68</v>
      </c>
      <c r="C9841" s="75">
        <v>2.86E-2</v>
      </c>
    </row>
    <row r="9842" spans="1:3">
      <c r="A9842" s="84">
        <v>42499</v>
      </c>
      <c r="B9842">
        <v>68</v>
      </c>
      <c r="C9842" s="75">
        <v>2.86E-2</v>
      </c>
    </row>
    <row r="9843" spans="1:3">
      <c r="A9843" s="86" t="s">
        <v>364</v>
      </c>
      <c r="B9843">
        <v>68</v>
      </c>
      <c r="C9843" s="75">
        <v>2.86E-2</v>
      </c>
    </row>
    <row r="9844" spans="1:3">
      <c r="A9844" s="74" t="s">
        <v>2680</v>
      </c>
      <c r="B9844">
        <v>45</v>
      </c>
      <c r="C9844" s="75">
        <v>0.1</v>
      </c>
    </row>
    <row r="9845" spans="1:3">
      <c r="A9845" s="81" t="s">
        <v>390</v>
      </c>
      <c r="B9845">
        <v>45</v>
      </c>
      <c r="C9845" s="75">
        <v>0.1</v>
      </c>
    </row>
    <row r="9846" spans="1:3">
      <c r="A9846" s="82" t="s">
        <v>367</v>
      </c>
      <c r="B9846">
        <v>45</v>
      </c>
      <c r="C9846" s="75">
        <v>0.1</v>
      </c>
    </row>
    <row r="9847" spans="1:3">
      <c r="A9847" s="83" t="s">
        <v>289</v>
      </c>
      <c r="B9847">
        <v>45</v>
      </c>
      <c r="C9847" s="75">
        <v>0.1</v>
      </c>
    </row>
    <row r="9848" spans="1:3">
      <c r="A9848" s="85" t="s">
        <v>2681</v>
      </c>
      <c r="B9848">
        <v>45</v>
      </c>
      <c r="C9848" s="75">
        <v>0.1</v>
      </c>
    </row>
    <row r="9849" spans="1:3">
      <c r="A9849" s="86" t="s">
        <v>305</v>
      </c>
      <c r="B9849">
        <v>45</v>
      </c>
      <c r="C9849" s="75">
        <v>0.1</v>
      </c>
    </row>
    <row r="9850" spans="1:3">
      <c r="A9850" s="74" t="s">
        <v>2682</v>
      </c>
      <c r="B9850">
        <v>48</v>
      </c>
      <c r="C9850" s="75">
        <v>0.04</v>
      </c>
    </row>
    <row r="9851" spans="1:3">
      <c r="A9851" s="81" t="s">
        <v>2645</v>
      </c>
      <c r="B9851">
        <v>48</v>
      </c>
      <c r="C9851" s="75">
        <v>0.04</v>
      </c>
    </row>
    <row r="9852" spans="1:3">
      <c r="A9852" s="82" t="s">
        <v>367</v>
      </c>
      <c r="B9852">
        <v>48</v>
      </c>
      <c r="C9852" s="75">
        <v>0.04</v>
      </c>
    </row>
    <row r="9853" spans="1:3">
      <c r="A9853" s="83" t="s">
        <v>289</v>
      </c>
      <c r="B9853">
        <v>48</v>
      </c>
      <c r="C9853" s="75">
        <v>0.04</v>
      </c>
    </row>
    <row r="9854" spans="1:3">
      <c r="A9854" s="85" t="s">
        <v>2683</v>
      </c>
      <c r="B9854">
        <v>48</v>
      </c>
      <c r="C9854" s="75">
        <v>0.04</v>
      </c>
    </row>
    <row r="9855" spans="1:3">
      <c r="A9855" s="86" t="s">
        <v>305</v>
      </c>
      <c r="B9855">
        <v>48</v>
      </c>
      <c r="C9855" s="75">
        <v>0.04</v>
      </c>
    </row>
    <row r="9856" spans="1:3">
      <c r="A9856" s="74" t="s">
        <v>2684</v>
      </c>
      <c r="B9856">
        <v>704</v>
      </c>
      <c r="C9856" s="75">
        <v>0.12</v>
      </c>
    </row>
    <row r="9857" spans="1:3">
      <c r="A9857" s="81" t="s">
        <v>567</v>
      </c>
      <c r="B9857">
        <v>704</v>
      </c>
      <c r="C9857" s="75">
        <v>0.12</v>
      </c>
    </row>
    <row r="9858" spans="1:3">
      <c r="A9858" s="82" t="s">
        <v>568</v>
      </c>
      <c r="B9858">
        <v>704</v>
      </c>
      <c r="C9858" s="75">
        <v>0.12</v>
      </c>
    </row>
    <row r="9859" spans="1:3">
      <c r="A9859" s="83" t="s">
        <v>284</v>
      </c>
      <c r="B9859">
        <v>704</v>
      </c>
      <c r="C9859" s="75">
        <v>0.12</v>
      </c>
    </row>
    <row r="9860" spans="1:3">
      <c r="A9860" s="85" t="s">
        <v>489</v>
      </c>
      <c r="B9860">
        <v>704</v>
      </c>
      <c r="C9860" s="75">
        <v>0.12</v>
      </c>
    </row>
    <row r="9861" spans="1:3">
      <c r="A9861" s="86" t="s">
        <v>321</v>
      </c>
      <c r="B9861">
        <v>704</v>
      </c>
      <c r="C9861" s="75">
        <v>0.12</v>
      </c>
    </row>
    <row r="9862" spans="1:3">
      <c r="A9862" s="74" t="s">
        <v>2685</v>
      </c>
      <c r="B9862">
        <v>80</v>
      </c>
      <c r="C9862" s="75">
        <v>0</v>
      </c>
    </row>
    <row r="9863" spans="1:3">
      <c r="A9863" s="81" t="s">
        <v>458</v>
      </c>
      <c r="B9863">
        <v>80</v>
      </c>
      <c r="C9863" s="75">
        <v>0</v>
      </c>
    </row>
    <row r="9864" spans="1:3">
      <c r="A9864" s="82" t="s">
        <v>459</v>
      </c>
      <c r="B9864">
        <v>80</v>
      </c>
      <c r="C9864" s="75">
        <v>0</v>
      </c>
    </row>
    <row r="9865" spans="1:3">
      <c r="A9865" s="83" t="s">
        <v>294</v>
      </c>
      <c r="B9865">
        <v>80</v>
      </c>
      <c r="C9865" s="75">
        <v>0</v>
      </c>
    </row>
    <row r="9866" spans="1:3">
      <c r="A9866" s="85" t="s">
        <v>1402</v>
      </c>
      <c r="B9866">
        <v>80</v>
      </c>
      <c r="C9866" s="75">
        <v>0</v>
      </c>
    </row>
    <row r="9867" spans="1:3">
      <c r="A9867" s="86" t="s">
        <v>285</v>
      </c>
      <c r="B9867">
        <v>80</v>
      </c>
      <c r="C9867" s="75">
        <v>0</v>
      </c>
    </row>
    <row r="9868" spans="1:3">
      <c r="A9868" s="74" t="s">
        <v>2686</v>
      </c>
      <c r="B9868">
        <v>30</v>
      </c>
      <c r="C9868" s="75">
        <v>0</v>
      </c>
    </row>
    <row r="9869" spans="1:3">
      <c r="A9869" s="81" t="s">
        <v>441</v>
      </c>
      <c r="B9869">
        <v>30</v>
      </c>
      <c r="C9869" s="75">
        <v>0</v>
      </c>
    </row>
    <row r="9870" spans="1:3">
      <c r="A9870" s="82" t="s">
        <v>442</v>
      </c>
      <c r="B9870">
        <v>30</v>
      </c>
      <c r="C9870" s="75">
        <v>0</v>
      </c>
    </row>
    <row r="9871" spans="1:3">
      <c r="A9871" s="83" t="s">
        <v>284</v>
      </c>
      <c r="B9871">
        <v>30</v>
      </c>
      <c r="C9871" s="75">
        <v>0</v>
      </c>
    </row>
    <row r="9872" spans="1:3">
      <c r="A9872" s="85" t="s">
        <v>2520</v>
      </c>
      <c r="B9872">
        <v>30</v>
      </c>
      <c r="C9872" s="75">
        <v>0</v>
      </c>
    </row>
    <row r="9873" spans="1:3">
      <c r="A9873" s="86" t="s">
        <v>310</v>
      </c>
      <c r="B9873">
        <v>30</v>
      </c>
      <c r="C9873" s="75">
        <v>0</v>
      </c>
    </row>
    <row r="9874" spans="1:3">
      <c r="A9874" s="74" t="s">
        <v>2687</v>
      </c>
      <c r="B9874">
        <v>160</v>
      </c>
      <c r="C9874" s="75">
        <v>0.36</v>
      </c>
    </row>
    <row r="9875" spans="1:3">
      <c r="A9875" s="81" t="s">
        <v>408</v>
      </c>
      <c r="B9875">
        <v>160</v>
      </c>
      <c r="C9875" s="75">
        <v>0.36</v>
      </c>
    </row>
    <row r="9876" spans="1:3">
      <c r="A9876" s="82" t="s">
        <v>409</v>
      </c>
      <c r="B9876">
        <v>160</v>
      </c>
      <c r="C9876" s="75">
        <v>0.36</v>
      </c>
    </row>
    <row r="9877" spans="1:3">
      <c r="A9877" s="83" t="s">
        <v>284</v>
      </c>
      <c r="B9877">
        <v>160</v>
      </c>
      <c r="C9877" s="75">
        <v>0.36</v>
      </c>
    </row>
    <row r="9878" spans="1:3">
      <c r="A9878" s="85" t="s">
        <v>2688</v>
      </c>
      <c r="B9878">
        <v>160</v>
      </c>
      <c r="C9878" s="75">
        <v>0.36</v>
      </c>
    </row>
    <row r="9879" spans="1:3">
      <c r="A9879" s="86" t="s">
        <v>375</v>
      </c>
      <c r="B9879">
        <v>160</v>
      </c>
      <c r="C9879" s="75">
        <v>0.36</v>
      </c>
    </row>
    <row r="9880" spans="1:3">
      <c r="A9880" s="74" t="s">
        <v>2689</v>
      </c>
      <c r="B9880">
        <v>43</v>
      </c>
      <c r="C9880" s="75">
        <v>0.14000000000000001</v>
      </c>
    </row>
    <row r="9881" spans="1:3">
      <c r="A9881" s="81" t="s">
        <v>441</v>
      </c>
      <c r="B9881">
        <v>43</v>
      </c>
      <c r="C9881" s="75">
        <v>0.14000000000000001</v>
      </c>
    </row>
    <row r="9882" spans="1:3">
      <c r="A9882" s="82" t="s">
        <v>442</v>
      </c>
      <c r="B9882">
        <v>43</v>
      </c>
      <c r="C9882" s="75">
        <v>0.14000000000000001</v>
      </c>
    </row>
    <row r="9883" spans="1:3">
      <c r="A9883" s="83" t="s">
        <v>284</v>
      </c>
      <c r="B9883">
        <v>43</v>
      </c>
      <c r="C9883" s="75">
        <v>0.14000000000000001</v>
      </c>
    </row>
    <row r="9884" spans="1:3">
      <c r="A9884" s="85" t="s">
        <v>2690</v>
      </c>
      <c r="B9884">
        <v>43</v>
      </c>
      <c r="C9884" s="75">
        <v>0.14000000000000001</v>
      </c>
    </row>
    <row r="9885" spans="1:3">
      <c r="A9885" s="86" t="s">
        <v>381</v>
      </c>
      <c r="B9885">
        <v>43</v>
      </c>
      <c r="C9885" s="75">
        <v>0.14000000000000001</v>
      </c>
    </row>
    <row r="9886" spans="1:3">
      <c r="A9886" s="74" t="s">
        <v>2691</v>
      </c>
      <c r="B9886">
        <v>495</v>
      </c>
      <c r="C9886" s="75">
        <v>0.01</v>
      </c>
    </row>
    <row r="9887" spans="1:3">
      <c r="A9887" s="81" t="s">
        <v>441</v>
      </c>
      <c r="B9887">
        <v>495</v>
      </c>
      <c r="C9887" s="75">
        <v>0.01</v>
      </c>
    </row>
    <row r="9888" spans="1:3">
      <c r="A9888" s="82" t="s">
        <v>442</v>
      </c>
      <c r="B9888">
        <v>495</v>
      </c>
      <c r="C9888" s="75">
        <v>0.01</v>
      </c>
    </row>
    <row r="9889" spans="1:3">
      <c r="A9889" s="83" t="s">
        <v>284</v>
      </c>
      <c r="B9889">
        <v>495</v>
      </c>
      <c r="C9889" s="75">
        <v>0.01</v>
      </c>
    </row>
    <row r="9890" spans="1:3">
      <c r="A9890" s="85" t="s">
        <v>2692</v>
      </c>
      <c r="B9890">
        <v>495</v>
      </c>
      <c r="C9890" s="75">
        <v>0.01</v>
      </c>
    </row>
    <row r="9891" spans="1:3">
      <c r="A9891" s="86" t="s">
        <v>336</v>
      </c>
      <c r="B9891">
        <v>495</v>
      </c>
      <c r="C9891" s="75">
        <v>0.01</v>
      </c>
    </row>
    <row r="9892" spans="1:3">
      <c r="A9892" s="74" t="s">
        <v>2693</v>
      </c>
      <c r="B9892">
        <v>27</v>
      </c>
      <c r="C9892" s="75">
        <v>0.1</v>
      </c>
    </row>
    <row r="9893" spans="1:3">
      <c r="A9893" s="81" t="s">
        <v>491</v>
      </c>
      <c r="B9893">
        <v>27</v>
      </c>
      <c r="C9893" s="75">
        <v>0.1</v>
      </c>
    </row>
    <row r="9894" spans="1:3">
      <c r="A9894" s="82" t="s">
        <v>492</v>
      </c>
      <c r="B9894">
        <v>27</v>
      </c>
      <c r="C9894" s="75">
        <v>0.1</v>
      </c>
    </row>
    <row r="9895" spans="1:3">
      <c r="A9895" s="83" t="s">
        <v>284</v>
      </c>
      <c r="B9895">
        <v>27</v>
      </c>
      <c r="C9895" s="75">
        <v>0.1</v>
      </c>
    </row>
    <row r="9896" spans="1:3">
      <c r="A9896" s="85" t="s">
        <v>1550</v>
      </c>
      <c r="B9896">
        <v>27</v>
      </c>
      <c r="C9896" s="75">
        <v>0.1</v>
      </c>
    </row>
    <row r="9897" spans="1:3">
      <c r="A9897" s="86" t="s">
        <v>310</v>
      </c>
      <c r="B9897">
        <v>27</v>
      </c>
      <c r="C9897" s="75">
        <v>0.1</v>
      </c>
    </row>
    <row r="9898" spans="1:3">
      <c r="A9898" s="74" t="s">
        <v>2694</v>
      </c>
      <c r="B9898">
        <v>61</v>
      </c>
      <c r="C9898" s="75">
        <v>0.23749999999999999</v>
      </c>
    </row>
    <row r="9899" spans="1:3">
      <c r="A9899" s="81" t="s">
        <v>634</v>
      </c>
      <c r="B9899">
        <v>61</v>
      </c>
      <c r="C9899" s="75">
        <v>0.23749999999999999</v>
      </c>
    </row>
    <row r="9900" spans="1:3">
      <c r="A9900" s="82" t="s">
        <v>635</v>
      </c>
      <c r="B9900">
        <v>61</v>
      </c>
      <c r="C9900" s="75">
        <v>0.23749999999999999</v>
      </c>
    </row>
    <row r="9901" spans="1:3">
      <c r="A9901" s="83" t="s">
        <v>284</v>
      </c>
      <c r="B9901">
        <v>61</v>
      </c>
      <c r="C9901" s="75">
        <v>0.23749999999999999</v>
      </c>
    </row>
    <row r="9902" spans="1:3">
      <c r="A9902" s="85" t="s">
        <v>556</v>
      </c>
      <c r="B9902">
        <v>61</v>
      </c>
      <c r="C9902" s="75">
        <v>0.23749999999999999</v>
      </c>
    </row>
    <row r="9903" spans="1:3">
      <c r="A9903" s="86" t="s">
        <v>285</v>
      </c>
      <c r="B9903">
        <v>61</v>
      </c>
      <c r="C9903" s="75">
        <v>0.23749999999999999</v>
      </c>
    </row>
    <row r="9904" spans="1:3">
      <c r="A9904" s="74" t="s">
        <v>2695</v>
      </c>
      <c r="B9904">
        <v>990</v>
      </c>
      <c r="C9904" s="75">
        <v>0.01</v>
      </c>
    </row>
    <row r="9905" spans="1:3">
      <c r="A9905" s="81" t="s">
        <v>437</v>
      </c>
      <c r="B9905">
        <v>990</v>
      </c>
      <c r="C9905" s="75">
        <v>0.01</v>
      </c>
    </row>
    <row r="9906" spans="1:3">
      <c r="A9906" s="82" t="s">
        <v>367</v>
      </c>
      <c r="B9906">
        <v>990</v>
      </c>
      <c r="C9906" s="75">
        <v>0.01</v>
      </c>
    </row>
    <row r="9907" spans="1:3">
      <c r="A9907" s="83" t="s">
        <v>289</v>
      </c>
      <c r="B9907">
        <v>990</v>
      </c>
      <c r="C9907" s="75">
        <v>0.01</v>
      </c>
    </row>
    <row r="9908" spans="1:3">
      <c r="A9908" s="85" t="s">
        <v>2301</v>
      </c>
      <c r="B9908">
        <v>990</v>
      </c>
      <c r="C9908" s="75">
        <v>0.01</v>
      </c>
    </row>
    <row r="9909" spans="1:3">
      <c r="A9909" s="86" t="s">
        <v>326</v>
      </c>
      <c r="B9909">
        <v>990</v>
      </c>
      <c r="C9909" s="75">
        <v>0.01</v>
      </c>
    </row>
    <row r="9910" spans="1:3">
      <c r="A9910" s="74" t="s">
        <v>2696</v>
      </c>
      <c r="B9910">
        <v>45</v>
      </c>
      <c r="C9910" s="75">
        <v>0.1</v>
      </c>
    </row>
    <row r="9911" spans="1:3">
      <c r="A9911" s="81" t="s">
        <v>415</v>
      </c>
      <c r="B9911">
        <v>45</v>
      </c>
      <c r="C9911" s="75">
        <v>0.1</v>
      </c>
    </row>
    <row r="9912" spans="1:3">
      <c r="A9912" s="82" t="s">
        <v>367</v>
      </c>
      <c r="B9912">
        <v>45</v>
      </c>
      <c r="C9912" s="75">
        <v>0.1</v>
      </c>
    </row>
    <row r="9913" spans="1:3">
      <c r="A9913" s="83" t="s">
        <v>289</v>
      </c>
      <c r="B9913">
        <v>45</v>
      </c>
      <c r="C9913" s="75">
        <v>0.1</v>
      </c>
    </row>
    <row r="9914" spans="1:3">
      <c r="A9914" s="85" t="s">
        <v>2697</v>
      </c>
      <c r="B9914">
        <v>45</v>
      </c>
      <c r="C9914" s="75">
        <v>0.1</v>
      </c>
    </row>
    <row r="9915" spans="1:3">
      <c r="A9915" s="86" t="s">
        <v>305</v>
      </c>
      <c r="B9915">
        <v>45</v>
      </c>
      <c r="C9915" s="75">
        <v>0.1</v>
      </c>
    </row>
    <row r="9916" spans="1:3">
      <c r="A9916" s="74" t="s">
        <v>2698</v>
      </c>
      <c r="B9916">
        <v>243</v>
      </c>
      <c r="C9916" s="75">
        <v>2.8000000000000001E-2</v>
      </c>
    </row>
    <row r="9917" spans="1:3">
      <c r="A9917" s="81" t="s">
        <v>2622</v>
      </c>
      <c r="B9917">
        <v>243</v>
      </c>
      <c r="C9917" s="75">
        <v>2.8000000000000001E-2</v>
      </c>
    </row>
    <row r="9918" spans="1:3">
      <c r="A9918" s="82" t="s">
        <v>288</v>
      </c>
      <c r="B9918">
        <v>243</v>
      </c>
      <c r="C9918" s="75">
        <v>2.8000000000000001E-2</v>
      </c>
    </row>
    <row r="9919" spans="1:3">
      <c r="A9919" s="83" t="s">
        <v>289</v>
      </c>
      <c r="B9919">
        <v>243</v>
      </c>
      <c r="C9919" s="75">
        <v>2.8000000000000001E-2</v>
      </c>
    </row>
    <row r="9920" spans="1:3">
      <c r="A9920" s="85" t="s">
        <v>2699</v>
      </c>
      <c r="B9920">
        <v>243</v>
      </c>
      <c r="C9920" s="75">
        <v>2.8000000000000001E-2</v>
      </c>
    </row>
    <row r="9921" spans="1:3">
      <c r="A9921" s="86" t="s">
        <v>375</v>
      </c>
      <c r="B9921">
        <v>243</v>
      </c>
      <c r="C9921" s="75">
        <v>2.8000000000000001E-2</v>
      </c>
    </row>
    <row r="9922" spans="1:3">
      <c r="A9922" s="74" t="s">
        <v>2700</v>
      </c>
      <c r="B9922">
        <v>53</v>
      </c>
      <c r="C9922" s="75">
        <v>0.33750000000000002</v>
      </c>
    </row>
    <row r="9923" spans="1:3">
      <c r="A9923" s="81" t="s">
        <v>404</v>
      </c>
      <c r="B9923">
        <v>53</v>
      </c>
      <c r="C9923" s="75">
        <v>0.33750000000000002</v>
      </c>
    </row>
    <row r="9924" spans="1:3">
      <c r="A9924" s="82" t="s">
        <v>405</v>
      </c>
      <c r="B9924">
        <v>53</v>
      </c>
      <c r="C9924" s="75">
        <v>0.33750000000000002</v>
      </c>
    </row>
    <row r="9925" spans="1:3">
      <c r="A9925" s="83" t="s">
        <v>284</v>
      </c>
      <c r="B9925">
        <v>53</v>
      </c>
      <c r="C9925" s="75">
        <v>0.33750000000000002</v>
      </c>
    </row>
    <row r="9926" spans="1:3">
      <c r="A9926" s="84">
        <v>42257</v>
      </c>
      <c r="B9926">
        <v>53</v>
      </c>
      <c r="C9926" s="75">
        <v>0.33750000000000002</v>
      </c>
    </row>
    <row r="9927" spans="1:3">
      <c r="A9927" s="86" t="s">
        <v>285</v>
      </c>
      <c r="B9927">
        <v>53</v>
      </c>
      <c r="C9927" s="75">
        <v>0.33750000000000002</v>
      </c>
    </row>
    <row r="9928" spans="1:3">
      <c r="A9928" s="74" t="s">
        <v>2701</v>
      </c>
      <c r="B9928">
        <v>590</v>
      </c>
      <c r="C9928" s="75">
        <v>0.41</v>
      </c>
    </row>
    <row r="9929" spans="1:3">
      <c r="A9929" s="81" t="s">
        <v>292</v>
      </c>
      <c r="B9929">
        <v>590</v>
      </c>
      <c r="C9929" s="75">
        <v>0.41</v>
      </c>
    </row>
    <row r="9930" spans="1:3">
      <c r="A9930" s="82" t="s">
        <v>293</v>
      </c>
      <c r="B9930">
        <v>590</v>
      </c>
      <c r="C9930" s="75">
        <v>0.41</v>
      </c>
    </row>
    <row r="9931" spans="1:3">
      <c r="A9931" s="83" t="s">
        <v>294</v>
      </c>
      <c r="B9931">
        <v>590</v>
      </c>
      <c r="C9931" s="75">
        <v>0.41</v>
      </c>
    </row>
    <row r="9932" spans="1:3">
      <c r="A9932" s="84">
        <v>41641</v>
      </c>
      <c r="B9932">
        <v>590</v>
      </c>
      <c r="C9932" s="75">
        <v>0.41</v>
      </c>
    </row>
    <row r="9933" spans="1:3">
      <c r="A9933" s="86" t="s">
        <v>326</v>
      </c>
      <c r="B9933">
        <v>590</v>
      </c>
      <c r="C9933" s="75">
        <v>0.41</v>
      </c>
    </row>
    <row r="9934" spans="1:3">
      <c r="A9934" s="74" t="s">
        <v>2702</v>
      </c>
      <c r="B9934">
        <v>138</v>
      </c>
      <c r="C9934" s="75">
        <v>0.08</v>
      </c>
    </row>
    <row r="9935" spans="1:3">
      <c r="A9935" s="81" t="s">
        <v>362</v>
      </c>
      <c r="B9935">
        <v>138</v>
      </c>
      <c r="C9935" s="75">
        <v>0.08</v>
      </c>
    </row>
    <row r="9936" spans="1:3">
      <c r="A9936" s="82" t="s">
        <v>334</v>
      </c>
      <c r="B9936">
        <v>138</v>
      </c>
      <c r="C9936" s="75">
        <v>0.08</v>
      </c>
    </row>
    <row r="9937" spans="1:3">
      <c r="A9937" s="83" t="s">
        <v>304</v>
      </c>
      <c r="B9937">
        <v>138</v>
      </c>
      <c r="C9937" s="75">
        <v>0.08</v>
      </c>
    </row>
    <row r="9938" spans="1:3">
      <c r="A9938" s="85" t="s">
        <v>2703</v>
      </c>
      <c r="B9938">
        <v>138</v>
      </c>
      <c r="C9938" s="75">
        <v>0.08</v>
      </c>
    </row>
    <row r="9939" spans="1:3">
      <c r="A9939" s="86" t="s">
        <v>300</v>
      </c>
      <c r="B9939">
        <v>138</v>
      </c>
      <c r="C9939" s="75">
        <v>0.08</v>
      </c>
    </row>
    <row r="9940" spans="1:3">
      <c r="A9940" s="74" t="s">
        <v>2704</v>
      </c>
      <c r="B9940">
        <v>560</v>
      </c>
      <c r="C9940" s="75">
        <v>0.2</v>
      </c>
    </row>
    <row r="9941" spans="1:3">
      <c r="A9941" s="81" t="s">
        <v>2705</v>
      </c>
      <c r="B9941">
        <v>560</v>
      </c>
      <c r="C9941" s="75">
        <v>0.2</v>
      </c>
    </row>
    <row r="9942" spans="1:3">
      <c r="A9942" s="82" t="s">
        <v>367</v>
      </c>
      <c r="B9942">
        <v>560</v>
      </c>
      <c r="C9942" s="75">
        <v>0.2</v>
      </c>
    </row>
    <row r="9943" spans="1:3">
      <c r="A9943" s="83" t="s">
        <v>289</v>
      </c>
      <c r="B9943">
        <v>560</v>
      </c>
      <c r="C9943" s="75">
        <v>0.2</v>
      </c>
    </row>
    <row r="9944" spans="1:3">
      <c r="A9944" s="84">
        <v>42075</v>
      </c>
      <c r="B9944">
        <v>560</v>
      </c>
      <c r="C9944" s="75">
        <v>0.2</v>
      </c>
    </row>
    <row r="9945" spans="1:3">
      <c r="A9945" s="86" t="s">
        <v>295</v>
      </c>
      <c r="B9945">
        <v>560</v>
      </c>
      <c r="C9945" s="75">
        <v>0.2</v>
      </c>
    </row>
    <row r="9946" spans="1:3">
      <c r="A9946" s="74" t="s">
        <v>2706</v>
      </c>
      <c r="B9946">
        <v>512</v>
      </c>
      <c r="C9946" s="75">
        <v>0.36</v>
      </c>
    </row>
    <row r="9947" spans="1:3">
      <c r="A9947" s="81" t="s">
        <v>2645</v>
      </c>
      <c r="B9947">
        <v>512</v>
      </c>
      <c r="C9947" s="75">
        <v>0.36</v>
      </c>
    </row>
    <row r="9948" spans="1:3">
      <c r="A9948" s="82" t="s">
        <v>367</v>
      </c>
      <c r="B9948">
        <v>512</v>
      </c>
      <c r="C9948" s="75">
        <v>0.36</v>
      </c>
    </row>
    <row r="9949" spans="1:3">
      <c r="A9949" s="83" t="s">
        <v>289</v>
      </c>
      <c r="B9949">
        <v>512</v>
      </c>
      <c r="C9949" s="75">
        <v>0.36</v>
      </c>
    </row>
    <row r="9950" spans="1:3">
      <c r="A9950" s="85" t="s">
        <v>2707</v>
      </c>
      <c r="B9950">
        <v>512</v>
      </c>
      <c r="C9950" s="75">
        <v>0.36</v>
      </c>
    </row>
    <row r="9951" spans="1:3">
      <c r="A9951" s="86" t="s">
        <v>321</v>
      </c>
      <c r="B9951">
        <v>512</v>
      </c>
      <c r="C9951" s="75">
        <v>0.36</v>
      </c>
    </row>
    <row r="9952" spans="1:3">
      <c r="A9952" s="74" t="s">
        <v>2708</v>
      </c>
      <c r="B9952">
        <v>29</v>
      </c>
      <c r="C9952" s="75">
        <v>3.3300000000000003E-2</v>
      </c>
    </row>
    <row r="9953" spans="1:3">
      <c r="A9953" s="81" t="s">
        <v>567</v>
      </c>
      <c r="B9953">
        <v>29</v>
      </c>
      <c r="C9953" s="75">
        <v>3.3300000000000003E-2</v>
      </c>
    </row>
    <row r="9954" spans="1:3">
      <c r="A9954" s="82" t="s">
        <v>568</v>
      </c>
      <c r="B9954">
        <v>29</v>
      </c>
      <c r="C9954" s="75">
        <v>3.3300000000000003E-2</v>
      </c>
    </row>
    <row r="9955" spans="1:3">
      <c r="A9955" s="83" t="s">
        <v>284</v>
      </c>
      <c r="B9955">
        <v>29</v>
      </c>
      <c r="C9955" s="75">
        <v>3.3300000000000003E-2</v>
      </c>
    </row>
    <row r="9956" spans="1:3">
      <c r="A9956" s="84">
        <v>42858</v>
      </c>
      <c r="B9956">
        <v>29</v>
      </c>
      <c r="C9956" s="75">
        <v>3.3300000000000003E-2</v>
      </c>
    </row>
    <row r="9957" spans="1:3">
      <c r="A9957" s="86" t="s">
        <v>310</v>
      </c>
      <c r="B9957">
        <v>29</v>
      </c>
      <c r="C9957" s="75">
        <v>3.3300000000000003E-2</v>
      </c>
    </row>
    <row r="9958" spans="1:3">
      <c r="A9958" s="74" t="s">
        <v>2709</v>
      </c>
      <c r="B9958">
        <v>144</v>
      </c>
      <c r="C9958" s="75">
        <v>0.04</v>
      </c>
    </row>
    <row r="9959" spans="1:3">
      <c r="A9959" s="81" t="s">
        <v>328</v>
      </c>
      <c r="B9959">
        <v>144</v>
      </c>
      <c r="C9959" s="75">
        <v>0.04</v>
      </c>
    </row>
    <row r="9960" spans="1:3">
      <c r="A9960" s="82" t="s">
        <v>329</v>
      </c>
      <c r="B9960">
        <v>144</v>
      </c>
      <c r="C9960" s="75">
        <v>0.04</v>
      </c>
    </row>
    <row r="9961" spans="1:3">
      <c r="A9961" s="83" t="s">
        <v>304</v>
      </c>
      <c r="B9961">
        <v>144</v>
      </c>
      <c r="C9961" s="75">
        <v>0.04</v>
      </c>
    </row>
    <row r="9962" spans="1:3">
      <c r="A9962" s="85" t="s">
        <v>2710</v>
      </c>
      <c r="B9962">
        <v>144</v>
      </c>
      <c r="C9962" s="75">
        <v>0.04</v>
      </c>
    </row>
    <row r="9963" spans="1:3">
      <c r="A9963" s="86" t="s">
        <v>300</v>
      </c>
      <c r="B9963">
        <v>144</v>
      </c>
      <c r="C9963" s="75">
        <v>0.04</v>
      </c>
    </row>
    <row r="9964" spans="1:3">
      <c r="A9964" s="74" t="s">
        <v>2711</v>
      </c>
      <c r="B9964">
        <v>70</v>
      </c>
      <c r="C9964" s="75">
        <v>0</v>
      </c>
    </row>
    <row r="9965" spans="1:3">
      <c r="A9965" s="81" t="s">
        <v>316</v>
      </c>
      <c r="B9965">
        <v>70</v>
      </c>
      <c r="C9965" s="75">
        <v>0</v>
      </c>
    </row>
    <row r="9966" spans="1:3">
      <c r="A9966" s="82" t="s">
        <v>317</v>
      </c>
      <c r="B9966">
        <v>70</v>
      </c>
      <c r="C9966" s="75">
        <v>0</v>
      </c>
    </row>
    <row r="9967" spans="1:3">
      <c r="A9967" s="83" t="s">
        <v>294</v>
      </c>
      <c r="B9967">
        <v>70</v>
      </c>
      <c r="C9967" s="75">
        <v>0</v>
      </c>
    </row>
    <row r="9968" spans="1:3">
      <c r="A9968" s="85" t="s">
        <v>410</v>
      </c>
      <c r="B9968">
        <v>70</v>
      </c>
      <c r="C9968" s="75">
        <v>0</v>
      </c>
    </row>
    <row r="9969" spans="1:3">
      <c r="A9969" s="86" t="s">
        <v>364</v>
      </c>
      <c r="B9969">
        <v>70</v>
      </c>
      <c r="C9969" s="75">
        <v>0</v>
      </c>
    </row>
    <row r="9970" spans="1:3">
      <c r="A9970" s="74" t="s">
        <v>2712</v>
      </c>
      <c r="B9970">
        <v>470</v>
      </c>
      <c r="C9970" s="75">
        <v>0.06</v>
      </c>
    </row>
    <row r="9971" spans="1:3">
      <c r="A9971" s="81" t="s">
        <v>503</v>
      </c>
      <c r="B9971">
        <v>470</v>
      </c>
      <c r="C9971" s="75">
        <v>0.06</v>
      </c>
    </row>
    <row r="9972" spans="1:3">
      <c r="A9972" s="82" t="s">
        <v>504</v>
      </c>
      <c r="B9972">
        <v>470</v>
      </c>
      <c r="C9972" s="75">
        <v>0.06</v>
      </c>
    </row>
    <row r="9973" spans="1:3">
      <c r="A9973" s="83" t="s">
        <v>284</v>
      </c>
      <c r="B9973">
        <v>470</v>
      </c>
      <c r="C9973" s="75">
        <v>0.06</v>
      </c>
    </row>
    <row r="9974" spans="1:3">
      <c r="A9974" s="84">
        <v>43078</v>
      </c>
      <c r="B9974">
        <v>470</v>
      </c>
      <c r="C9974" s="75">
        <v>0.06</v>
      </c>
    </row>
    <row r="9975" spans="1:3">
      <c r="A9975" s="86" t="s">
        <v>314</v>
      </c>
      <c r="B9975">
        <v>470</v>
      </c>
      <c r="C9975" s="75">
        <v>0.06</v>
      </c>
    </row>
    <row r="9976" spans="1:3">
      <c r="A9976" s="74" t="s">
        <v>2713</v>
      </c>
      <c r="B9976">
        <v>480</v>
      </c>
      <c r="C9976" s="75">
        <v>0.04</v>
      </c>
    </row>
    <row r="9977" spans="1:3">
      <c r="A9977" s="81" t="s">
        <v>392</v>
      </c>
      <c r="B9977">
        <v>480</v>
      </c>
      <c r="C9977" s="75">
        <v>0.04</v>
      </c>
    </row>
    <row r="9978" spans="1:3">
      <c r="A9978" s="82" t="s">
        <v>351</v>
      </c>
      <c r="B9978">
        <v>480</v>
      </c>
      <c r="C9978" s="75">
        <v>0.04</v>
      </c>
    </row>
    <row r="9979" spans="1:3">
      <c r="A9979" s="83" t="s">
        <v>304</v>
      </c>
      <c r="B9979">
        <v>480</v>
      </c>
      <c r="C9979" s="75">
        <v>0.04</v>
      </c>
    </row>
    <row r="9980" spans="1:3">
      <c r="A9980" s="84">
        <v>42928</v>
      </c>
      <c r="B9980">
        <v>480</v>
      </c>
      <c r="C9980" s="75">
        <v>0.04</v>
      </c>
    </row>
    <row r="9981" spans="1:3">
      <c r="A9981" s="86" t="s">
        <v>314</v>
      </c>
      <c r="B9981">
        <v>480</v>
      </c>
      <c r="C9981" s="75">
        <v>0.04</v>
      </c>
    </row>
    <row r="9982" spans="1:3">
      <c r="A9982" s="74" t="s">
        <v>2714</v>
      </c>
      <c r="B9982">
        <v>435</v>
      </c>
      <c r="C9982" s="75">
        <v>0.13</v>
      </c>
    </row>
    <row r="9983" spans="1:3">
      <c r="A9983" s="81" t="s">
        <v>472</v>
      </c>
      <c r="B9983">
        <v>435</v>
      </c>
      <c r="C9983" s="75">
        <v>0.13</v>
      </c>
    </row>
    <row r="9984" spans="1:3">
      <c r="A9984" s="82" t="s">
        <v>308</v>
      </c>
      <c r="B9984">
        <v>435</v>
      </c>
      <c r="C9984" s="75">
        <v>0.13</v>
      </c>
    </row>
    <row r="9985" spans="1:3">
      <c r="A9985" s="83" t="s">
        <v>304</v>
      </c>
      <c r="B9985">
        <v>435</v>
      </c>
      <c r="C9985" s="75">
        <v>0.13</v>
      </c>
    </row>
    <row r="9986" spans="1:3">
      <c r="A9986" s="85" t="s">
        <v>2715</v>
      </c>
      <c r="B9986">
        <v>435</v>
      </c>
      <c r="C9986" s="75">
        <v>0.13</v>
      </c>
    </row>
    <row r="9987" spans="1:3">
      <c r="A9987" s="86" t="s">
        <v>314</v>
      </c>
      <c r="B9987">
        <v>435</v>
      </c>
      <c r="C9987" s="75">
        <v>0.13</v>
      </c>
    </row>
    <row r="9988" spans="1:3">
      <c r="A9988" s="74" t="s">
        <v>2716</v>
      </c>
      <c r="B9988">
        <v>27</v>
      </c>
      <c r="C9988" s="75">
        <v>0.1</v>
      </c>
    </row>
    <row r="9989" spans="1:3">
      <c r="A9989" s="81" t="s">
        <v>346</v>
      </c>
      <c r="B9989">
        <v>27</v>
      </c>
      <c r="C9989" s="75">
        <v>0.1</v>
      </c>
    </row>
    <row r="9990" spans="1:3">
      <c r="A9990" s="82" t="s">
        <v>347</v>
      </c>
      <c r="B9990">
        <v>27</v>
      </c>
      <c r="C9990" s="75">
        <v>0.1</v>
      </c>
    </row>
    <row r="9991" spans="1:3">
      <c r="A9991" s="83" t="s">
        <v>284</v>
      </c>
      <c r="B9991">
        <v>27</v>
      </c>
      <c r="C9991" s="75">
        <v>0.1</v>
      </c>
    </row>
    <row r="9992" spans="1:3">
      <c r="A9992" s="85" t="s">
        <v>1814</v>
      </c>
      <c r="B9992">
        <v>27</v>
      </c>
      <c r="C9992" s="75">
        <v>0.1</v>
      </c>
    </row>
    <row r="9993" spans="1:3">
      <c r="A9993" s="86" t="s">
        <v>310</v>
      </c>
      <c r="B9993">
        <v>27</v>
      </c>
      <c r="C9993" s="75">
        <v>0.1</v>
      </c>
    </row>
    <row r="9994" spans="1:3">
      <c r="A9994" s="74" t="s">
        <v>2717</v>
      </c>
      <c r="B9994">
        <v>930</v>
      </c>
      <c r="C9994" s="75">
        <v>7.0000000000000007E-2</v>
      </c>
    </row>
    <row r="9995" spans="1:3">
      <c r="A9995" s="81" t="s">
        <v>517</v>
      </c>
      <c r="B9995">
        <v>930</v>
      </c>
      <c r="C9995" s="75">
        <v>7.0000000000000007E-2</v>
      </c>
    </row>
    <row r="9996" spans="1:3">
      <c r="A9996" s="82" t="s">
        <v>518</v>
      </c>
      <c r="B9996">
        <v>930</v>
      </c>
      <c r="C9996" s="75">
        <v>7.0000000000000007E-2</v>
      </c>
    </row>
    <row r="9997" spans="1:3">
      <c r="A9997" s="83" t="s">
        <v>304</v>
      </c>
      <c r="B9997">
        <v>930</v>
      </c>
      <c r="C9997" s="75">
        <v>7.0000000000000007E-2</v>
      </c>
    </row>
    <row r="9998" spans="1:3">
      <c r="A9998" s="85" t="s">
        <v>2718</v>
      </c>
      <c r="B9998">
        <v>930</v>
      </c>
      <c r="C9998" s="75">
        <v>7.0000000000000007E-2</v>
      </c>
    </row>
    <row r="9999" spans="1:3">
      <c r="A9999" s="86" t="s">
        <v>326</v>
      </c>
      <c r="B9999">
        <v>930</v>
      </c>
      <c r="C9999" s="75">
        <v>7.0000000000000007E-2</v>
      </c>
    </row>
    <row r="10000" spans="1:3">
      <c r="A10000" s="74" t="s">
        <v>2719</v>
      </c>
      <c r="B10000">
        <v>68</v>
      </c>
      <c r="C10000" s="75">
        <v>2.86E-2</v>
      </c>
    </row>
    <row r="10001" spans="1:3">
      <c r="A10001" s="81" t="s">
        <v>567</v>
      </c>
      <c r="B10001">
        <v>68</v>
      </c>
      <c r="C10001" s="75">
        <v>2.86E-2</v>
      </c>
    </row>
    <row r="10002" spans="1:3">
      <c r="A10002" s="82" t="s">
        <v>568</v>
      </c>
      <c r="B10002">
        <v>68</v>
      </c>
      <c r="C10002" s="75">
        <v>2.86E-2</v>
      </c>
    </row>
    <row r="10003" spans="1:3">
      <c r="A10003" s="83" t="s">
        <v>284</v>
      </c>
      <c r="B10003">
        <v>68</v>
      </c>
      <c r="C10003" s="75">
        <v>2.86E-2</v>
      </c>
    </row>
    <row r="10004" spans="1:3">
      <c r="A10004" s="85" t="s">
        <v>2720</v>
      </c>
      <c r="B10004">
        <v>68</v>
      </c>
      <c r="C10004" s="75">
        <v>2.86E-2</v>
      </c>
    </row>
    <row r="10005" spans="1:3">
      <c r="A10005" s="86" t="s">
        <v>364</v>
      </c>
      <c r="B10005">
        <v>68</v>
      </c>
      <c r="C10005" s="75">
        <v>2.86E-2</v>
      </c>
    </row>
    <row r="10006" spans="1:3">
      <c r="A10006" s="74" t="s">
        <v>2721</v>
      </c>
      <c r="B10006">
        <v>460</v>
      </c>
      <c r="C10006" s="75">
        <v>0.08</v>
      </c>
    </row>
    <row r="10007" spans="1:3">
      <c r="A10007" s="81" t="s">
        <v>512</v>
      </c>
      <c r="B10007">
        <v>460</v>
      </c>
      <c r="C10007" s="75">
        <v>0.08</v>
      </c>
    </row>
    <row r="10008" spans="1:3">
      <c r="A10008" s="82" t="s">
        <v>513</v>
      </c>
      <c r="B10008">
        <v>460</v>
      </c>
      <c r="C10008" s="75">
        <v>0.08</v>
      </c>
    </row>
    <row r="10009" spans="1:3">
      <c r="A10009" s="83" t="s">
        <v>284</v>
      </c>
      <c r="B10009">
        <v>460</v>
      </c>
      <c r="C10009" s="75">
        <v>0.08</v>
      </c>
    </row>
    <row r="10010" spans="1:3">
      <c r="A10010" s="85" t="s">
        <v>689</v>
      </c>
      <c r="B10010">
        <v>460</v>
      </c>
      <c r="C10010" s="75">
        <v>0.08</v>
      </c>
    </row>
    <row r="10011" spans="1:3">
      <c r="A10011" s="86" t="s">
        <v>314</v>
      </c>
      <c r="B10011">
        <v>460</v>
      </c>
      <c r="C10011" s="75">
        <v>0.08</v>
      </c>
    </row>
    <row r="10012" spans="1:3">
      <c r="A10012" s="74" t="s">
        <v>2722</v>
      </c>
      <c r="B10012">
        <v>158</v>
      </c>
      <c r="C10012" s="75">
        <v>0.36799999999999999</v>
      </c>
    </row>
    <row r="10013" spans="1:3">
      <c r="A10013" s="81" t="s">
        <v>354</v>
      </c>
      <c r="B10013">
        <v>158</v>
      </c>
      <c r="C10013" s="75">
        <v>0.36799999999999999</v>
      </c>
    </row>
    <row r="10014" spans="1:3">
      <c r="A10014" s="82" t="s">
        <v>355</v>
      </c>
      <c r="B10014">
        <v>158</v>
      </c>
      <c r="C10014" s="75">
        <v>0.36799999999999999</v>
      </c>
    </row>
    <row r="10015" spans="1:3">
      <c r="A10015" s="83" t="s">
        <v>284</v>
      </c>
      <c r="B10015">
        <v>158</v>
      </c>
      <c r="C10015" s="75">
        <v>0.36799999999999999</v>
      </c>
    </row>
    <row r="10016" spans="1:3">
      <c r="A10016" s="85" t="s">
        <v>784</v>
      </c>
      <c r="B10016">
        <v>158</v>
      </c>
      <c r="C10016" s="75">
        <v>0.36799999999999999</v>
      </c>
    </row>
    <row r="10017" spans="1:3">
      <c r="A10017" s="86" t="s">
        <v>375</v>
      </c>
      <c r="B10017">
        <v>158</v>
      </c>
      <c r="C10017" s="75">
        <v>0.36799999999999999</v>
      </c>
    </row>
    <row r="10018" spans="1:3">
      <c r="A10018" s="74" t="s">
        <v>2723</v>
      </c>
      <c r="B10018">
        <v>658</v>
      </c>
      <c r="C10018" s="75">
        <v>0.06</v>
      </c>
    </row>
    <row r="10019" spans="1:3">
      <c r="A10019" s="81" t="s">
        <v>390</v>
      </c>
      <c r="B10019">
        <v>658</v>
      </c>
      <c r="C10019" s="75">
        <v>0.06</v>
      </c>
    </row>
    <row r="10020" spans="1:3">
      <c r="A10020" s="82" t="s">
        <v>367</v>
      </c>
      <c r="B10020">
        <v>658</v>
      </c>
      <c r="C10020" s="75">
        <v>0.06</v>
      </c>
    </row>
    <row r="10021" spans="1:3">
      <c r="A10021" s="83" t="s">
        <v>289</v>
      </c>
      <c r="B10021">
        <v>658</v>
      </c>
      <c r="C10021" s="75">
        <v>0.06</v>
      </c>
    </row>
    <row r="10022" spans="1:3">
      <c r="A10022" s="85" t="s">
        <v>1346</v>
      </c>
      <c r="B10022">
        <v>658</v>
      </c>
      <c r="C10022" s="75">
        <v>0.06</v>
      </c>
    </row>
    <row r="10023" spans="1:3">
      <c r="A10023" s="86" t="s">
        <v>295</v>
      </c>
      <c r="B10023">
        <v>658</v>
      </c>
      <c r="C10023" s="75">
        <v>0.06</v>
      </c>
    </row>
    <row r="10024" spans="1:3">
      <c r="A10024" s="74" t="s">
        <v>2724</v>
      </c>
      <c r="B10024">
        <v>178</v>
      </c>
      <c r="C10024" s="75">
        <v>0.28799999999999998</v>
      </c>
    </row>
    <row r="10025" spans="1:3">
      <c r="A10025" s="81" t="s">
        <v>503</v>
      </c>
      <c r="B10025">
        <v>178</v>
      </c>
      <c r="C10025" s="75">
        <v>0.28799999999999998</v>
      </c>
    </row>
    <row r="10026" spans="1:3">
      <c r="A10026" s="82" t="s">
        <v>504</v>
      </c>
      <c r="B10026">
        <v>178</v>
      </c>
      <c r="C10026" s="75">
        <v>0.28799999999999998</v>
      </c>
    </row>
    <row r="10027" spans="1:3">
      <c r="A10027" s="83" t="s">
        <v>284</v>
      </c>
      <c r="B10027">
        <v>178</v>
      </c>
      <c r="C10027" s="75">
        <v>0.28799999999999998</v>
      </c>
    </row>
    <row r="10028" spans="1:3">
      <c r="A10028" s="84">
        <v>41734</v>
      </c>
      <c r="B10028">
        <v>178</v>
      </c>
      <c r="C10028" s="75">
        <v>0.28799999999999998</v>
      </c>
    </row>
    <row r="10029" spans="1:3">
      <c r="A10029" s="86" t="s">
        <v>375</v>
      </c>
      <c r="B10029">
        <v>178</v>
      </c>
      <c r="C10029" s="75">
        <v>0.28799999999999998</v>
      </c>
    </row>
    <row r="10030" spans="1:3">
      <c r="A10030" s="74" t="s">
        <v>2725</v>
      </c>
      <c r="B10030">
        <v>240</v>
      </c>
      <c r="C10030" s="75">
        <v>0.04</v>
      </c>
    </row>
    <row r="10031" spans="1:3">
      <c r="A10031" s="81" t="s">
        <v>377</v>
      </c>
      <c r="B10031">
        <v>240</v>
      </c>
      <c r="C10031" s="75">
        <v>0.04</v>
      </c>
    </row>
    <row r="10032" spans="1:3">
      <c r="A10032" s="82" t="s">
        <v>378</v>
      </c>
      <c r="B10032">
        <v>240</v>
      </c>
      <c r="C10032" s="75">
        <v>0.04</v>
      </c>
    </row>
    <row r="10033" spans="1:3">
      <c r="A10033" s="83" t="s">
        <v>304</v>
      </c>
      <c r="B10033">
        <v>240</v>
      </c>
      <c r="C10033" s="75">
        <v>0.04</v>
      </c>
    </row>
    <row r="10034" spans="1:3">
      <c r="A10034" s="85" t="s">
        <v>2726</v>
      </c>
      <c r="B10034">
        <v>240</v>
      </c>
      <c r="C10034" s="75">
        <v>0.04</v>
      </c>
    </row>
    <row r="10035" spans="1:3">
      <c r="A10035" s="86" t="s">
        <v>375</v>
      </c>
      <c r="B10035">
        <v>240</v>
      </c>
      <c r="C10035" s="75">
        <v>0.04</v>
      </c>
    </row>
    <row r="10036" spans="1:3">
      <c r="A10036" s="74" t="s">
        <v>2727</v>
      </c>
      <c r="B10036">
        <v>243</v>
      </c>
      <c r="C10036" s="75">
        <v>2.8000000000000001E-2</v>
      </c>
    </row>
    <row r="10037" spans="1:3">
      <c r="A10037" s="81" t="s">
        <v>478</v>
      </c>
      <c r="B10037">
        <v>243</v>
      </c>
      <c r="C10037" s="75">
        <v>2.8000000000000001E-2</v>
      </c>
    </row>
    <row r="10038" spans="1:3">
      <c r="A10038" s="82" t="s">
        <v>479</v>
      </c>
      <c r="B10038">
        <v>243</v>
      </c>
      <c r="C10038" s="75">
        <v>2.8000000000000001E-2</v>
      </c>
    </row>
    <row r="10039" spans="1:3">
      <c r="A10039" s="83" t="s">
        <v>294</v>
      </c>
      <c r="B10039">
        <v>243</v>
      </c>
      <c r="C10039" s="75">
        <v>2.8000000000000001E-2</v>
      </c>
    </row>
    <row r="10040" spans="1:3">
      <c r="A10040" s="84">
        <v>42743</v>
      </c>
      <c r="B10040">
        <v>243</v>
      </c>
      <c r="C10040" s="75">
        <v>2.8000000000000001E-2</v>
      </c>
    </row>
    <row r="10041" spans="1:3">
      <c r="A10041" s="86" t="s">
        <v>375</v>
      </c>
      <c r="B10041">
        <v>243</v>
      </c>
      <c r="C10041" s="75">
        <v>2.8000000000000001E-2</v>
      </c>
    </row>
    <row r="10042" spans="1:3">
      <c r="A10042" s="74" t="s">
        <v>2728</v>
      </c>
      <c r="B10042">
        <v>810</v>
      </c>
      <c r="C10042" s="75">
        <v>0.19</v>
      </c>
    </row>
    <row r="10043" spans="1:3">
      <c r="A10043" s="81" t="s">
        <v>333</v>
      </c>
      <c r="B10043">
        <v>810</v>
      </c>
      <c r="C10043" s="75">
        <v>0.19</v>
      </c>
    </row>
    <row r="10044" spans="1:3">
      <c r="A10044" s="82" t="s">
        <v>334</v>
      </c>
      <c r="B10044">
        <v>810</v>
      </c>
      <c r="C10044" s="75">
        <v>0.19</v>
      </c>
    </row>
    <row r="10045" spans="1:3">
      <c r="A10045" s="83" t="s">
        <v>304</v>
      </c>
      <c r="B10045">
        <v>810</v>
      </c>
      <c r="C10045" s="75">
        <v>0.19</v>
      </c>
    </row>
    <row r="10046" spans="1:3">
      <c r="A10046" s="84">
        <v>42435</v>
      </c>
      <c r="B10046">
        <v>810</v>
      </c>
      <c r="C10046" s="75">
        <v>0.19</v>
      </c>
    </row>
    <row r="10047" spans="1:3">
      <c r="A10047" s="86" t="s">
        <v>326</v>
      </c>
      <c r="B10047">
        <v>810</v>
      </c>
      <c r="C10047" s="75">
        <v>0.19</v>
      </c>
    </row>
    <row r="10048" spans="1:3">
      <c r="A10048" s="74" t="s">
        <v>2729</v>
      </c>
      <c r="B10048">
        <v>700</v>
      </c>
      <c r="C10048" s="75">
        <v>0.3</v>
      </c>
    </row>
    <row r="10049" spans="1:3">
      <c r="A10049" s="81" t="s">
        <v>362</v>
      </c>
      <c r="B10049">
        <v>700</v>
      </c>
      <c r="C10049" s="75">
        <v>0.3</v>
      </c>
    </row>
    <row r="10050" spans="1:3">
      <c r="A10050" s="82" t="s">
        <v>334</v>
      </c>
      <c r="B10050">
        <v>700</v>
      </c>
      <c r="C10050" s="75">
        <v>0.3</v>
      </c>
    </row>
    <row r="10051" spans="1:3">
      <c r="A10051" s="83" t="s">
        <v>304</v>
      </c>
      <c r="B10051">
        <v>700</v>
      </c>
      <c r="C10051" s="75">
        <v>0.3</v>
      </c>
    </row>
    <row r="10052" spans="1:3">
      <c r="A10052" s="84">
        <v>42829</v>
      </c>
      <c r="B10052">
        <v>700</v>
      </c>
      <c r="C10052" s="75">
        <v>0.3</v>
      </c>
    </row>
    <row r="10053" spans="1:3">
      <c r="A10053" s="86" t="s">
        <v>326</v>
      </c>
      <c r="B10053">
        <v>700</v>
      </c>
      <c r="C10053" s="75">
        <v>0.3</v>
      </c>
    </row>
    <row r="10054" spans="1:3">
      <c r="A10054" s="74" t="s">
        <v>2730</v>
      </c>
      <c r="B10054">
        <v>29</v>
      </c>
      <c r="C10054" s="75">
        <v>3.3300000000000003E-2</v>
      </c>
    </row>
    <row r="10055" spans="1:3">
      <c r="A10055" s="81" t="s">
        <v>431</v>
      </c>
      <c r="B10055">
        <v>29</v>
      </c>
      <c r="C10055" s="75">
        <v>3.3300000000000003E-2</v>
      </c>
    </row>
    <row r="10056" spans="1:3">
      <c r="A10056" s="82" t="s">
        <v>432</v>
      </c>
      <c r="B10056">
        <v>29</v>
      </c>
      <c r="C10056" s="75">
        <v>3.3300000000000003E-2</v>
      </c>
    </row>
    <row r="10057" spans="1:3">
      <c r="A10057" s="83" t="s">
        <v>284</v>
      </c>
      <c r="B10057">
        <v>29</v>
      </c>
      <c r="C10057" s="75">
        <v>3.3300000000000003E-2</v>
      </c>
    </row>
    <row r="10058" spans="1:3">
      <c r="A10058" s="84">
        <v>42431</v>
      </c>
      <c r="B10058">
        <v>29</v>
      </c>
      <c r="C10058" s="75">
        <v>3.3300000000000003E-2</v>
      </c>
    </row>
    <row r="10059" spans="1:3">
      <c r="A10059" s="86" t="s">
        <v>310</v>
      </c>
      <c r="B10059">
        <v>29</v>
      </c>
      <c r="C10059" s="75">
        <v>3.3300000000000003E-2</v>
      </c>
    </row>
    <row r="10060" spans="1:3">
      <c r="A10060" s="74" t="s">
        <v>2731</v>
      </c>
      <c r="B10060">
        <v>910</v>
      </c>
      <c r="C10060" s="75">
        <v>0.09</v>
      </c>
    </row>
    <row r="10061" spans="1:3">
      <c r="A10061" s="81" t="s">
        <v>354</v>
      </c>
      <c r="B10061">
        <v>910</v>
      </c>
      <c r="C10061" s="75">
        <v>0.09</v>
      </c>
    </row>
    <row r="10062" spans="1:3">
      <c r="A10062" s="82" t="s">
        <v>355</v>
      </c>
      <c r="B10062">
        <v>910</v>
      </c>
      <c r="C10062" s="75">
        <v>0.09</v>
      </c>
    </row>
    <row r="10063" spans="1:3">
      <c r="A10063" s="83" t="s">
        <v>284</v>
      </c>
      <c r="B10063">
        <v>910</v>
      </c>
      <c r="C10063" s="75">
        <v>0.09</v>
      </c>
    </row>
    <row r="10064" spans="1:3">
      <c r="A10064" s="84">
        <v>41681</v>
      </c>
      <c r="B10064">
        <v>910</v>
      </c>
      <c r="C10064" s="75">
        <v>0.09</v>
      </c>
    </row>
    <row r="10065" spans="1:3">
      <c r="A10065" s="86" t="s">
        <v>326</v>
      </c>
      <c r="B10065">
        <v>910</v>
      </c>
      <c r="C10065" s="75">
        <v>0.09</v>
      </c>
    </row>
    <row r="10066" spans="1:3">
      <c r="A10066" s="74" t="s">
        <v>2732</v>
      </c>
      <c r="B10066">
        <v>448</v>
      </c>
      <c r="C10066" s="75">
        <v>0.44</v>
      </c>
    </row>
    <row r="10067" spans="1:3">
      <c r="A10067" s="81" t="s">
        <v>316</v>
      </c>
      <c r="B10067">
        <v>448</v>
      </c>
      <c r="C10067" s="75">
        <v>0.44</v>
      </c>
    </row>
    <row r="10068" spans="1:3">
      <c r="A10068" s="82" t="s">
        <v>317</v>
      </c>
      <c r="B10068">
        <v>448</v>
      </c>
      <c r="C10068" s="75">
        <v>0.44</v>
      </c>
    </row>
    <row r="10069" spans="1:3">
      <c r="A10069" s="83" t="s">
        <v>294</v>
      </c>
      <c r="B10069">
        <v>448</v>
      </c>
      <c r="C10069" s="75">
        <v>0.44</v>
      </c>
    </row>
    <row r="10070" spans="1:3">
      <c r="A10070" s="85" t="s">
        <v>1735</v>
      </c>
      <c r="B10070">
        <v>448</v>
      </c>
      <c r="C10070" s="75">
        <v>0.44</v>
      </c>
    </row>
    <row r="10071" spans="1:3">
      <c r="A10071" s="86" t="s">
        <v>321</v>
      </c>
      <c r="B10071">
        <v>448</v>
      </c>
      <c r="C10071" s="75">
        <v>0.44</v>
      </c>
    </row>
    <row r="10072" spans="1:3">
      <c r="A10072" s="74" t="s">
        <v>2733</v>
      </c>
      <c r="B10072">
        <v>72</v>
      </c>
      <c r="C10072" s="75">
        <v>0.1</v>
      </c>
    </row>
    <row r="10073" spans="1:3">
      <c r="A10073" s="81" t="s">
        <v>408</v>
      </c>
      <c r="B10073">
        <v>72</v>
      </c>
      <c r="C10073" s="75">
        <v>0.1</v>
      </c>
    </row>
    <row r="10074" spans="1:3">
      <c r="A10074" s="82" t="s">
        <v>409</v>
      </c>
      <c r="B10074">
        <v>72</v>
      </c>
      <c r="C10074" s="75">
        <v>0.1</v>
      </c>
    </row>
    <row r="10075" spans="1:3">
      <c r="A10075" s="83" t="s">
        <v>284</v>
      </c>
      <c r="B10075">
        <v>72</v>
      </c>
      <c r="C10075" s="75">
        <v>0.1</v>
      </c>
    </row>
    <row r="10076" spans="1:3">
      <c r="A10076" s="85" t="s">
        <v>2734</v>
      </c>
      <c r="B10076">
        <v>72</v>
      </c>
      <c r="C10076" s="75">
        <v>0.1</v>
      </c>
    </row>
    <row r="10077" spans="1:3">
      <c r="A10077" s="86" t="s">
        <v>285</v>
      </c>
      <c r="B10077">
        <v>72</v>
      </c>
      <c r="C10077" s="75">
        <v>0.1</v>
      </c>
    </row>
    <row r="10078" spans="1:3">
      <c r="A10078" s="74" t="s">
        <v>2735</v>
      </c>
      <c r="B10078">
        <v>23</v>
      </c>
      <c r="C10078" s="75">
        <v>0.23330000000000001</v>
      </c>
    </row>
    <row r="10079" spans="1:3">
      <c r="A10079" s="81" t="s">
        <v>383</v>
      </c>
      <c r="B10079">
        <v>23</v>
      </c>
      <c r="C10079" s="75">
        <v>0.23330000000000001</v>
      </c>
    </row>
    <row r="10080" spans="1:3">
      <c r="A10080" s="82" t="s">
        <v>308</v>
      </c>
      <c r="B10080">
        <v>23</v>
      </c>
      <c r="C10080" s="75">
        <v>0.23330000000000001</v>
      </c>
    </row>
    <row r="10081" spans="1:3">
      <c r="A10081" s="83" t="s">
        <v>304</v>
      </c>
      <c r="B10081">
        <v>23</v>
      </c>
      <c r="C10081" s="75">
        <v>0.23330000000000001</v>
      </c>
    </row>
    <row r="10082" spans="1:3">
      <c r="A10082" s="84">
        <v>42310</v>
      </c>
      <c r="B10082">
        <v>23</v>
      </c>
      <c r="C10082" s="75">
        <v>0.23330000000000001</v>
      </c>
    </row>
    <row r="10083" spans="1:3">
      <c r="A10083" s="86" t="s">
        <v>310</v>
      </c>
      <c r="B10083">
        <v>23</v>
      </c>
      <c r="C10083" s="75">
        <v>0.23330000000000001</v>
      </c>
    </row>
    <row r="10084" spans="1:3">
      <c r="A10084" s="74" t="s">
        <v>2736</v>
      </c>
      <c r="B10084">
        <v>30</v>
      </c>
      <c r="C10084" s="75">
        <v>0</v>
      </c>
    </row>
    <row r="10085" spans="1:3">
      <c r="A10085" s="81" t="s">
        <v>475</v>
      </c>
      <c r="B10085">
        <v>30</v>
      </c>
      <c r="C10085" s="75">
        <v>0</v>
      </c>
    </row>
    <row r="10086" spans="1:3">
      <c r="A10086" s="82" t="s">
        <v>317</v>
      </c>
      <c r="B10086">
        <v>30</v>
      </c>
      <c r="C10086" s="75">
        <v>0</v>
      </c>
    </row>
    <row r="10087" spans="1:3">
      <c r="A10087" s="83" t="s">
        <v>294</v>
      </c>
      <c r="B10087">
        <v>30</v>
      </c>
      <c r="C10087" s="75">
        <v>0</v>
      </c>
    </row>
    <row r="10088" spans="1:3">
      <c r="A10088" s="85" t="s">
        <v>2737</v>
      </c>
      <c r="B10088">
        <v>30</v>
      </c>
      <c r="C10088" s="75">
        <v>0</v>
      </c>
    </row>
    <row r="10089" spans="1:3">
      <c r="A10089" s="86" t="s">
        <v>310</v>
      </c>
      <c r="B10089">
        <v>30</v>
      </c>
      <c r="C10089" s="75">
        <v>0</v>
      </c>
    </row>
    <row r="10090" spans="1:3">
      <c r="A10090" s="74" t="s">
        <v>2738</v>
      </c>
      <c r="B10090">
        <v>28</v>
      </c>
      <c r="C10090" s="75">
        <v>6.6699999999999995E-2</v>
      </c>
    </row>
    <row r="10091" spans="1:3">
      <c r="A10091" s="81" t="s">
        <v>404</v>
      </c>
      <c r="B10091">
        <v>28</v>
      </c>
      <c r="C10091" s="75">
        <v>6.6699999999999995E-2</v>
      </c>
    </row>
    <row r="10092" spans="1:3">
      <c r="A10092" s="82" t="s">
        <v>405</v>
      </c>
      <c r="B10092">
        <v>28</v>
      </c>
      <c r="C10092" s="75">
        <v>6.6699999999999995E-2</v>
      </c>
    </row>
    <row r="10093" spans="1:3">
      <c r="A10093" s="83" t="s">
        <v>284</v>
      </c>
      <c r="B10093">
        <v>28</v>
      </c>
      <c r="C10093" s="75">
        <v>6.6699999999999995E-2</v>
      </c>
    </row>
    <row r="10094" spans="1:3">
      <c r="A10094" s="85" t="s">
        <v>2378</v>
      </c>
      <c r="B10094">
        <v>28</v>
      </c>
      <c r="C10094" s="75">
        <v>6.6699999999999995E-2</v>
      </c>
    </row>
    <row r="10095" spans="1:3">
      <c r="A10095" s="86" t="s">
        <v>310</v>
      </c>
      <c r="B10095">
        <v>28</v>
      </c>
      <c r="C10095" s="75">
        <v>6.6699999999999995E-2</v>
      </c>
    </row>
    <row r="10096" spans="1:3">
      <c r="A10096" s="74" t="s">
        <v>2739</v>
      </c>
      <c r="B10096">
        <v>220</v>
      </c>
      <c r="C10096" s="75">
        <v>0.12</v>
      </c>
    </row>
    <row r="10097" spans="1:3">
      <c r="A10097" s="81" t="s">
        <v>333</v>
      </c>
      <c r="B10097">
        <v>220</v>
      </c>
      <c r="C10097" s="75">
        <v>0.12</v>
      </c>
    </row>
    <row r="10098" spans="1:3">
      <c r="A10098" s="82" t="s">
        <v>334</v>
      </c>
      <c r="B10098">
        <v>220</v>
      </c>
      <c r="C10098" s="75">
        <v>0.12</v>
      </c>
    </row>
    <row r="10099" spans="1:3">
      <c r="A10099" s="83" t="s">
        <v>304</v>
      </c>
      <c r="B10099">
        <v>220</v>
      </c>
      <c r="C10099" s="75">
        <v>0.12</v>
      </c>
    </row>
    <row r="10100" spans="1:3">
      <c r="A10100" s="84">
        <v>41854</v>
      </c>
      <c r="B10100">
        <v>220</v>
      </c>
      <c r="C10100" s="75">
        <v>0.12</v>
      </c>
    </row>
    <row r="10101" spans="1:3">
      <c r="A10101" s="86" t="s">
        <v>375</v>
      </c>
      <c r="B10101">
        <v>220</v>
      </c>
      <c r="C10101" s="75">
        <v>0.12</v>
      </c>
    </row>
    <row r="10102" spans="1:3">
      <c r="A10102" s="74" t="s">
        <v>2740</v>
      </c>
      <c r="B10102">
        <v>250</v>
      </c>
      <c r="C10102" s="75">
        <v>0</v>
      </c>
    </row>
    <row r="10103" spans="1:3">
      <c r="A10103" s="81" t="s">
        <v>472</v>
      </c>
      <c r="B10103">
        <v>250</v>
      </c>
      <c r="C10103" s="75">
        <v>0</v>
      </c>
    </row>
    <row r="10104" spans="1:3">
      <c r="A10104" s="82" t="s">
        <v>308</v>
      </c>
      <c r="B10104">
        <v>250</v>
      </c>
      <c r="C10104" s="75">
        <v>0</v>
      </c>
    </row>
    <row r="10105" spans="1:3">
      <c r="A10105" s="83" t="s">
        <v>304</v>
      </c>
      <c r="B10105">
        <v>250</v>
      </c>
      <c r="C10105" s="75">
        <v>0</v>
      </c>
    </row>
    <row r="10106" spans="1:3">
      <c r="A10106" s="85" t="s">
        <v>2398</v>
      </c>
      <c r="B10106">
        <v>250</v>
      </c>
      <c r="C10106" s="75">
        <v>0</v>
      </c>
    </row>
    <row r="10107" spans="1:3">
      <c r="A10107" s="86" t="s">
        <v>375</v>
      </c>
      <c r="B10107">
        <v>250</v>
      </c>
      <c r="C10107" s="75">
        <v>0</v>
      </c>
    </row>
    <row r="10108" spans="1:3">
      <c r="A10108" s="74" t="s">
        <v>2741</v>
      </c>
      <c r="B10108">
        <v>490</v>
      </c>
      <c r="C10108" s="75">
        <v>0.02</v>
      </c>
    </row>
    <row r="10109" spans="1:3">
      <c r="A10109" s="81" t="s">
        <v>316</v>
      </c>
      <c r="B10109">
        <v>490</v>
      </c>
      <c r="C10109" s="75">
        <v>0.02</v>
      </c>
    </row>
    <row r="10110" spans="1:3">
      <c r="A10110" s="82" t="s">
        <v>317</v>
      </c>
      <c r="B10110">
        <v>490</v>
      </c>
      <c r="C10110" s="75">
        <v>0.02</v>
      </c>
    </row>
    <row r="10111" spans="1:3">
      <c r="A10111" s="83" t="s">
        <v>294</v>
      </c>
      <c r="B10111">
        <v>490</v>
      </c>
      <c r="C10111" s="75">
        <v>0.02</v>
      </c>
    </row>
    <row r="10112" spans="1:3">
      <c r="A10112" s="85" t="s">
        <v>2742</v>
      </c>
      <c r="B10112">
        <v>490</v>
      </c>
      <c r="C10112" s="75">
        <v>0.02</v>
      </c>
    </row>
    <row r="10113" spans="1:3">
      <c r="A10113" s="86" t="s">
        <v>336</v>
      </c>
      <c r="B10113">
        <v>490</v>
      </c>
      <c r="C10113" s="75">
        <v>0.02</v>
      </c>
    </row>
    <row r="10114" spans="1:3">
      <c r="A10114" s="74" t="s">
        <v>2743</v>
      </c>
      <c r="B10114">
        <v>637</v>
      </c>
      <c r="C10114" s="75">
        <v>0.09</v>
      </c>
    </row>
    <row r="10115" spans="1:3">
      <c r="A10115" s="81" t="s">
        <v>412</v>
      </c>
      <c r="B10115">
        <v>637</v>
      </c>
      <c r="C10115" s="75">
        <v>0.09</v>
      </c>
    </row>
    <row r="10116" spans="1:3">
      <c r="A10116" s="82" t="s">
        <v>367</v>
      </c>
      <c r="B10116">
        <v>637</v>
      </c>
      <c r="C10116" s="75">
        <v>0.09</v>
      </c>
    </row>
    <row r="10117" spans="1:3">
      <c r="A10117" s="83" t="s">
        <v>289</v>
      </c>
      <c r="B10117">
        <v>637</v>
      </c>
      <c r="C10117" s="75">
        <v>0.09</v>
      </c>
    </row>
    <row r="10118" spans="1:3">
      <c r="A10118" s="85" t="s">
        <v>1327</v>
      </c>
      <c r="B10118">
        <v>637</v>
      </c>
      <c r="C10118" s="75">
        <v>0.09</v>
      </c>
    </row>
    <row r="10119" spans="1:3">
      <c r="A10119" s="86" t="s">
        <v>295</v>
      </c>
      <c r="B10119">
        <v>637</v>
      </c>
      <c r="C10119" s="75">
        <v>0.09</v>
      </c>
    </row>
    <row r="10120" spans="1:3">
      <c r="A10120" s="74" t="s">
        <v>2744</v>
      </c>
      <c r="B10120">
        <v>679</v>
      </c>
      <c r="C10120" s="75">
        <v>0.03</v>
      </c>
    </row>
    <row r="10121" spans="1:3">
      <c r="A10121" s="81" t="s">
        <v>472</v>
      </c>
      <c r="B10121">
        <v>679</v>
      </c>
      <c r="C10121" s="75">
        <v>0.03</v>
      </c>
    </row>
    <row r="10122" spans="1:3">
      <c r="A10122" s="82" t="s">
        <v>308</v>
      </c>
      <c r="B10122">
        <v>679</v>
      </c>
      <c r="C10122" s="75">
        <v>0.03</v>
      </c>
    </row>
    <row r="10123" spans="1:3">
      <c r="A10123" s="83" t="s">
        <v>304</v>
      </c>
      <c r="B10123">
        <v>679</v>
      </c>
      <c r="C10123" s="75">
        <v>0.03</v>
      </c>
    </row>
    <row r="10124" spans="1:3">
      <c r="A10124" s="85" t="s">
        <v>1099</v>
      </c>
      <c r="B10124">
        <v>679</v>
      </c>
      <c r="C10124" s="75">
        <v>0.03</v>
      </c>
    </row>
    <row r="10125" spans="1:3">
      <c r="A10125" s="86" t="s">
        <v>295</v>
      </c>
      <c r="B10125">
        <v>679</v>
      </c>
      <c r="C10125" s="75">
        <v>0.03</v>
      </c>
    </row>
    <row r="10126" spans="1:3">
      <c r="A10126" s="74" t="s">
        <v>2745</v>
      </c>
      <c r="B10126">
        <v>28</v>
      </c>
      <c r="C10126" s="75">
        <v>6.6699999999999995E-2</v>
      </c>
    </row>
    <row r="10127" spans="1:3">
      <c r="A10127" s="81" t="s">
        <v>2645</v>
      </c>
      <c r="B10127">
        <v>28</v>
      </c>
      <c r="C10127" s="75">
        <v>6.6699999999999995E-2</v>
      </c>
    </row>
    <row r="10128" spans="1:3">
      <c r="A10128" s="82" t="s">
        <v>367</v>
      </c>
      <c r="B10128">
        <v>28</v>
      </c>
      <c r="C10128" s="75">
        <v>6.6699999999999995E-2</v>
      </c>
    </row>
    <row r="10129" spans="1:3">
      <c r="A10129" s="83" t="s">
        <v>289</v>
      </c>
      <c r="B10129">
        <v>28</v>
      </c>
      <c r="C10129" s="75">
        <v>6.6699999999999995E-2</v>
      </c>
    </row>
    <row r="10130" spans="1:3">
      <c r="A10130" s="85" t="s">
        <v>2699</v>
      </c>
      <c r="B10130">
        <v>28</v>
      </c>
      <c r="C10130" s="75">
        <v>6.6699999999999995E-2</v>
      </c>
    </row>
    <row r="10131" spans="1:3">
      <c r="A10131" s="86" t="s">
        <v>310</v>
      </c>
      <c r="B10131">
        <v>28</v>
      </c>
      <c r="C10131" s="75">
        <v>6.6699999999999995E-2</v>
      </c>
    </row>
    <row r="10132" spans="1:3">
      <c r="A10132" s="74" t="s">
        <v>2746</v>
      </c>
      <c r="B10132">
        <v>70</v>
      </c>
      <c r="C10132" s="75">
        <v>0.125</v>
      </c>
    </row>
    <row r="10133" spans="1:3">
      <c r="A10133" s="81" t="s">
        <v>343</v>
      </c>
      <c r="B10133">
        <v>70</v>
      </c>
      <c r="C10133" s="75">
        <v>0.125</v>
      </c>
    </row>
    <row r="10134" spans="1:3">
      <c r="A10134" s="82" t="s">
        <v>344</v>
      </c>
      <c r="B10134">
        <v>70</v>
      </c>
      <c r="C10134" s="75">
        <v>0.125</v>
      </c>
    </row>
    <row r="10135" spans="1:3">
      <c r="A10135" s="83" t="s">
        <v>284</v>
      </c>
      <c r="B10135">
        <v>70</v>
      </c>
      <c r="C10135" s="75">
        <v>0.125</v>
      </c>
    </row>
    <row r="10136" spans="1:3">
      <c r="A10136" s="85" t="s">
        <v>2747</v>
      </c>
      <c r="B10136">
        <v>70</v>
      </c>
      <c r="C10136" s="75">
        <v>0.125</v>
      </c>
    </row>
    <row r="10137" spans="1:3">
      <c r="A10137" s="86" t="s">
        <v>285</v>
      </c>
      <c r="B10137">
        <v>70</v>
      </c>
      <c r="C10137" s="75">
        <v>0.125</v>
      </c>
    </row>
    <row r="10138" spans="1:3">
      <c r="A10138" s="74" t="s">
        <v>2748</v>
      </c>
      <c r="B10138">
        <v>26</v>
      </c>
      <c r="C10138" s="75">
        <v>0.1333</v>
      </c>
    </row>
    <row r="10139" spans="1:3">
      <c r="A10139" s="81" t="s">
        <v>437</v>
      </c>
      <c r="B10139">
        <v>26</v>
      </c>
      <c r="C10139" s="75">
        <v>0.1333</v>
      </c>
    </row>
    <row r="10140" spans="1:3">
      <c r="A10140" s="82" t="s">
        <v>367</v>
      </c>
      <c r="B10140">
        <v>26</v>
      </c>
      <c r="C10140" s="75">
        <v>0.1333</v>
      </c>
    </row>
    <row r="10141" spans="1:3">
      <c r="A10141" s="83" t="s">
        <v>289</v>
      </c>
      <c r="B10141">
        <v>26</v>
      </c>
      <c r="C10141" s="75">
        <v>0.1333</v>
      </c>
    </row>
    <row r="10142" spans="1:3">
      <c r="A10142" s="84">
        <v>41676</v>
      </c>
      <c r="B10142">
        <v>26</v>
      </c>
      <c r="C10142" s="75">
        <v>0.1333</v>
      </c>
    </row>
    <row r="10143" spans="1:3">
      <c r="A10143" s="86" t="s">
        <v>310</v>
      </c>
      <c r="B10143">
        <v>26</v>
      </c>
      <c r="C10143" s="75">
        <v>0.1333</v>
      </c>
    </row>
    <row r="10144" spans="1:3">
      <c r="A10144" s="74" t="s">
        <v>2749</v>
      </c>
      <c r="B10144">
        <v>47</v>
      </c>
      <c r="C10144" s="75">
        <v>0.06</v>
      </c>
    </row>
    <row r="10145" spans="1:3">
      <c r="A10145" s="81" t="s">
        <v>472</v>
      </c>
      <c r="B10145">
        <v>47</v>
      </c>
      <c r="C10145" s="75">
        <v>0.06</v>
      </c>
    </row>
    <row r="10146" spans="1:3">
      <c r="A10146" s="82" t="s">
        <v>308</v>
      </c>
      <c r="B10146">
        <v>47</v>
      </c>
      <c r="C10146" s="75">
        <v>0.06</v>
      </c>
    </row>
    <row r="10147" spans="1:3">
      <c r="A10147" s="83" t="s">
        <v>304</v>
      </c>
      <c r="B10147">
        <v>47</v>
      </c>
      <c r="C10147" s="75">
        <v>0.06</v>
      </c>
    </row>
    <row r="10148" spans="1:3">
      <c r="A10148" s="84">
        <v>43230</v>
      </c>
      <c r="B10148">
        <v>47</v>
      </c>
      <c r="C10148" s="75">
        <v>0.06</v>
      </c>
    </row>
    <row r="10149" spans="1:3">
      <c r="A10149" s="86" t="s">
        <v>381</v>
      </c>
      <c r="B10149">
        <v>47</v>
      </c>
      <c r="C10149" s="75">
        <v>0.06</v>
      </c>
    </row>
    <row r="10150" spans="1:3">
      <c r="A10150" s="74" t="s">
        <v>2750</v>
      </c>
      <c r="B10150">
        <v>45</v>
      </c>
      <c r="C10150" s="75">
        <v>0.1</v>
      </c>
    </row>
    <row r="10151" spans="1:3">
      <c r="A10151" s="81" t="s">
        <v>339</v>
      </c>
      <c r="B10151">
        <v>45</v>
      </c>
      <c r="C10151" s="75">
        <v>0.1</v>
      </c>
    </row>
    <row r="10152" spans="1:3">
      <c r="A10152" s="82" t="s">
        <v>340</v>
      </c>
      <c r="B10152">
        <v>45</v>
      </c>
      <c r="C10152" s="75">
        <v>0.1</v>
      </c>
    </row>
    <row r="10153" spans="1:3">
      <c r="A10153" s="83" t="s">
        <v>304</v>
      </c>
      <c r="B10153">
        <v>45</v>
      </c>
      <c r="C10153" s="75">
        <v>0.1</v>
      </c>
    </row>
    <row r="10154" spans="1:3">
      <c r="A10154" s="85" t="s">
        <v>2751</v>
      </c>
      <c r="B10154">
        <v>45</v>
      </c>
      <c r="C10154" s="75">
        <v>0.1</v>
      </c>
    </row>
    <row r="10155" spans="1:3">
      <c r="A10155" s="86" t="s">
        <v>381</v>
      </c>
      <c r="B10155">
        <v>45</v>
      </c>
      <c r="C10155" s="75">
        <v>0.1</v>
      </c>
    </row>
    <row r="10156" spans="1:3">
      <c r="A10156" s="74" t="s">
        <v>2752</v>
      </c>
      <c r="B10156">
        <v>69</v>
      </c>
      <c r="C10156" s="75">
        <v>1.43E-2</v>
      </c>
    </row>
    <row r="10157" spans="1:3">
      <c r="A10157" s="81" t="s">
        <v>2645</v>
      </c>
      <c r="B10157">
        <v>69</v>
      </c>
      <c r="C10157" s="75">
        <v>1.43E-2</v>
      </c>
    </row>
    <row r="10158" spans="1:3">
      <c r="A10158" s="82" t="s">
        <v>367</v>
      </c>
      <c r="B10158">
        <v>69</v>
      </c>
      <c r="C10158" s="75">
        <v>1.43E-2</v>
      </c>
    </row>
    <row r="10159" spans="1:3">
      <c r="A10159" s="83" t="s">
        <v>289</v>
      </c>
      <c r="B10159">
        <v>69</v>
      </c>
      <c r="C10159" s="75">
        <v>1.43E-2</v>
      </c>
    </row>
    <row r="10160" spans="1:3">
      <c r="A10160" s="84">
        <v>43282</v>
      </c>
      <c r="B10160">
        <v>69</v>
      </c>
      <c r="C10160" s="75">
        <v>1.43E-2</v>
      </c>
    </row>
    <row r="10161" spans="1:3">
      <c r="A10161" s="86" t="s">
        <v>364</v>
      </c>
      <c r="B10161">
        <v>69</v>
      </c>
      <c r="C10161" s="75">
        <v>1.43E-2</v>
      </c>
    </row>
    <row r="10162" spans="1:3">
      <c r="A10162" s="74" t="s">
        <v>2753</v>
      </c>
      <c r="B10162">
        <v>640</v>
      </c>
      <c r="C10162" s="75">
        <v>0.2</v>
      </c>
    </row>
    <row r="10163" spans="1:3">
      <c r="A10163" s="81" t="s">
        <v>282</v>
      </c>
      <c r="B10163">
        <v>640</v>
      </c>
      <c r="C10163" s="75">
        <v>0.2</v>
      </c>
    </row>
    <row r="10164" spans="1:3">
      <c r="A10164" s="82" t="s">
        <v>283</v>
      </c>
      <c r="B10164">
        <v>640</v>
      </c>
      <c r="C10164" s="75">
        <v>0.2</v>
      </c>
    </row>
    <row r="10165" spans="1:3">
      <c r="A10165" s="83" t="s">
        <v>284</v>
      </c>
      <c r="B10165">
        <v>640</v>
      </c>
      <c r="C10165" s="75">
        <v>0.2</v>
      </c>
    </row>
    <row r="10166" spans="1:3">
      <c r="A10166" s="84">
        <v>43355</v>
      </c>
      <c r="B10166">
        <v>640</v>
      </c>
      <c r="C10166" s="75">
        <v>0.2</v>
      </c>
    </row>
    <row r="10167" spans="1:3">
      <c r="A10167" s="86" t="s">
        <v>321</v>
      </c>
      <c r="B10167">
        <v>640</v>
      </c>
      <c r="C10167" s="75">
        <v>0.2</v>
      </c>
    </row>
    <row r="10168" spans="1:3">
      <c r="A10168" s="74" t="s">
        <v>2754</v>
      </c>
      <c r="B10168">
        <v>744</v>
      </c>
      <c r="C10168" s="75">
        <v>7.0000000000000007E-2</v>
      </c>
    </row>
    <row r="10169" spans="1:3">
      <c r="A10169" s="81" t="s">
        <v>370</v>
      </c>
      <c r="B10169">
        <v>744</v>
      </c>
      <c r="C10169" s="75">
        <v>7.0000000000000007E-2</v>
      </c>
    </row>
    <row r="10170" spans="1:3">
      <c r="A10170" s="82" t="s">
        <v>344</v>
      </c>
      <c r="B10170">
        <v>744</v>
      </c>
      <c r="C10170" s="75">
        <v>7.0000000000000007E-2</v>
      </c>
    </row>
    <row r="10171" spans="1:3">
      <c r="A10171" s="83" t="s">
        <v>284</v>
      </c>
      <c r="B10171">
        <v>744</v>
      </c>
      <c r="C10171" s="75">
        <v>7.0000000000000007E-2</v>
      </c>
    </row>
    <row r="10172" spans="1:3">
      <c r="A10172" s="85" t="s">
        <v>624</v>
      </c>
      <c r="B10172">
        <v>744</v>
      </c>
      <c r="C10172" s="75">
        <v>7.0000000000000007E-2</v>
      </c>
    </row>
    <row r="10173" spans="1:3">
      <c r="A10173" s="86" t="s">
        <v>321</v>
      </c>
      <c r="B10173">
        <v>744</v>
      </c>
      <c r="C10173" s="75">
        <v>7.0000000000000007E-2</v>
      </c>
    </row>
    <row r="10174" spans="1:3">
      <c r="A10174" s="74" t="s">
        <v>2755</v>
      </c>
      <c r="B10174">
        <v>74</v>
      </c>
      <c r="C10174" s="75">
        <v>7.4999999999999997E-2</v>
      </c>
    </row>
    <row r="10175" spans="1:3">
      <c r="A10175" s="81" t="s">
        <v>297</v>
      </c>
      <c r="B10175">
        <v>74</v>
      </c>
      <c r="C10175" s="75">
        <v>7.4999999999999997E-2</v>
      </c>
    </row>
    <row r="10176" spans="1:3">
      <c r="A10176" s="82" t="s">
        <v>298</v>
      </c>
      <c r="B10176">
        <v>74</v>
      </c>
      <c r="C10176" s="75">
        <v>7.4999999999999997E-2</v>
      </c>
    </row>
    <row r="10177" spans="1:3">
      <c r="A10177" s="83" t="s">
        <v>284</v>
      </c>
      <c r="B10177">
        <v>74</v>
      </c>
      <c r="C10177" s="75">
        <v>7.4999999999999997E-2</v>
      </c>
    </row>
    <row r="10178" spans="1:3">
      <c r="A10178" s="85" t="s">
        <v>393</v>
      </c>
      <c r="B10178">
        <v>74</v>
      </c>
      <c r="C10178" s="75">
        <v>7.4999999999999997E-2</v>
      </c>
    </row>
    <row r="10179" spans="1:3">
      <c r="A10179" s="86" t="s">
        <v>285</v>
      </c>
      <c r="B10179">
        <v>74</v>
      </c>
      <c r="C10179" s="75">
        <v>7.4999999999999997E-2</v>
      </c>
    </row>
    <row r="10180" spans="1:3">
      <c r="A10180" s="74" t="s">
        <v>2756</v>
      </c>
      <c r="B10180">
        <v>128</v>
      </c>
      <c r="C10180" s="75">
        <v>0.1467</v>
      </c>
    </row>
    <row r="10181" spans="1:3">
      <c r="A10181" s="81" t="s">
        <v>431</v>
      </c>
      <c r="B10181">
        <v>128</v>
      </c>
      <c r="C10181" s="75">
        <v>0.1467</v>
      </c>
    </row>
    <row r="10182" spans="1:3">
      <c r="A10182" s="82" t="s">
        <v>432</v>
      </c>
      <c r="B10182">
        <v>128</v>
      </c>
      <c r="C10182" s="75">
        <v>0.1467</v>
      </c>
    </row>
    <row r="10183" spans="1:3">
      <c r="A10183" s="83" t="s">
        <v>284</v>
      </c>
      <c r="B10183">
        <v>128</v>
      </c>
      <c r="C10183" s="75">
        <v>0.1467</v>
      </c>
    </row>
    <row r="10184" spans="1:3">
      <c r="A10184" s="84">
        <v>43230</v>
      </c>
      <c r="B10184">
        <v>128</v>
      </c>
      <c r="C10184" s="75">
        <v>0.1467</v>
      </c>
    </row>
    <row r="10185" spans="1:3">
      <c r="A10185" s="86" t="s">
        <v>300</v>
      </c>
      <c r="B10185">
        <v>128</v>
      </c>
      <c r="C10185" s="75">
        <v>0.1467</v>
      </c>
    </row>
    <row r="10186" spans="1:3">
      <c r="A10186" s="74" t="s">
        <v>2757</v>
      </c>
      <c r="B10186">
        <v>45</v>
      </c>
      <c r="C10186" s="75">
        <v>0.1</v>
      </c>
    </row>
    <row r="10187" spans="1:3">
      <c r="A10187" s="81" t="s">
        <v>316</v>
      </c>
      <c r="B10187">
        <v>45</v>
      </c>
      <c r="C10187" s="75">
        <v>0.1</v>
      </c>
    </row>
    <row r="10188" spans="1:3">
      <c r="A10188" s="82" t="s">
        <v>317</v>
      </c>
      <c r="B10188">
        <v>45</v>
      </c>
      <c r="C10188" s="75">
        <v>0.1</v>
      </c>
    </row>
    <row r="10189" spans="1:3">
      <c r="A10189" s="83" t="s">
        <v>294</v>
      </c>
      <c r="B10189">
        <v>45</v>
      </c>
      <c r="C10189" s="75">
        <v>0.1</v>
      </c>
    </row>
    <row r="10190" spans="1:3">
      <c r="A10190" s="84">
        <v>43443</v>
      </c>
      <c r="B10190">
        <v>45</v>
      </c>
      <c r="C10190" s="75">
        <v>0.1</v>
      </c>
    </row>
    <row r="10191" spans="1:3">
      <c r="A10191" s="86" t="s">
        <v>381</v>
      </c>
      <c r="B10191">
        <v>45</v>
      </c>
      <c r="C10191" s="75">
        <v>0.1</v>
      </c>
    </row>
    <row r="10192" spans="1:3">
      <c r="A10192" s="74" t="s">
        <v>2758</v>
      </c>
      <c r="B10192">
        <v>664</v>
      </c>
      <c r="C10192" s="75">
        <v>0.17</v>
      </c>
    </row>
    <row r="10193" spans="1:3">
      <c r="A10193" s="81" t="s">
        <v>373</v>
      </c>
      <c r="B10193">
        <v>664</v>
      </c>
      <c r="C10193" s="75">
        <v>0.17</v>
      </c>
    </row>
    <row r="10194" spans="1:3">
      <c r="A10194" s="82" t="s">
        <v>320</v>
      </c>
      <c r="B10194">
        <v>664</v>
      </c>
      <c r="C10194" s="75">
        <v>0.17</v>
      </c>
    </row>
    <row r="10195" spans="1:3">
      <c r="A10195" s="83" t="s">
        <v>284</v>
      </c>
      <c r="B10195">
        <v>664</v>
      </c>
      <c r="C10195" s="75">
        <v>0.17</v>
      </c>
    </row>
    <row r="10196" spans="1:3">
      <c r="A10196" s="84">
        <v>43192</v>
      </c>
      <c r="B10196">
        <v>664</v>
      </c>
      <c r="C10196" s="75">
        <v>0.17</v>
      </c>
    </row>
    <row r="10197" spans="1:3">
      <c r="A10197" s="86" t="s">
        <v>321</v>
      </c>
      <c r="B10197">
        <v>664</v>
      </c>
      <c r="C10197" s="75">
        <v>0.17</v>
      </c>
    </row>
    <row r="10198" spans="1:3">
      <c r="A10198" s="74" t="s">
        <v>2759</v>
      </c>
      <c r="B10198">
        <v>243</v>
      </c>
      <c r="C10198" s="75">
        <v>2.8000000000000001E-2</v>
      </c>
    </row>
    <row r="10199" spans="1:3">
      <c r="A10199" s="81" t="s">
        <v>534</v>
      </c>
      <c r="B10199">
        <v>243</v>
      </c>
      <c r="C10199" s="75">
        <v>2.8000000000000001E-2</v>
      </c>
    </row>
    <row r="10200" spans="1:3">
      <c r="A10200" s="82" t="s">
        <v>367</v>
      </c>
      <c r="B10200">
        <v>243</v>
      </c>
      <c r="C10200" s="75">
        <v>2.8000000000000001E-2</v>
      </c>
    </row>
    <row r="10201" spans="1:3">
      <c r="A10201" s="83" t="s">
        <v>289</v>
      </c>
      <c r="B10201">
        <v>243</v>
      </c>
      <c r="C10201" s="75">
        <v>2.8000000000000001E-2</v>
      </c>
    </row>
    <row r="10202" spans="1:3">
      <c r="A10202" s="85" t="s">
        <v>2760</v>
      </c>
      <c r="B10202">
        <v>243</v>
      </c>
      <c r="C10202" s="75">
        <v>2.8000000000000001E-2</v>
      </c>
    </row>
    <row r="10203" spans="1:3">
      <c r="A10203" s="86" t="s">
        <v>375</v>
      </c>
      <c r="B10203">
        <v>243</v>
      </c>
      <c r="C10203" s="75">
        <v>2.8000000000000001E-2</v>
      </c>
    </row>
    <row r="10204" spans="1:3">
      <c r="A10204" s="74" t="s">
        <v>2761</v>
      </c>
      <c r="B10204">
        <v>69</v>
      </c>
      <c r="C10204" s="75">
        <v>1.43E-2</v>
      </c>
    </row>
    <row r="10205" spans="1:3">
      <c r="A10205" s="81" t="s">
        <v>292</v>
      </c>
      <c r="B10205">
        <v>69</v>
      </c>
      <c r="C10205" s="75">
        <v>1.43E-2</v>
      </c>
    </row>
    <row r="10206" spans="1:3">
      <c r="A10206" s="82" t="s">
        <v>293</v>
      </c>
      <c r="B10206">
        <v>69</v>
      </c>
      <c r="C10206" s="75">
        <v>1.43E-2</v>
      </c>
    </row>
    <row r="10207" spans="1:3">
      <c r="A10207" s="83" t="s">
        <v>294</v>
      </c>
      <c r="B10207">
        <v>69</v>
      </c>
      <c r="C10207" s="75">
        <v>1.43E-2</v>
      </c>
    </row>
    <row r="10208" spans="1:3">
      <c r="A10208" s="85" t="s">
        <v>2762</v>
      </c>
      <c r="B10208">
        <v>69</v>
      </c>
      <c r="C10208" s="75">
        <v>1.43E-2</v>
      </c>
    </row>
    <row r="10209" spans="1:3">
      <c r="A10209" s="86" t="s">
        <v>364</v>
      </c>
      <c r="B10209">
        <v>69</v>
      </c>
      <c r="C10209" s="75">
        <v>1.43E-2</v>
      </c>
    </row>
    <row r="10210" spans="1:3">
      <c r="A10210" s="74" t="s">
        <v>2763</v>
      </c>
      <c r="B10210">
        <v>495</v>
      </c>
      <c r="C10210" s="75">
        <v>0.01</v>
      </c>
    </row>
    <row r="10211" spans="1:3">
      <c r="A10211" s="81" t="s">
        <v>377</v>
      </c>
      <c r="B10211">
        <v>495</v>
      </c>
      <c r="C10211" s="75">
        <v>0.01</v>
      </c>
    </row>
    <row r="10212" spans="1:3">
      <c r="A10212" s="82" t="s">
        <v>378</v>
      </c>
      <c r="B10212">
        <v>495</v>
      </c>
      <c r="C10212" s="75">
        <v>0.01</v>
      </c>
    </row>
    <row r="10213" spans="1:3">
      <c r="A10213" s="83" t="s">
        <v>304</v>
      </c>
      <c r="B10213">
        <v>495</v>
      </c>
      <c r="C10213" s="75">
        <v>0.01</v>
      </c>
    </row>
    <row r="10214" spans="1:3">
      <c r="A10214" s="84">
        <v>41985</v>
      </c>
      <c r="B10214">
        <v>495</v>
      </c>
      <c r="C10214" s="75">
        <v>0.01</v>
      </c>
    </row>
    <row r="10215" spans="1:3">
      <c r="A10215" s="86" t="s">
        <v>314</v>
      </c>
      <c r="B10215">
        <v>495</v>
      </c>
      <c r="C10215" s="75">
        <v>0.01</v>
      </c>
    </row>
    <row r="10216" spans="1:3">
      <c r="A10216" s="74" t="s">
        <v>2764</v>
      </c>
      <c r="B10216">
        <v>440</v>
      </c>
      <c r="C10216" s="75">
        <v>0.45</v>
      </c>
    </row>
    <row r="10217" spans="1:3">
      <c r="A10217" s="81" t="s">
        <v>386</v>
      </c>
      <c r="B10217">
        <v>440</v>
      </c>
      <c r="C10217" s="75">
        <v>0.45</v>
      </c>
    </row>
    <row r="10218" spans="1:3">
      <c r="A10218" s="82" t="s">
        <v>387</v>
      </c>
      <c r="B10218">
        <v>440</v>
      </c>
      <c r="C10218" s="75">
        <v>0.45</v>
      </c>
    </row>
    <row r="10219" spans="1:3">
      <c r="A10219" s="83" t="s">
        <v>284</v>
      </c>
      <c r="B10219">
        <v>440</v>
      </c>
      <c r="C10219" s="75">
        <v>0.45</v>
      </c>
    </row>
    <row r="10220" spans="1:3">
      <c r="A10220" s="85" t="s">
        <v>2616</v>
      </c>
      <c r="B10220">
        <v>440</v>
      </c>
      <c r="C10220" s="75">
        <v>0.45</v>
      </c>
    </row>
    <row r="10221" spans="1:3">
      <c r="A10221" s="86" t="s">
        <v>321</v>
      </c>
      <c r="B10221">
        <v>440</v>
      </c>
      <c r="C10221" s="75">
        <v>0.45</v>
      </c>
    </row>
    <row r="10222" spans="1:3">
      <c r="A10222" s="74" t="s">
        <v>2765</v>
      </c>
      <c r="B10222">
        <v>44</v>
      </c>
      <c r="C10222" s="75">
        <v>0.12</v>
      </c>
    </row>
    <row r="10223" spans="1:3">
      <c r="A10223" s="81" t="s">
        <v>373</v>
      </c>
      <c r="B10223">
        <v>44</v>
      </c>
      <c r="C10223" s="75">
        <v>0.12</v>
      </c>
    </row>
    <row r="10224" spans="1:3">
      <c r="A10224" s="82" t="s">
        <v>320</v>
      </c>
      <c r="B10224">
        <v>44</v>
      </c>
      <c r="C10224" s="75">
        <v>0.12</v>
      </c>
    </row>
    <row r="10225" spans="1:3">
      <c r="A10225" s="83" t="s">
        <v>284</v>
      </c>
      <c r="B10225">
        <v>44</v>
      </c>
      <c r="C10225" s="75">
        <v>0.12</v>
      </c>
    </row>
    <row r="10226" spans="1:3">
      <c r="A10226" s="84">
        <v>43376</v>
      </c>
      <c r="B10226">
        <v>44</v>
      </c>
      <c r="C10226" s="75">
        <v>0.12</v>
      </c>
    </row>
    <row r="10227" spans="1:3">
      <c r="A10227" s="86" t="s">
        <v>381</v>
      </c>
      <c r="B10227">
        <v>44</v>
      </c>
      <c r="C10227" s="75">
        <v>0.12</v>
      </c>
    </row>
    <row r="10228" spans="1:3">
      <c r="A10228" s="74" t="s">
        <v>2766</v>
      </c>
      <c r="B10228">
        <v>790</v>
      </c>
      <c r="C10228" s="75">
        <v>0.21</v>
      </c>
    </row>
    <row r="10229" spans="1:3">
      <c r="A10229" s="81" t="s">
        <v>333</v>
      </c>
      <c r="B10229">
        <v>790</v>
      </c>
      <c r="C10229" s="75">
        <v>0.21</v>
      </c>
    </row>
    <row r="10230" spans="1:3">
      <c r="A10230" s="82" t="s">
        <v>334</v>
      </c>
      <c r="B10230">
        <v>790</v>
      </c>
      <c r="C10230" s="75">
        <v>0.21</v>
      </c>
    </row>
    <row r="10231" spans="1:3">
      <c r="A10231" s="83" t="s">
        <v>304</v>
      </c>
      <c r="B10231">
        <v>790</v>
      </c>
      <c r="C10231" s="75">
        <v>0.21</v>
      </c>
    </row>
    <row r="10232" spans="1:3">
      <c r="A10232" s="85" t="s">
        <v>2767</v>
      </c>
      <c r="B10232">
        <v>790</v>
      </c>
      <c r="C10232" s="75">
        <v>0.21</v>
      </c>
    </row>
    <row r="10233" spans="1:3">
      <c r="A10233" s="86" t="s">
        <v>326</v>
      </c>
      <c r="B10233">
        <v>790</v>
      </c>
      <c r="C10233" s="75">
        <v>0.21</v>
      </c>
    </row>
    <row r="10234" spans="1:3">
      <c r="A10234" s="74" t="s">
        <v>2768</v>
      </c>
      <c r="B10234">
        <v>609</v>
      </c>
      <c r="C10234" s="75">
        <v>0.13</v>
      </c>
    </row>
    <row r="10235" spans="1:3">
      <c r="A10235" s="81" t="s">
        <v>292</v>
      </c>
      <c r="B10235">
        <v>609</v>
      </c>
      <c r="C10235" s="75">
        <v>0.13</v>
      </c>
    </row>
    <row r="10236" spans="1:3">
      <c r="A10236" s="82" t="s">
        <v>293</v>
      </c>
      <c r="B10236">
        <v>609</v>
      </c>
      <c r="C10236" s="75">
        <v>0.13</v>
      </c>
    </row>
    <row r="10237" spans="1:3">
      <c r="A10237" s="83" t="s">
        <v>294</v>
      </c>
      <c r="B10237">
        <v>609</v>
      </c>
      <c r="C10237" s="75">
        <v>0.13</v>
      </c>
    </row>
    <row r="10238" spans="1:3">
      <c r="A10238" s="84">
        <v>42616</v>
      </c>
      <c r="B10238">
        <v>609</v>
      </c>
      <c r="C10238" s="75">
        <v>0.13</v>
      </c>
    </row>
    <row r="10239" spans="1:3">
      <c r="A10239" s="86" t="s">
        <v>295</v>
      </c>
      <c r="B10239">
        <v>609</v>
      </c>
      <c r="C10239" s="75">
        <v>0.13</v>
      </c>
    </row>
    <row r="10240" spans="1:3">
      <c r="A10240" s="74" t="s">
        <v>2769</v>
      </c>
      <c r="B10240">
        <v>425</v>
      </c>
      <c r="C10240" s="75">
        <v>0.15</v>
      </c>
    </row>
    <row r="10241" spans="1:3">
      <c r="A10241" s="81" t="s">
        <v>373</v>
      </c>
      <c r="B10241">
        <v>425</v>
      </c>
      <c r="C10241" s="75">
        <v>0.15</v>
      </c>
    </row>
    <row r="10242" spans="1:3">
      <c r="A10242" s="82" t="s">
        <v>320</v>
      </c>
      <c r="B10242">
        <v>425</v>
      </c>
      <c r="C10242" s="75">
        <v>0.15</v>
      </c>
    </row>
    <row r="10243" spans="1:3">
      <c r="A10243" s="83" t="s">
        <v>284</v>
      </c>
      <c r="B10243">
        <v>425</v>
      </c>
      <c r="C10243" s="75">
        <v>0.15</v>
      </c>
    </row>
    <row r="10244" spans="1:3">
      <c r="A10244" s="85" t="s">
        <v>1876</v>
      </c>
      <c r="B10244">
        <v>425</v>
      </c>
      <c r="C10244" s="75">
        <v>0.15</v>
      </c>
    </row>
    <row r="10245" spans="1:3">
      <c r="A10245" s="86" t="s">
        <v>314</v>
      </c>
      <c r="B10245">
        <v>425</v>
      </c>
      <c r="C10245" s="75">
        <v>0.15</v>
      </c>
    </row>
    <row r="10246" spans="1:3">
      <c r="A10246" s="74" t="s">
        <v>2770</v>
      </c>
      <c r="B10246">
        <v>45</v>
      </c>
      <c r="C10246" s="75">
        <v>0.35709999999999997</v>
      </c>
    </row>
    <row r="10247" spans="1:3">
      <c r="A10247" s="81" t="s">
        <v>386</v>
      </c>
      <c r="B10247">
        <v>45</v>
      </c>
      <c r="C10247" s="75">
        <v>0.35709999999999997</v>
      </c>
    </row>
    <row r="10248" spans="1:3">
      <c r="A10248" s="82" t="s">
        <v>387</v>
      </c>
      <c r="B10248">
        <v>45</v>
      </c>
      <c r="C10248" s="75">
        <v>0.35709999999999997</v>
      </c>
    </row>
    <row r="10249" spans="1:3">
      <c r="A10249" s="83" t="s">
        <v>284</v>
      </c>
      <c r="B10249">
        <v>45</v>
      </c>
      <c r="C10249" s="75">
        <v>0.35709999999999997</v>
      </c>
    </row>
    <row r="10250" spans="1:3">
      <c r="A10250" s="85" t="s">
        <v>1533</v>
      </c>
      <c r="B10250">
        <v>45</v>
      </c>
      <c r="C10250" s="75">
        <v>0.35709999999999997</v>
      </c>
    </row>
    <row r="10251" spans="1:3">
      <c r="A10251" s="86" t="s">
        <v>364</v>
      </c>
      <c r="B10251">
        <v>45</v>
      </c>
      <c r="C10251" s="75">
        <v>0.35709999999999997</v>
      </c>
    </row>
    <row r="10252" spans="1:3">
      <c r="A10252" s="74" t="s">
        <v>2771</v>
      </c>
      <c r="B10252">
        <v>25</v>
      </c>
      <c r="C10252" s="75">
        <v>0.16669999999999999</v>
      </c>
    </row>
    <row r="10253" spans="1:3">
      <c r="A10253" s="81" t="s">
        <v>428</v>
      </c>
      <c r="B10253">
        <v>25</v>
      </c>
      <c r="C10253" s="75">
        <v>0.16669999999999999</v>
      </c>
    </row>
    <row r="10254" spans="1:3">
      <c r="A10254" s="82" t="s">
        <v>429</v>
      </c>
      <c r="B10254">
        <v>25</v>
      </c>
      <c r="C10254" s="75">
        <v>0.16669999999999999</v>
      </c>
    </row>
    <row r="10255" spans="1:3">
      <c r="A10255" s="83" t="s">
        <v>284</v>
      </c>
      <c r="B10255">
        <v>25</v>
      </c>
      <c r="C10255" s="75">
        <v>0.16669999999999999</v>
      </c>
    </row>
    <row r="10256" spans="1:3">
      <c r="A10256" s="85" t="s">
        <v>2772</v>
      </c>
      <c r="B10256">
        <v>25</v>
      </c>
      <c r="C10256" s="75">
        <v>0.16669999999999999</v>
      </c>
    </row>
    <row r="10257" spans="1:3">
      <c r="A10257" s="86" t="s">
        <v>310</v>
      </c>
      <c r="B10257">
        <v>25</v>
      </c>
      <c r="C10257" s="75">
        <v>0.16669999999999999</v>
      </c>
    </row>
    <row r="10258" spans="1:3">
      <c r="A10258" s="74" t="s">
        <v>2773</v>
      </c>
      <c r="B10258">
        <v>476</v>
      </c>
      <c r="C10258" s="75">
        <v>0.32</v>
      </c>
    </row>
    <row r="10259" spans="1:3">
      <c r="A10259" s="81" t="s">
        <v>428</v>
      </c>
      <c r="B10259">
        <v>476</v>
      </c>
      <c r="C10259" s="75">
        <v>0.32</v>
      </c>
    </row>
    <row r="10260" spans="1:3">
      <c r="A10260" s="82" t="s">
        <v>429</v>
      </c>
      <c r="B10260">
        <v>476</v>
      </c>
      <c r="C10260" s="75">
        <v>0.32</v>
      </c>
    </row>
    <row r="10261" spans="1:3">
      <c r="A10261" s="83" t="s">
        <v>284</v>
      </c>
      <c r="B10261">
        <v>476</v>
      </c>
      <c r="C10261" s="75">
        <v>0.32</v>
      </c>
    </row>
    <row r="10262" spans="1:3">
      <c r="A10262" s="84">
        <v>42039</v>
      </c>
      <c r="B10262">
        <v>476</v>
      </c>
      <c r="C10262" s="75">
        <v>0.32</v>
      </c>
    </row>
    <row r="10263" spans="1:3">
      <c r="A10263" s="86" t="s">
        <v>295</v>
      </c>
      <c r="B10263">
        <v>476</v>
      </c>
      <c r="C10263" s="75">
        <v>0.32</v>
      </c>
    </row>
    <row r="10264" spans="1:3">
      <c r="A10264" s="74" t="s">
        <v>2774</v>
      </c>
      <c r="B10264">
        <v>43</v>
      </c>
      <c r="C10264" s="75">
        <v>0.14000000000000001</v>
      </c>
    </row>
    <row r="10265" spans="1:3">
      <c r="A10265" s="81" t="s">
        <v>316</v>
      </c>
      <c r="B10265">
        <v>43</v>
      </c>
      <c r="C10265" s="75">
        <v>0.14000000000000001</v>
      </c>
    </row>
    <row r="10266" spans="1:3">
      <c r="A10266" s="82" t="s">
        <v>317</v>
      </c>
      <c r="B10266">
        <v>43</v>
      </c>
      <c r="C10266" s="75">
        <v>0.14000000000000001</v>
      </c>
    </row>
    <row r="10267" spans="1:3">
      <c r="A10267" s="83" t="s">
        <v>294</v>
      </c>
      <c r="B10267">
        <v>43</v>
      </c>
      <c r="C10267" s="75">
        <v>0.14000000000000001</v>
      </c>
    </row>
    <row r="10268" spans="1:3">
      <c r="A10268" s="85" t="s">
        <v>2775</v>
      </c>
      <c r="B10268">
        <v>43</v>
      </c>
      <c r="C10268" s="75">
        <v>0.14000000000000001</v>
      </c>
    </row>
    <row r="10269" spans="1:3">
      <c r="A10269" s="86" t="s">
        <v>381</v>
      </c>
      <c r="B10269">
        <v>43</v>
      </c>
      <c r="C10269" s="75">
        <v>0.14000000000000001</v>
      </c>
    </row>
    <row r="10270" spans="1:3">
      <c r="A10270" s="74" t="s">
        <v>2776</v>
      </c>
      <c r="B10270">
        <v>930</v>
      </c>
      <c r="C10270" s="75">
        <v>7.0000000000000007E-2</v>
      </c>
    </row>
    <row r="10271" spans="1:3">
      <c r="A10271" s="81" t="s">
        <v>373</v>
      </c>
      <c r="B10271">
        <v>930</v>
      </c>
      <c r="C10271" s="75">
        <v>7.0000000000000007E-2</v>
      </c>
    </row>
    <row r="10272" spans="1:3">
      <c r="A10272" s="82" t="s">
        <v>320</v>
      </c>
      <c r="B10272">
        <v>930</v>
      </c>
      <c r="C10272" s="75">
        <v>7.0000000000000007E-2</v>
      </c>
    </row>
    <row r="10273" spans="1:3">
      <c r="A10273" s="83" t="s">
        <v>284</v>
      </c>
      <c r="B10273">
        <v>930</v>
      </c>
      <c r="C10273" s="75">
        <v>7.0000000000000007E-2</v>
      </c>
    </row>
    <row r="10274" spans="1:3">
      <c r="A10274" s="85" t="s">
        <v>2777</v>
      </c>
      <c r="B10274">
        <v>930</v>
      </c>
      <c r="C10274" s="75">
        <v>7.0000000000000007E-2</v>
      </c>
    </row>
    <row r="10275" spans="1:3">
      <c r="A10275" s="86" t="s">
        <v>326</v>
      </c>
      <c r="B10275">
        <v>930</v>
      </c>
      <c r="C10275" s="75">
        <v>7.0000000000000007E-2</v>
      </c>
    </row>
    <row r="10276" spans="1:3">
      <c r="A10276" s="74" t="s">
        <v>2778</v>
      </c>
      <c r="B10276">
        <v>43</v>
      </c>
      <c r="C10276" s="75">
        <v>0.14000000000000001</v>
      </c>
    </row>
    <row r="10277" spans="1:3">
      <c r="A10277" s="81" t="s">
        <v>316</v>
      </c>
      <c r="B10277">
        <v>43</v>
      </c>
      <c r="C10277" s="75">
        <v>0.14000000000000001</v>
      </c>
    </row>
    <row r="10278" spans="1:3">
      <c r="A10278" s="82" t="s">
        <v>317</v>
      </c>
      <c r="B10278">
        <v>43</v>
      </c>
      <c r="C10278" s="75">
        <v>0.14000000000000001</v>
      </c>
    </row>
    <row r="10279" spans="1:3">
      <c r="A10279" s="83" t="s">
        <v>294</v>
      </c>
      <c r="B10279">
        <v>43</v>
      </c>
      <c r="C10279" s="75">
        <v>0.14000000000000001</v>
      </c>
    </row>
    <row r="10280" spans="1:3">
      <c r="A10280" s="85" t="s">
        <v>2779</v>
      </c>
      <c r="B10280">
        <v>43</v>
      </c>
      <c r="C10280" s="75">
        <v>0.14000000000000001</v>
      </c>
    </row>
    <row r="10281" spans="1:3">
      <c r="A10281" s="86" t="s">
        <v>305</v>
      </c>
      <c r="B10281">
        <v>43</v>
      </c>
      <c r="C10281" s="75">
        <v>0.14000000000000001</v>
      </c>
    </row>
    <row r="10282" spans="1:3">
      <c r="A10282" s="74" t="s">
        <v>2780</v>
      </c>
      <c r="B10282">
        <v>34</v>
      </c>
      <c r="C10282" s="75">
        <v>0.32</v>
      </c>
    </row>
    <row r="10283" spans="1:3">
      <c r="A10283" s="81" t="s">
        <v>441</v>
      </c>
      <c r="B10283">
        <v>34</v>
      </c>
      <c r="C10283" s="75">
        <v>0.32</v>
      </c>
    </row>
    <row r="10284" spans="1:3">
      <c r="A10284" s="82" t="s">
        <v>442</v>
      </c>
      <c r="B10284">
        <v>34</v>
      </c>
      <c r="C10284" s="75">
        <v>0.32</v>
      </c>
    </row>
    <row r="10285" spans="1:3">
      <c r="A10285" s="83" t="s">
        <v>284</v>
      </c>
      <c r="B10285">
        <v>34</v>
      </c>
      <c r="C10285" s="75">
        <v>0.32</v>
      </c>
    </row>
    <row r="10286" spans="1:3">
      <c r="A10286" s="84">
        <v>42193</v>
      </c>
      <c r="B10286">
        <v>34</v>
      </c>
      <c r="C10286" s="75">
        <v>0.32</v>
      </c>
    </row>
    <row r="10287" spans="1:3">
      <c r="A10287" s="86" t="s">
        <v>305</v>
      </c>
      <c r="B10287">
        <v>34</v>
      </c>
      <c r="C10287" s="75">
        <v>0.32</v>
      </c>
    </row>
    <row r="10288" spans="1:3">
      <c r="A10288" s="74" t="s">
        <v>2781</v>
      </c>
      <c r="B10288">
        <v>46</v>
      </c>
      <c r="C10288" s="75">
        <v>0.08</v>
      </c>
    </row>
    <row r="10289" spans="1:3">
      <c r="A10289" s="81" t="s">
        <v>412</v>
      </c>
      <c r="B10289">
        <v>46</v>
      </c>
      <c r="C10289" s="75">
        <v>0.08</v>
      </c>
    </row>
    <row r="10290" spans="1:3">
      <c r="A10290" s="82" t="s">
        <v>367</v>
      </c>
      <c r="B10290">
        <v>46</v>
      </c>
      <c r="C10290" s="75">
        <v>0.08</v>
      </c>
    </row>
    <row r="10291" spans="1:3">
      <c r="A10291" s="83" t="s">
        <v>289</v>
      </c>
      <c r="B10291">
        <v>46</v>
      </c>
      <c r="C10291" s="75">
        <v>0.08</v>
      </c>
    </row>
    <row r="10292" spans="1:3">
      <c r="A10292" s="84">
        <v>41797</v>
      </c>
      <c r="B10292">
        <v>46</v>
      </c>
      <c r="C10292" s="75">
        <v>0.08</v>
      </c>
    </row>
    <row r="10293" spans="1:3">
      <c r="A10293" s="86" t="s">
        <v>305</v>
      </c>
      <c r="B10293">
        <v>46</v>
      </c>
      <c r="C10293" s="75">
        <v>0.08</v>
      </c>
    </row>
    <row r="10294" spans="1:3">
      <c r="A10294" s="74" t="s">
        <v>2782</v>
      </c>
      <c r="B10294">
        <v>355</v>
      </c>
      <c r="C10294" s="75">
        <v>0.28999999999999998</v>
      </c>
    </row>
    <row r="10295" spans="1:3">
      <c r="A10295" s="81" t="s">
        <v>292</v>
      </c>
      <c r="B10295">
        <v>355</v>
      </c>
      <c r="C10295" s="75">
        <v>0.28999999999999998</v>
      </c>
    </row>
    <row r="10296" spans="1:3">
      <c r="A10296" s="82" t="s">
        <v>293</v>
      </c>
      <c r="B10296">
        <v>355</v>
      </c>
      <c r="C10296" s="75">
        <v>0.28999999999999998</v>
      </c>
    </row>
    <row r="10297" spans="1:3">
      <c r="A10297" s="83" t="s">
        <v>294</v>
      </c>
      <c r="B10297">
        <v>355</v>
      </c>
      <c r="C10297" s="75">
        <v>0.28999999999999998</v>
      </c>
    </row>
    <row r="10298" spans="1:3">
      <c r="A10298" s="85" t="s">
        <v>1931</v>
      </c>
      <c r="B10298">
        <v>355</v>
      </c>
      <c r="C10298" s="75">
        <v>0.28999999999999998</v>
      </c>
    </row>
    <row r="10299" spans="1:3">
      <c r="A10299" s="86" t="s">
        <v>314</v>
      </c>
      <c r="B10299">
        <v>355</v>
      </c>
      <c r="C10299" s="75">
        <v>0.28999999999999998</v>
      </c>
    </row>
    <row r="10300" spans="1:3">
      <c r="A10300" s="74" t="s">
        <v>2783</v>
      </c>
      <c r="B10300">
        <v>40</v>
      </c>
      <c r="C10300" s="75">
        <v>0.2</v>
      </c>
    </row>
    <row r="10301" spans="1:3">
      <c r="A10301" s="81" t="s">
        <v>297</v>
      </c>
      <c r="B10301">
        <v>40</v>
      </c>
      <c r="C10301" s="75">
        <v>0.2</v>
      </c>
    </row>
    <row r="10302" spans="1:3">
      <c r="A10302" s="82" t="s">
        <v>298</v>
      </c>
      <c r="B10302">
        <v>40</v>
      </c>
      <c r="C10302" s="75">
        <v>0.2</v>
      </c>
    </row>
    <row r="10303" spans="1:3">
      <c r="A10303" s="83" t="s">
        <v>284</v>
      </c>
      <c r="B10303">
        <v>40</v>
      </c>
      <c r="C10303" s="75">
        <v>0.2</v>
      </c>
    </row>
    <row r="10304" spans="1:3">
      <c r="A10304" s="84">
        <v>42318</v>
      </c>
      <c r="B10304">
        <v>40</v>
      </c>
      <c r="C10304" s="75">
        <v>0.2</v>
      </c>
    </row>
    <row r="10305" spans="1:3">
      <c r="A10305" s="86" t="s">
        <v>305</v>
      </c>
      <c r="B10305">
        <v>40</v>
      </c>
      <c r="C10305" s="75">
        <v>0.2</v>
      </c>
    </row>
    <row r="10306" spans="1:3">
      <c r="A10306" s="74" t="s">
        <v>2784</v>
      </c>
      <c r="B10306">
        <v>450</v>
      </c>
      <c r="C10306" s="75">
        <v>0.1</v>
      </c>
    </row>
    <row r="10307" spans="1:3">
      <c r="A10307" s="81" t="s">
        <v>324</v>
      </c>
      <c r="B10307">
        <v>450</v>
      </c>
      <c r="C10307" s="75">
        <v>0.1</v>
      </c>
    </row>
    <row r="10308" spans="1:3">
      <c r="A10308" s="82" t="s">
        <v>325</v>
      </c>
      <c r="B10308">
        <v>450</v>
      </c>
      <c r="C10308" s="75">
        <v>0.1</v>
      </c>
    </row>
    <row r="10309" spans="1:3">
      <c r="A10309" s="83" t="s">
        <v>284</v>
      </c>
      <c r="B10309">
        <v>450</v>
      </c>
      <c r="C10309" s="75">
        <v>0.1</v>
      </c>
    </row>
    <row r="10310" spans="1:3">
      <c r="A10310" s="85" t="s">
        <v>309</v>
      </c>
      <c r="B10310">
        <v>450</v>
      </c>
      <c r="C10310" s="75">
        <v>0.1</v>
      </c>
    </row>
    <row r="10311" spans="1:3">
      <c r="A10311" s="86" t="s">
        <v>314</v>
      </c>
      <c r="B10311">
        <v>450</v>
      </c>
      <c r="C10311" s="75">
        <v>0.1</v>
      </c>
    </row>
    <row r="10312" spans="1:3">
      <c r="A10312" s="74" t="s">
        <v>2785</v>
      </c>
      <c r="B10312">
        <v>47</v>
      </c>
      <c r="C10312" s="75">
        <v>0.06</v>
      </c>
    </row>
    <row r="10313" spans="1:3">
      <c r="A10313" s="81" t="s">
        <v>2705</v>
      </c>
      <c r="B10313">
        <v>47</v>
      </c>
      <c r="C10313" s="75">
        <v>0.06</v>
      </c>
    </row>
    <row r="10314" spans="1:3">
      <c r="A10314" s="82" t="s">
        <v>367</v>
      </c>
      <c r="B10314">
        <v>47</v>
      </c>
      <c r="C10314" s="75">
        <v>0.06</v>
      </c>
    </row>
    <row r="10315" spans="1:3">
      <c r="A10315" s="83" t="s">
        <v>289</v>
      </c>
      <c r="B10315">
        <v>47</v>
      </c>
      <c r="C10315" s="75">
        <v>0.06</v>
      </c>
    </row>
    <row r="10316" spans="1:3">
      <c r="A10316" s="85" t="s">
        <v>2450</v>
      </c>
      <c r="B10316">
        <v>47</v>
      </c>
      <c r="C10316" s="75">
        <v>0.06</v>
      </c>
    </row>
    <row r="10317" spans="1:3">
      <c r="A10317" s="86" t="s">
        <v>381</v>
      </c>
      <c r="B10317">
        <v>47</v>
      </c>
      <c r="C10317" s="75">
        <v>0.06</v>
      </c>
    </row>
    <row r="10318" spans="1:3">
      <c r="A10318" s="74" t="s">
        <v>2786</v>
      </c>
      <c r="B10318">
        <v>456</v>
      </c>
      <c r="C10318" s="75">
        <v>0.43</v>
      </c>
    </row>
    <row r="10319" spans="1:3">
      <c r="A10319" s="81" t="s">
        <v>346</v>
      </c>
      <c r="B10319">
        <v>456</v>
      </c>
      <c r="C10319" s="75">
        <v>0.43</v>
      </c>
    </row>
    <row r="10320" spans="1:3">
      <c r="A10320" s="82" t="s">
        <v>347</v>
      </c>
      <c r="B10320">
        <v>456</v>
      </c>
      <c r="C10320" s="75">
        <v>0.43</v>
      </c>
    </row>
    <row r="10321" spans="1:3">
      <c r="A10321" s="83" t="s">
        <v>284</v>
      </c>
      <c r="B10321">
        <v>456</v>
      </c>
      <c r="C10321" s="75">
        <v>0.43</v>
      </c>
    </row>
    <row r="10322" spans="1:3">
      <c r="A10322" s="85" t="s">
        <v>1832</v>
      </c>
      <c r="B10322">
        <v>456</v>
      </c>
      <c r="C10322" s="75">
        <v>0.43</v>
      </c>
    </row>
    <row r="10323" spans="1:3">
      <c r="A10323" s="86" t="s">
        <v>321</v>
      </c>
      <c r="B10323">
        <v>456</v>
      </c>
      <c r="C10323" s="75">
        <v>0.43</v>
      </c>
    </row>
    <row r="10324" spans="1:3">
      <c r="A10324" s="74" t="s">
        <v>2787</v>
      </c>
      <c r="B10324">
        <v>28</v>
      </c>
      <c r="C10324" s="75">
        <v>6.6699999999999995E-2</v>
      </c>
    </row>
    <row r="10325" spans="1:3">
      <c r="A10325" s="81" t="s">
        <v>358</v>
      </c>
      <c r="B10325">
        <v>28</v>
      </c>
      <c r="C10325" s="75">
        <v>6.6699999999999995E-2</v>
      </c>
    </row>
    <row r="10326" spans="1:3">
      <c r="A10326" s="82" t="s">
        <v>359</v>
      </c>
      <c r="B10326">
        <v>28</v>
      </c>
      <c r="C10326" s="75">
        <v>6.6699999999999995E-2</v>
      </c>
    </row>
    <row r="10327" spans="1:3">
      <c r="A10327" s="83" t="s">
        <v>284</v>
      </c>
      <c r="B10327">
        <v>28</v>
      </c>
      <c r="C10327" s="75">
        <v>6.6699999999999995E-2</v>
      </c>
    </row>
    <row r="10328" spans="1:3">
      <c r="A10328" s="85" t="s">
        <v>1669</v>
      </c>
      <c r="B10328">
        <v>28</v>
      </c>
      <c r="C10328" s="75">
        <v>6.6699999999999995E-2</v>
      </c>
    </row>
    <row r="10329" spans="1:3">
      <c r="A10329" s="86" t="s">
        <v>310</v>
      </c>
      <c r="B10329">
        <v>28</v>
      </c>
      <c r="C10329" s="75">
        <v>6.6699999999999995E-2</v>
      </c>
    </row>
    <row r="10330" spans="1:3">
      <c r="A10330" s="74" t="s">
        <v>2788</v>
      </c>
      <c r="B10330">
        <v>26</v>
      </c>
      <c r="C10330" s="75">
        <v>0.1333</v>
      </c>
    </row>
    <row r="10331" spans="1:3">
      <c r="A10331" s="81" t="s">
        <v>415</v>
      </c>
      <c r="B10331">
        <v>26</v>
      </c>
      <c r="C10331" s="75">
        <v>0.1333</v>
      </c>
    </row>
    <row r="10332" spans="1:3">
      <c r="A10332" s="82" t="s">
        <v>367</v>
      </c>
      <c r="B10332">
        <v>26</v>
      </c>
      <c r="C10332" s="75">
        <v>0.1333</v>
      </c>
    </row>
    <row r="10333" spans="1:3">
      <c r="A10333" s="83" t="s">
        <v>289</v>
      </c>
      <c r="B10333">
        <v>26</v>
      </c>
      <c r="C10333" s="75">
        <v>0.1333</v>
      </c>
    </row>
    <row r="10334" spans="1:3">
      <c r="A10334" s="85" t="s">
        <v>2789</v>
      </c>
      <c r="B10334">
        <v>26</v>
      </c>
      <c r="C10334" s="75">
        <v>0.1333</v>
      </c>
    </row>
    <row r="10335" spans="1:3">
      <c r="A10335" s="86" t="s">
        <v>310</v>
      </c>
      <c r="B10335">
        <v>26</v>
      </c>
      <c r="C10335" s="75">
        <v>0.1333</v>
      </c>
    </row>
    <row r="10336" spans="1:3">
      <c r="A10336" s="74" t="s">
        <v>2790</v>
      </c>
      <c r="B10336">
        <v>56</v>
      </c>
      <c r="C10336" s="75">
        <v>0.3</v>
      </c>
    </row>
    <row r="10337" spans="1:3">
      <c r="A10337" s="81" t="s">
        <v>491</v>
      </c>
      <c r="B10337">
        <v>56</v>
      </c>
      <c r="C10337" s="75">
        <v>0.3</v>
      </c>
    </row>
    <row r="10338" spans="1:3">
      <c r="A10338" s="82" t="s">
        <v>492</v>
      </c>
      <c r="B10338">
        <v>56</v>
      </c>
      <c r="C10338" s="75">
        <v>0.3</v>
      </c>
    </row>
    <row r="10339" spans="1:3">
      <c r="A10339" s="83" t="s">
        <v>284</v>
      </c>
      <c r="B10339">
        <v>56</v>
      </c>
      <c r="C10339" s="75">
        <v>0.3</v>
      </c>
    </row>
    <row r="10340" spans="1:3">
      <c r="A10340" s="84">
        <v>41764</v>
      </c>
      <c r="B10340">
        <v>56</v>
      </c>
      <c r="C10340" s="75">
        <v>0.3</v>
      </c>
    </row>
    <row r="10341" spans="1:3">
      <c r="A10341" s="86" t="s">
        <v>285</v>
      </c>
      <c r="B10341">
        <v>56</v>
      </c>
      <c r="C10341" s="75">
        <v>0.3</v>
      </c>
    </row>
    <row r="10342" spans="1:3">
      <c r="A10342" s="74" t="s">
        <v>2791</v>
      </c>
      <c r="B10342">
        <v>490</v>
      </c>
      <c r="C10342" s="75">
        <v>0.02</v>
      </c>
    </row>
    <row r="10343" spans="1:3">
      <c r="A10343" s="81" t="s">
        <v>319</v>
      </c>
      <c r="B10343">
        <v>490</v>
      </c>
      <c r="C10343" s="75">
        <v>0.02</v>
      </c>
    </row>
    <row r="10344" spans="1:3">
      <c r="A10344" s="82" t="s">
        <v>320</v>
      </c>
      <c r="B10344">
        <v>490</v>
      </c>
      <c r="C10344" s="75">
        <v>0.02</v>
      </c>
    </row>
    <row r="10345" spans="1:3">
      <c r="A10345" s="83" t="s">
        <v>284</v>
      </c>
      <c r="B10345">
        <v>490</v>
      </c>
      <c r="C10345" s="75">
        <v>0.02</v>
      </c>
    </row>
    <row r="10346" spans="1:3">
      <c r="A10346" s="84">
        <v>43018</v>
      </c>
      <c r="B10346">
        <v>490</v>
      </c>
      <c r="C10346" s="75">
        <v>0.02</v>
      </c>
    </row>
    <row r="10347" spans="1:3">
      <c r="A10347" s="86" t="s">
        <v>336</v>
      </c>
      <c r="B10347">
        <v>490</v>
      </c>
      <c r="C10347" s="75">
        <v>0.02</v>
      </c>
    </row>
    <row r="10348" spans="1:3">
      <c r="A10348" s="74" t="s">
        <v>2792</v>
      </c>
      <c r="B10348">
        <v>490</v>
      </c>
      <c r="C10348" s="75">
        <v>0.02</v>
      </c>
    </row>
    <row r="10349" spans="1:3">
      <c r="A10349" s="81" t="s">
        <v>412</v>
      </c>
      <c r="B10349">
        <v>490</v>
      </c>
      <c r="C10349" s="75">
        <v>0.02</v>
      </c>
    </row>
    <row r="10350" spans="1:3">
      <c r="A10350" s="82" t="s">
        <v>367</v>
      </c>
      <c r="B10350">
        <v>490</v>
      </c>
      <c r="C10350" s="75">
        <v>0.02</v>
      </c>
    </row>
    <row r="10351" spans="1:3">
      <c r="A10351" s="83" t="s">
        <v>289</v>
      </c>
      <c r="B10351">
        <v>490</v>
      </c>
      <c r="C10351" s="75">
        <v>0.02</v>
      </c>
    </row>
    <row r="10352" spans="1:3">
      <c r="A10352" s="85" t="s">
        <v>772</v>
      </c>
      <c r="B10352">
        <v>490</v>
      </c>
      <c r="C10352" s="75">
        <v>0.02</v>
      </c>
    </row>
    <row r="10353" spans="1:3">
      <c r="A10353" s="86" t="s">
        <v>336</v>
      </c>
      <c r="B10353">
        <v>490</v>
      </c>
      <c r="C10353" s="75">
        <v>0.02</v>
      </c>
    </row>
    <row r="10354" spans="1:3">
      <c r="A10354" s="74" t="s">
        <v>2793</v>
      </c>
      <c r="B10354">
        <v>61</v>
      </c>
      <c r="C10354" s="75">
        <v>0.12859999999999999</v>
      </c>
    </row>
    <row r="10355" spans="1:3">
      <c r="A10355" s="81" t="s">
        <v>392</v>
      </c>
      <c r="B10355">
        <v>61</v>
      </c>
      <c r="C10355" s="75">
        <v>0.12859999999999999</v>
      </c>
    </row>
    <row r="10356" spans="1:3">
      <c r="A10356" s="82" t="s">
        <v>351</v>
      </c>
      <c r="B10356">
        <v>61</v>
      </c>
      <c r="C10356" s="75">
        <v>0.12859999999999999</v>
      </c>
    </row>
    <row r="10357" spans="1:3">
      <c r="A10357" s="83" t="s">
        <v>304</v>
      </c>
      <c r="B10357">
        <v>61</v>
      </c>
      <c r="C10357" s="75">
        <v>0.12859999999999999</v>
      </c>
    </row>
    <row r="10358" spans="1:3">
      <c r="A10358" s="85" t="s">
        <v>1686</v>
      </c>
      <c r="B10358">
        <v>61</v>
      </c>
      <c r="C10358" s="75">
        <v>0.12859999999999999</v>
      </c>
    </row>
    <row r="10359" spans="1:3">
      <c r="A10359" s="86" t="s">
        <v>364</v>
      </c>
      <c r="B10359">
        <v>61</v>
      </c>
      <c r="C10359" s="75">
        <v>0.12859999999999999</v>
      </c>
    </row>
    <row r="10360" spans="1:3">
      <c r="A10360" s="74" t="s">
        <v>2794</v>
      </c>
      <c r="B10360">
        <v>220</v>
      </c>
      <c r="C10360" s="75">
        <v>0.12</v>
      </c>
    </row>
    <row r="10361" spans="1:3">
      <c r="A10361" s="81" t="s">
        <v>2622</v>
      </c>
      <c r="B10361">
        <v>220</v>
      </c>
      <c r="C10361" s="75">
        <v>0.12</v>
      </c>
    </row>
    <row r="10362" spans="1:3">
      <c r="A10362" s="82" t="s">
        <v>288</v>
      </c>
      <c r="B10362">
        <v>220</v>
      </c>
      <c r="C10362" s="75">
        <v>0.12</v>
      </c>
    </row>
    <row r="10363" spans="1:3">
      <c r="A10363" s="83" t="s">
        <v>289</v>
      </c>
      <c r="B10363">
        <v>220</v>
      </c>
      <c r="C10363" s="75">
        <v>0.12</v>
      </c>
    </row>
    <row r="10364" spans="1:3">
      <c r="A10364" s="84">
        <v>42248</v>
      </c>
      <c r="B10364">
        <v>220</v>
      </c>
      <c r="C10364" s="75">
        <v>0.12</v>
      </c>
    </row>
    <row r="10365" spans="1:3">
      <c r="A10365" s="86" t="s">
        <v>375</v>
      </c>
      <c r="B10365">
        <v>220</v>
      </c>
      <c r="C10365" s="75">
        <v>0.12</v>
      </c>
    </row>
    <row r="10366" spans="1:3">
      <c r="A10366" s="74" t="s">
        <v>2795</v>
      </c>
      <c r="B10366">
        <v>67</v>
      </c>
      <c r="C10366" s="75">
        <v>4.2900000000000001E-2</v>
      </c>
    </row>
    <row r="10367" spans="1:3">
      <c r="A10367" s="81" t="s">
        <v>669</v>
      </c>
      <c r="B10367">
        <v>67</v>
      </c>
      <c r="C10367" s="75">
        <v>4.2900000000000001E-2</v>
      </c>
    </row>
    <row r="10368" spans="1:3">
      <c r="A10368" s="82" t="s">
        <v>670</v>
      </c>
      <c r="B10368">
        <v>67</v>
      </c>
      <c r="C10368" s="75">
        <v>4.2900000000000001E-2</v>
      </c>
    </row>
    <row r="10369" spans="1:3">
      <c r="A10369" s="83" t="s">
        <v>294</v>
      </c>
      <c r="B10369">
        <v>67</v>
      </c>
      <c r="C10369" s="75">
        <v>4.2900000000000001E-2</v>
      </c>
    </row>
    <row r="10370" spans="1:3">
      <c r="A10370" s="85" t="s">
        <v>2151</v>
      </c>
      <c r="B10370">
        <v>67</v>
      </c>
      <c r="C10370" s="75">
        <v>4.2900000000000001E-2</v>
      </c>
    </row>
    <row r="10371" spans="1:3">
      <c r="A10371" s="86" t="s">
        <v>364</v>
      </c>
      <c r="B10371">
        <v>67</v>
      </c>
      <c r="C10371" s="75">
        <v>4.2900000000000001E-2</v>
      </c>
    </row>
    <row r="10372" spans="1:3">
      <c r="A10372" s="74" t="s">
        <v>2796</v>
      </c>
      <c r="B10372">
        <v>495</v>
      </c>
      <c r="C10372" s="75">
        <v>0.01</v>
      </c>
    </row>
    <row r="10373" spans="1:3">
      <c r="A10373" s="81" t="s">
        <v>415</v>
      </c>
      <c r="B10373">
        <v>495</v>
      </c>
      <c r="C10373" s="75">
        <v>0.01</v>
      </c>
    </row>
    <row r="10374" spans="1:3">
      <c r="A10374" s="82" t="s">
        <v>367</v>
      </c>
      <c r="B10374">
        <v>495</v>
      </c>
      <c r="C10374" s="75">
        <v>0.01</v>
      </c>
    </row>
    <row r="10375" spans="1:3">
      <c r="A10375" s="83" t="s">
        <v>289</v>
      </c>
      <c r="B10375">
        <v>495</v>
      </c>
      <c r="C10375" s="75">
        <v>0.01</v>
      </c>
    </row>
    <row r="10376" spans="1:3">
      <c r="A10376" s="84">
        <v>42891</v>
      </c>
      <c r="B10376">
        <v>495</v>
      </c>
      <c r="C10376" s="75">
        <v>0.01</v>
      </c>
    </row>
    <row r="10377" spans="1:3">
      <c r="A10377" s="86" t="s">
        <v>336</v>
      </c>
      <c r="B10377">
        <v>495</v>
      </c>
      <c r="C10377" s="75">
        <v>0.01</v>
      </c>
    </row>
    <row r="10378" spans="1:3">
      <c r="A10378" s="74" t="s">
        <v>2797</v>
      </c>
      <c r="B10378">
        <v>190</v>
      </c>
      <c r="C10378" s="75">
        <v>0.62</v>
      </c>
    </row>
    <row r="10379" spans="1:3">
      <c r="A10379" s="81" t="s">
        <v>307</v>
      </c>
      <c r="B10379">
        <v>190</v>
      </c>
      <c r="C10379" s="75">
        <v>0.62</v>
      </c>
    </row>
    <row r="10380" spans="1:3">
      <c r="A10380" s="82" t="s">
        <v>308</v>
      </c>
      <c r="B10380">
        <v>190</v>
      </c>
      <c r="C10380" s="75">
        <v>0.62</v>
      </c>
    </row>
    <row r="10381" spans="1:3">
      <c r="A10381" s="83" t="s">
        <v>304</v>
      </c>
      <c r="B10381">
        <v>190</v>
      </c>
      <c r="C10381" s="75">
        <v>0.62</v>
      </c>
    </row>
    <row r="10382" spans="1:3">
      <c r="A10382" s="84">
        <v>41739</v>
      </c>
      <c r="B10382">
        <v>190</v>
      </c>
      <c r="C10382" s="75">
        <v>0.62</v>
      </c>
    </row>
    <row r="10383" spans="1:3">
      <c r="A10383" s="86" t="s">
        <v>314</v>
      </c>
      <c r="B10383">
        <v>190</v>
      </c>
      <c r="C10383" s="75">
        <v>0.62</v>
      </c>
    </row>
    <row r="10384" spans="1:3">
      <c r="A10384" s="74" t="s">
        <v>2798</v>
      </c>
      <c r="B10384">
        <v>686</v>
      </c>
      <c r="C10384" s="75">
        <v>0.02</v>
      </c>
    </row>
    <row r="10385" spans="1:3">
      <c r="A10385" s="81" t="s">
        <v>333</v>
      </c>
      <c r="B10385">
        <v>686</v>
      </c>
      <c r="C10385" s="75">
        <v>0.02</v>
      </c>
    </row>
    <row r="10386" spans="1:3">
      <c r="A10386" s="82" t="s">
        <v>334</v>
      </c>
      <c r="B10386">
        <v>686</v>
      </c>
      <c r="C10386" s="75">
        <v>0.02</v>
      </c>
    </row>
    <row r="10387" spans="1:3">
      <c r="A10387" s="83" t="s">
        <v>304</v>
      </c>
      <c r="B10387">
        <v>686</v>
      </c>
      <c r="C10387" s="75">
        <v>0.02</v>
      </c>
    </row>
    <row r="10388" spans="1:3">
      <c r="A10388" s="84">
        <v>42494</v>
      </c>
      <c r="B10388">
        <v>686</v>
      </c>
      <c r="C10388" s="75">
        <v>0.02</v>
      </c>
    </row>
    <row r="10389" spans="1:3">
      <c r="A10389" s="86" t="s">
        <v>295</v>
      </c>
      <c r="B10389">
        <v>686</v>
      </c>
      <c r="C10389" s="75">
        <v>0.02</v>
      </c>
    </row>
    <row r="10390" spans="1:3">
      <c r="A10390" s="74" t="s">
        <v>2799</v>
      </c>
      <c r="B10390">
        <v>240</v>
      </c>
      <c r="C10390" s="75">
        <v>0.04</v>
      </c>
    </row>
    <row r="10391" spans="1:3">
      <c r="A10391" s="81" t="s">
        <v>319</v>
      </c>
      <c r="B10391">
        <v>240</v>
      </c>
      <c r="C10391" s="75">
        <v>0.04</v>
      </c>
    </row>
    <row r="10392" spans="1:3">
      <c r="A10392" s="82" t="s">
        <v>320</v>
      </c>
      <c r="B10392">
        <v>240</v>
      </c>
      <c r="C10392" s="75">
        <v>0.04</v>
      </c>
    </row>
    <row r="10393" spans="1:3">
      <c r="A10393" s="83" t="s">
        <v>284</v>
      </c>
      <c r="B10393">
        <v>240</v>
      </c>
      <c r="C10393" s="75">
        <v>0.04</v>
      </c>
    </row>
    <row r="10394" spans="1:3">
      <c r="A10394" s="84">
        <v>42795</v>
      </c>
      <c r="B10394">
        <v>240</v>
      </c>
      <c r="C10394" s="75">
        <v>0.04</v>
      </c>
    </row>
    <row r="10395" spans="1:3">
      <c r="A10395" s="86" t="s">
        <v>375</v>
      </c>
      <c r="B10395">
        <v>240</v>
      </c>
      <c r="C10395" s="75">
        <v>0.04</v>
      </c>
    </row>
    <row r="10396" spans="1:3">
      <c r="A10396" s="74" t="s">
        <v>2800</v>
      </c>
      <c r="B10396">
        <v>600</v>
      </c>
      <c r="C10396" s="75">
        <v>0.4</v>
      </c>
    </row>
    <row r="10397" spans="1:3">
      <c r="A10397" s="81" t="s">
        <v>475</v>
      </c>
      <c r="B10397">
        <v>600</v>
      </c>
      <c r="C10397" s="75">
        <v>0.4</v>
      </c>
    </row>
    <row r="10398" spans="1:3">
      <c r="A10398" s="82" t="s">
        <v>317</v>
      </c>
      <c r="B10398">
        <v>600</v>
      </c>
      <c r="C10398" s="75">
        <v>0.4</v>
      </c>
    </row>
    <row r="10399" spans="1:3">
      <c r="A10399" s="83" t="s">
        <v>294</v>
      </c>
      <c r="B10399">
        <v>600</v>
      </c>
      <c r="C10399" s="75">
        <v>0.4</v>
      </c>
    </row>
    <row r="10400" spans="1:3">
      <c r="A10400" s="85" t="s">
        <v>915</v>
      </c>
      <c r="B10400">
        <v>600</v>
      </c>
      <c r="C10400" s="75">
        <v>0.4</v>
      </c>
    </row>
    <row r="10401" spans="1:3">
      <c r="A10401" s="86" t="s">
        <v>326</v>
      </c>
      <c r="B10401">
        <v>600</v>
      </c>
      <c r="C10401" s="75">
        <v>0.4</v>
      </c>
    </row>
    <row r="10402" spans="1:3">
      <c r="A10402" s="74" t="s">
        <v>2801</v>
      </c>
      <c r="B10402">
        <v>41</v>
      </c>
      <c r="C10402" s="75">
        <v>0.18</v>
      </c>
    </row>
    <row r="10403" spans="1:3">
      <c r="A10403" s="81" t="s">
        <v>292</v>
      </c>
      <c r="B10403">
        <v>41</v>
      </c>
      <c r="C10403" s="75">
        <v>0.18</v>
      </c>
    </row>
    <row r="10404" spans="1:3">
      <c r="A10404" s="82" t="s">
        <v>293</v>
      </c>
      <c r="B10404">
        <v>41</v>
      </c>
      <c r="C10404" s="75">
        <v>0.18</v>
      </c>
    </row>
    <row r="10405" spans="1:3">
      <c r="A10405" s="83" t="s">
        <v>294</v>
      </c>
      <c r="B10405">
        <v>41</v>
      </c>
      <c r="C10405" s="75">
        <v>0.18</v>
      </c>
    </row>
    <row r="10406" spans="1:3">
      <c r="A10406" s="84">
        <v>41730</v>
      </c>
      <c r="B10406">
        <v>41</v>
      </c>
      <c r="C10406" s="75">
        <v>0.18</v>
      </c>
    </row>
    <row r="10407" spans="1:3">
      <c r="A10407" s="86" t="s">
        <v>305</v>
      </c>
      <c r="B10407">
        <v>41</v>
      </c>
      <c r="C10407" s="75">
        <v>0.18</v>
      </c>
    </row>
    <row r="10408" spans="1:3">
      <c r="A10408" s="74" t="s">
        <v>2802</v>
      </c>
      <c r="B10408">
        <v>230</v>
      </c>
      <c r="C10408" s="75">
        <v>0.08</v>
      </c>
    </row>
    <row r="10409" spans="1:3">
      <c r="A10409" s="81" t="s">
        <v>478</v>
      </c>
      <c r="B10409">
        <v>230</v>
      </c>
      <c r="C10409" s="75">
        <v>0.08</v>
      </c>
    </row>
    <row r="10410" spans="1:3">
      <c r="A10410" s="82" t="s">
        <v>479</v>
      </c>
      <c r="B10410">
        <v>230</v>
      </c>
      <c r="C10410" s="75">
        <v>0.08</v>
      </c>
    </row>
    <row r="10411" spans="1:3">
      <c r="A10411" s="83" t="s">
        <v>294</v>
      </c>
      <c r="B10411">
        <v>230</v>
      </c>
      <c r="C10411" s="75">
        <v>0.08</v>
      </c>
    </row>
    <row r="10412" spans="1:3">
      <c r="A10412" s="85" t="s">
        <v>2674</v>
      </c>
      <c r="B10412">
        <v>230</v>
      </c>
      <c r="C10412" s="75">
        <v>0.08</v>
      </c>
    </row>
    <row r="10413" spans="1:3">
      <c r="A10413" s="86" t="s">
        <v>375</v>
      </c>
      <c r="B10413">
        <v>230</v>
      </c>
      <c r="C10413" s="75">
        <v>0.08</v>
      </c>
    </row>
    <row r="10414" spans="1:3">
      <c r="A10414" s="74" t="s">
        <v>2803</v>
      </c>
      <c r="B10414">
        <v>380</v>
      </c>
      <c r="C10414" s="75">
        <v>0.24</v>
      </c>
    </row>
    <row r="10415" spans="1:3">
      <c r="A10415" s="81" t="s">
        <v>370</v>
      </c>
      <c r="B10415">
        <v>380</v>
      </c>
      <c r="C10415" s="75">
        <v>0.24</v>
      </c>
    </row>
    <row r="10416" spans="1:3">
      <c r="A10416" s="82" t="s">
        <v>344</v>
      </c>
      <c r="B10416">
        <v>380</v>
      </c>
      <c r="C10416" s="75">
        <v>0.24</v>
      </c>
    </row>
    <row r="10417" spans="1:3">
      <c r="A10417" s="83" t="s">
        <v>284</v>
      </c>
      <c r="B10417">
        <v>380</v>
      </c>
      <c r="C10417" s="75">
        <v>0.24</v>
      </c>
    </row>
    <row r="10418" spans="1:3">
      <c r="A10418" s="85" t="s">
        <v>638</v>
      </c>
      <c r="B10418">
        <v>380</v>
      </c>
      <c r="C10418" s="75">
        <v>0.24</v>
      </c>
    </row>
    <row r="10419" spans="1:3">
      <c r="A10419" s="86" t="s">
        <v>314</v>
      </c>
      <c r="B10419">
        <v>380</v>
      </c>
      <c r="C10419" s="75">
        <v>0.24</v>
      </c>
    </row>
    <row r="10420" spans="1:3">
      <c r="A10420" s="74" t="s">
        <v>2804</v>
      </c>
      <c r="B10420">
        <v>49</v>
      </c>
      <c r="C10420" s="75">
        <v>0.02</v>
      </c>
    </row>
    <row r="10421" spans="1:3">
      <c r="A10421" s="81" t="s">
        <v>2705</v>
      </c>
      <c r="B10421">
        <v>49</v>
      </c>
      <c r="C10421" s="75">
        <v>0.02</v>
      </c>
    </row>
    <row r="10422" spans="1:3">
      <c r="A10422" s="82" t="s">
        <v>367</v>
      </c>
      <c r="B10422">
        <v>49</v>
      </c>
      <c r="C10422" s="75">
        <v>0.02</v>
      </c>
    </row>
    <row r="10423" spans="1:3">
      <c r="A10423" s="83" t="s">
        <v>289</v>
      </c>
      <c r="B10423">
        <v>49</v>
      </c>
      <c r="C10423" s="75">
        <v>0.02</v>
      </c>
    </row>
    <row r="10424" spans="1:3">
      <c r="A10424" s="85" t="s">
        <v>1976</v>
      </c>
      <c r="B10424">
        <v>49</v>
      </c>
      <c r="C10424" s="75">
        <v>0.02</v>
      </c>
    </row>
    <row r="10425" spans="1:3">
      <c r="A10425" s="86" t="s">
        <v>381</v>
      </c>
      <c r="B10425">
        <v>49</v>
      </c>
      <c r="C10425" s="75">
        <v>0.02</v>
      </c>
    </row>
    <row r="10426" spans="1:3">
      <c r="A10426" s="74" t="s">
        <v>2805</v>
      </c>
      <c r="B10426">
        <v>26</v>
      </c>
      <c r="C10426" s="75">
        <v>0.1333</v>
      </c>
    </row>
    <row r="10427" spans="1:3">
      <c r="A10427" s="81" t="s">
        <v>362</v>
      </c>
      <c r="B10427">
        <v>26</v>
      </c>
      <c r="C10427" s="75">
        <v>0.1333</v>
      </c>
    </row>
    <row r="10428" spans="1:3">
      <c r="A10428" s="82" t="s">
        <v>334</v>
      </c>
      <c r="B10428">
        <v>26</v>
      </c>
      <c r="C10428" s="75">
        <v>0.1333</v>
      </c>
    </row>
    <row r="10429" spans="1:3">
      <c r="A10429" s="83" t="s">
        <v>304</v>
      </c>
      <c r="B10429">
        <v>26</v>
      </c>
      <c r="C10429" s="75">
        <v>0.1333</v>
      </c>
    </row>
    <row r="10430" spans="1:3">
      <c r="A10430" s="85" t="s">
        <v>2806</v>
      </c>
      <c r="B10430">
        <v>26</v>
      </c>
      <c r="C10430" s="75">
        <v>0.1333</v>
      </c>
    </row>
    <row r="10431" spans="1:3">
      <c r="A10431" s="86" t="s">
        <v>310</v>
      </c>
      <c r="B10431">
        <v>26</v>
      </c>
      <c r="C10431" s="75">
        <v>0.1333</v>
      </c>
    </row>
    <row r="10432" spans="1:3">
      <c r="A10432" s="74" t="s">
        <v>2807</v>
      </c>
      <c r="B10432">
        <v>141</v>
      </c>
      <c r="C10432" s="75">
        <v>0.06</v>
      </c>
    </row>
    <row r="10433" spans="1:3">
      <c r="A10433" s="81" t="s">
        <v>412</v>
      </c>
      <c r="B10433">
        <v>141</v>
      </c>
      <c r="C10433" s="75">
        <v>0.06</v>
      </c>
    </row>
    <row r="10434" spans="1:3">
      <c r="A10434" s="82" t="s">
        <v>367</v>
      </c>
      <c r="B10434">
        <v>141</v>
      </c>
      <c r="C10434" s="75">
        <v>0.06</v>
      </c>
    </row>
    <row r="10435" spans="1:3">
      <c r="A10435" s="83" t="s">
        <v>289</v>
      </c>
      <c r="B10435">
        <v>141</v>
      </c>
      <c r="C10435" s="75">
        <v>0.06</v>
      </c>
    </row>
    <row r="10436" spans="1:3">
      <c r="A10436" s="84">
        <v>43015</v>
      </c>
      <c r="B10436">
        <v>141</v>
      </c>
      <c r="C10436" s="75">
        <v>0.06</v>
      </c>
    </row>
    <row r="10437" spans="1:3">
      <c r="A10437" s="86" t="s">
        <v>300</v>
      </c>
      <c r="B10437">
        <v>141</v>
      </c>
      <c r="C10437" s="75">
        <v>0.06</v>
      </c>
    </row>
    <row r="10438" spans="1:3">
      <c r="A10438" s="74" t="s">
        <v>2808</v>
      </c>
      <c r="B10438">
        <v>960</v>
      </c>
      <c r="C10438" s="75">
        <v>0.04</v>
      </c>
    </row>
    <row r="10439" spans="1:3">
      <c r="A10439" s="81" t="s">
        <v>503</v>
      </c>
      <c r="B10439">
        <v>960</v>
      </c>
      <c r="C10439" s="75">
        <v>0.04</v>
      </c>
    </row>
    <row r="10440" spans="1:3">
      <c r="A10440" s="82" t="s">
        <v>504</v>
      </c>
      <c r="B10440">
        <v>960</v>
      </c>
      <c r="C10440" s="75">
        <v>0.04</v>
      </c>
    </row>
    <row r="10441" spans="1:3">
      <c r="A10441" s="83" t="s">
        <v>284</v>
      </c>
      <c r="B10441">
        <v>960</v>
      </c>
      <c r="C10441" s="75">
        <v>0.04</v>
      </c>
    </row>
    <row r="10442" spans="1:3">
      <c r="A10442" s="84">
        <v>43042</v>
      </c>
      <c r="B10442">
        <v>960</v>
      </c>
      <c r="C10442" s="75">
        <v>0.04</v>
      </c>
    </row>
    <row r="10443" spans="1:3">
      <c r="A10443" s="86" t="s">
        <v>326</v>
      </c>
      <c r="B10443">
        <v>960</v>
      </c>
      <c r="C10443" s="75">
        <v>0.04</v>
      </c>
    </row>
    <row r="10444" spans="1:3">
      <c r="A10444" s="74" t="s">
        <v>2809</v>
      </c>
      <c r="B10444">
        <v>48</v>
      </c>
      <c r="C10444" s="75">
        <v>0.04</v>
      </c>
    </row>
    <row r="10445" spans="1:3">
      <c r="A10445" s="81" t="s">
        <v>339</v>
      </c>
      <c r="B10445">
        <v>48</v>
      </c>
      <c r="C10445" s="75">
        <v>0.04</v>
      </c>
    </row>
    <row r="10446" spans="1:3">
      <c r="A10446" s="82" t="s">
        <v>340</v>
      </c>
      <c r="B10446">
        <v>48</v>
      </c>
      <c r="C10446" s="75">
        <v>0.04</v>
      </c>
    </row>
    <row r="10447" spans="1:3">
      <c r="A10447" s="83" t="s">
        <v>304</v>
      </c>
      <c r="B10447">
        <v>48</v>
      </c>
      <c r="C10447" s="75">
        <v>0.04</v>
      </c>
    </row>
    <row r="10448" spans="1:3">
      <c r="A10448" s="84">
        <v>42433</v>
      </c>
      <c r="B10448">
        <v>48</v>
      </c>
      <c r="C10448" s="75">
        <v>0.04</v>
      </c>
    </row>
    <row r="10449" spans="1:3">
      <c r="A10449" s="86" t="s">
        <v>381</v>
      </c>
      <c r="B10449">
        <v>48</v>
      </c>
      <c r="C10449" s="75">
        <v>0.04</v>
      </c>
    </row>
    <row r="10450" spans="1:3">
      <c r="A10450" s="74" t="s">
        <v>2810</v>
      </c>
      <c r="B10450">
        <v>26</v>
      </c>
      <c r="C10450" s="75">
        <v>0.1333</v>
      </c>
    </row>
    <row r="10451" spans="1:3">
      <c r="A10451" s="81" t="s">
        <v>472</v>
      </c>
      <c r="B10451">
        <v>26</v>
      </c>
      <c r="C10451" s="75">
        <v>0.1333</v>
      </c>
    </row>
    <row r="10452" spans="1:3">
      <c r="A10452" s="82" t="s">
        <v>308</v>
      </c>
      <c r="B10452">
        <v>26</v>
      </c>
      <c r="C10452" s="75">
        <v>0.1333</v>
      </c>
    </row>
    <row r="10453" spans="1:3">
      <c r="A10453" s="83" t="s">
        <v>304</v>
      </c>
      <c r="B10453">
        <v>26</v>
      </c>
      <c r="C10453" s="75">
        <v>0.1333</v>
      </c>
    </row>
    <row r="10454" spans="1:3">
      <c r="A10454" s="84">
        <v>41675</v>
      </c>
      <c r="B10454">
        <v>26</v>
      </c>
      <c r="C10454" s="75">
        <v>0.1333</v>
      </c>
    </row>
    <row r="10455" spans="1:3">
      <c r="A10455" s="86" t="s">
        <v>310</v>
      </c>
      <c r="B10455">
        <v>26</v>
      </c>
      <c r="C10455" s="75">
        <v>0.1333</v>
      </c>
    </row>
    <row r="10456" spans="1:3">
      <c r="A10456" s="74" t="s">
        <v>2811</v>
      </c>
      <c r="B10456">
        <v>128</v>
      </c>
      <c r="C10456" s="75">
        <v>0.1467</v>
      </c>
    </row>
    <row r="10457" spans="1:3">
      <c r="A10457" s="81" t="s">
        <v>366</v>
      </c>
      <c r="B10457">
        <v>128</v>
      </c>
      <c r="C10457" s="75">
        <v>0.1467</v>
      </c>
    </row>
    <row r="10458" spans="1:3">
      <c r="A10458" s="82" t="s">
        <v>367</v>
      </c>
      <c r="B10458">
        <v>128</v>
      </c>
      <c r="C10458" s="75">
        <v>0.1467</v>
      </c>
    </row>
    <row r="10459" spans="1:3">
      <c r="A10459" s="83" t="s">
        <v>289</v>
      </c>
      <c r="B10459">
        <v>128</v>
      </c>
      <c r="C10459" s="75">
        <v>0.1467</v>
      </c>
    </row>
    <row r="10460" spans="1:3">
      <c r="A10460" s="84">
        <v>42438</v>
      </c>
      <c r="B10460">
        <v>128</v>
      </c>
      <c r="C10460" s="75">
        <v>0.1467</v>
      </c>
    </row>
    <row r="10461" spans="1:3">
      <c r="A10461" s="86" t="s">
        <v>300</v>
      </c>
      <c r="B10461">
        <v>128</v>
      </c>
      <c r="C10461" s="75">
        <v>0.1467</v>
      </c>
    </row>
    <row r="10462" spans="1:3">
      <c r="A10462" s="74" t="s">
        <v>2812</v>
      </c>
      <c r="B10462">
        <v>30</v>
      </c>
      <c r="C10462" s="75">
        <v>0</v>
      </c>
    </row>
    <row r="10463" spans="1:3">
      <c r="A10463" s="81" t="s">
        <v>390</v>
      </c>
      <c r="B10463">
        <v>30</v>
      </c>
      <c r="C10463" s="75">
        <v>0</v>
      </c>
    </row>
    <row r="10464" spans="1:3">
      <c r="A10464" s="82" t="s">
        <v>367</v>
      </c>
      <c r="B10464">
        <v>30</v>
      </c>
      <c r="C10464" s="75">
        <v>0</v>
      </c>
    </row>
    <row r="10465" spans="1:3">
      <c r="A10465" s="83" t="s">
        <v>289</v>
      </c>
      <c r="B10465">
        <v>30</v>
      </c>
      <c r="C10465" s="75">
        <v>0</v>
      </c>
    </row>
    <row r="10466" spans="1:3">
      <c r="A10466" s="85" t="s">
        <v>496</v>
      </c>
      <c r="B10466">
        <v>30</v>
      </c>
      <c r="C10466" s="75">
        <v>0</v>
      </c>
    </row>
    <row r="10467" spans="1:3">
      <c r="A10467" s="86" t="s">
        <v>310</v>
      </c>
      <c r="B10467">
        <v>30</v>
      </c>
      <c r="C10467" s="75">
        <v>0</v>
      </c>
    </row>
    <row r="10468" spans="1:3">
      <c r="A10468" s="74" t="s">
        <v>2813</v>
      </c>
      <c r="B10468">
        <v>45</v>
      </c>
      <c r="C10468" s="75">
        <v>0.1</v>
      </c>
    </row>
    <row r="10469" spans="1:3">
      <c r="A10469" s="81" t="s">
        <v>297</v>
      </c>
      <c r="B10469">
        <v>45</v>
      </c>
      <c r="C10469" s="75">
        <v>0.1</v>
      </c>
    </row>
    <row r="10470" spans="1:3">
      <c r="A10470" s="82" t="s">
        <v>298</v>
      </c>
      <c r="B10470">
        <v>45</v>
      </c>
      <c r="C10470" s="75">
        <v>0.1</v>
      </c>
    </row>
    <row r="10471" spans="1:3">
      <c r="A10471" s="83" t="s">
        <v>284</v>
      </c>
      <c r="B10471">
        <v>45</v>
      </c>
      <c r="C10471" s="75">
        <v>0.1</v>
      </c>
    </row>
    <row r="10472" spans="1:3">
      <c r="A10472" s="85" t="s">
        <v>1650</v>
      </c>
      <c r="B10472">
        <v>45</v>
      </c>
      <c r="C10472" s="75">
        <v>0.1</v>
      </c>
    </row>
    <row r="10473" spans="1:3">
      <c r="A10473" s="86" t="s">
        <v>381</v>
      </c>
      <c r="B10473">
        <v>45</v>
      </c>
      <c r="C10473" s="75">
        <v>0.1</v>
      </c>
    </row>
    <row r="10474" spans="1:3">
      <c r="A10474" s="74" t="s">
        <v>2814</v>
      </c>
      <c r="B10474">
        <v>445</v>
      </c>
      <c r="C10474" s="75">
        <v>0.11</v>
      </c>
    </row>
    <row r="10475" spans="1:3">
      <c r="A10475" s="81" t="s">
        <v>333</v>
      </c>
      <c r="B10475">
        <v>445</v>
      </c>
      <c r="C10475" s="75">
        <v>0.11</v>
      </c>
    </row>
    <row r="10476" spans="1:3">
      <c r="A10476" s="82" t="s">
        <v>334</v>
      </c>
      <c r="B10476">
        <v>445</v>
      </c>
      <c r="C10476" s="75">
        <v>0.11</v>
      </c>
    </row>
    <row r="10477" spans="1:3">
      <c r="A10477" s="83" t="s">
        <v>304</v>
      </c>
      <c r="B10477">
        <v>445</v>
      </c>
      <c r="C10477" s="75">
        <v>0.11</v>
      </c>
    </row>
    <row r="10478" spans="1:3">
      <c r="A10478" s="85" t="s">
        <v>2815</v>
      </c>
      <c r="B10478">
        <v>445</v>
      </c>
      <c r="C10478" s="75">
        <v>0.11</v>
      </c>
    </row>
    <row r="10479" spans="1:3">
      <c r="A10479" s="86" t="s">
        <v>314</v>
      </c>
      <c r="B10479">
        <v>445</v>
      </c>
      <c r="C10479" s="75">
        <v>0.11</v>
      </c>
    </row>
    <row r="10480" spans="1:3">
      <c r="A10480" s="74" t="s">
        <v>2816</v>
      </c>
      <c r="B10480">
        <v>228</v>
      </c>
      <c r="C10480" s="75">
        <v>8.7999999999999995E-2</v>
      </c>
    </row>
    <row r="10481" spans="1:3">
      <c r="A10481" s="81" t="s">
        <v>358</v>
      </c>
      <c r="B10481">
        <v>228</v>
      </c>
      <c r="C10481" s="75">
        <v>8.7999999999999995E-2</v>
      </c>
    </row>
    <row r="10482" spans="1:3">
      <c r="A10482" s="82" t="s">
        <v>359</v>
      </c>
      <c r="B10482">
        <v>228</v>
      </c>
      <c r="C10482" s="75">
        <v>8.7999999999999995E-2</v>
      </c>
    </row>
    <row r="10483" spans="1:3">
      <c r="A10483" s="83" t="s">
        <v>284</v>
      </c>
      <c r="B10483">
        <v>228</v>
      </c>
      <c r="C10483" s="75">
        <v>8.7999999999999995E-2</v>
      </c>
    </row>
    <row r="10484" spans="1:3">
      <c r="A10484" s="84">
        <v>42736</v>
      </c>
      <c r="B10484">
        <v>228</v>
      </c>
      <c r="C10484" s="75">
        <v>8.7999999999999995E-2</v>
      </c>
    </row>
    <row r="10485" spans="1:3">
      <c r="A10485" s="86" t="s">
        <v>375</v>
      </c>
      <c r="B10485">
        <v>228</v>
      </c>
      <c r="C10485" s="75">
        <v>8.7999999999999995E-2</v>
      </c>
    </row>
    <row r="10486" spans="1:3">
      <c r="A10486" s="74" t="s">
        <v>2817</v>
      </c>
      <c r="B10486">
        <v>47</v>
      </c>
      <c r="C10486" s="75">
        <v>0.3286</v>
      </c>
    </row>
    <row r="10487" spans="1:3">
      <c r="A10487" s="81" t="s">
        <v>517</v>
      </c>
      <c r="B10487">
        <v>47</v>
      </c>
      <c r="C10487" s="75">
        <v>0.3286</v>
      </c>
    </row>
    <row r="10488" spans="1:3">
      <c r="A10488" s="82" t="s">
        <v>518</v>
      </c>
      <c r="B10488">
        <v>47</v>
      </c>
      <c r="C10488" s="75">
        <v>0.3286</v>
      </c>
    </row>
    <row r="10489" spans="1:3">
      <c r="A10489" s="83" t="s">
        <v>304</v>
      </c>
      <c r="B10489">
        <v>47</v>
      </c>
      <c r="C10489" s="75">
        <v>0.3286</v>
      </c>
    </row>
    <row r="10490" spans="1:3">
      <c r="A10490" s="85" t="s">
        <v>2468</v>
      </c>
      <c r="B10490">
        <v>47</v>
      </c>
      <c r="C10490" s="75">
        <v>0.3286</v>
      </c>
    </row>
    <row r="10491" spans="1:3">
      <c r="A10491" s="86" t="s">
        <v>364</v>
      </c>
      <c r="B10491">
        <v>47</v>
      </c>
      <c r="C10491" s="75">
        <v>0.3286</v>
      </c>
    </row>
    <row r="10492" spans="1:3">
      <c r="A10492" s="74" t="s">
        <v>2818</v>
      </c>
      <c r="B10492">
        <v>36</v>
      </c>
      <c r="C10492" s="75">
        <v>0.28000000000000003</v>
      </c>
    </row>
    <row r="10493" spans="1:3">
      <c r="A10493" s="81" t="s">
        <v>517</v>
      </c>
      <c r="B10493">
        <v>36</v>
      </c>
      <c r="C10493" s="75">
        <v>0.28000000000000003</v>
      </c>
    </row>
    <row r="10494" spans="1:3">
      <c r="A10494" s="82" t="s">
        <v>518</v>
      </c>
      <c r="B10494">
        <v>36</v>
      </c>
      <c r="C10494" s="75">
        <v>0.28000000000000003</v>
      </c>
    </row>
    <row r="10495" spans="1:3">
      <c r="A10495" s="83" t="s">
        <v>304</v>
      </c>
      <c r="B10495">
        <v>36</v>
      </c>
      <c r="C10495" s="75">
        <v>0.28000000000000003</v>
      </c>
    </row>
    <row r="10496" spans="1:3">
      <c r="A10496" s="85" t="s">
        <v>1359</v>
      </c>
      <c r="B10496">
        <v>36</v>
      </c>
      <c r="C10496" s="75">
        <v>0.28000000000000003</v>
      </c>
    </row>
    <row r="10497" spans="1:3">
      <c r="A10497" s="86" t="s">
        <v>381</v>
      </c>
      <c r="B10497">
        <v>36</v>
      </c>
      <c r="C10497" s="75">
        <v>0.28000000000000003</v>
      </c>
    </row>
    <row r="10498" spans="1:3">
      <c r="A10498" s="74" t="s">
        <v>2819</v>
      </c>
      <c r="B10498">
        <v>500</v>
      </c>
      <c r="C10498" s="75">
        <v>0</v>
      </c>
    </row>
    <row r="10499" spans="1:3">
      <c r="A10499" s="81" t="s">
        <v>491</v>
      </c>
      <c r="B10499">
        <v>500</v>
      </c>
      <c r="C10499" s="75">
        <v>0</v>
      </c>
    </row>
    <row r="10500" spans="1:3">
      <c r="A10500" s="82" t="s">
        <v>492</v>
      </c>
      <c r="B10500">
        <v>500</v>
      </c>
      <c r="C10500" s="75">
        <v>0</v>
      </c>
    </row>
    <row r="10501" spans="1:3">
      <c r="A10501" s="83" t="s">
        <v>284</v>
      </c>
      <c r="B10501">
        <v>500</v>
      </c>
      <c r="C10501" s="75">
        <v>0</v>
      </c>
    </row>
    <row r="10502" spans="1:3">
      <c r="A10502" s="84">
        <v>42552</v>
      </c>
      <c r="B10502">
        <v>500</v>
      </c>
      <c r="C10502" s="75">
        <v>0</v>
      </c>
    </row>
    <row r="10503" spans="1:3">
      <c r="A10503" s="86" t="s">
        <v>336</v>
      </c>
      <c r="B10503">
        <v>500</v>
      </c>
      <c r="C10503" s="75">
        <v>0</v>
      </c>
    </row>
    <row r="10504" spans="1:3">
      <c r="A10504" s="74" t="s">
        <v>2820</v>
      </c>
      <c r="B10504">
        <v>68</v>
      </c>
      <c r="C10504" s="75">
        <v>2.86E-2</v>
      </c>
    </row>
    <row r="10505" spans="1:3">
      <c r="A10505" s="81" t="s">
        <v>333</v>
      </c>
      <c r="B10505">
        <v>68</v>
      </c>
      <c r="C10505" s="75">
        <v>2.86E-2</v>
      </c>
    </row>
    <row r="10506" spans="1:3">
      <c r="A10506" s="82" t="s">
        <v>334</v>
      </c>
      <c r="B10506">
        <v>68</v>
      </c>
      <c r="C10506" s="75">
        <v>2.86E-2</v>
      </c>
    </row>
    <row r="10507" spans="1:3">
      <c r="A10507" s="83" t="s">
        <v>304</v>
      </c>
      <c r="B10507">
        <v>68</v>
      </c>
      <c r="C10507" s="75">
        <v>2.86E-2</v>
      </c>
    </row>
    <row r="10508" spans="1:3">
      <c r="A10508" s="85" t="s">
        <v>2821</v>
      </c>
      <c r="B10508">
        <v>68</v>
      </c>
      <c r="C10508" s="75">
        <v>2.86E-2</v>
      </c>
    </row>
    <row r="10509" spans="1:3">
      <c r="A10509" s="86" t="s">
        <v>364</v>
      </c>
      <c r="B10509">
        <v>68</v>
      </c>
      <c r="C10509" s="75">
        <v>2.86E-2</v>
      </c>
    </row>
    <row r="10510" spans="1:3">
      <c r="A10510" s="74" t="s">
        <v>2822</v>
      </c>
      <c r="B10510">
        <v>567</v>
      </c>
      <c r="C10510" s="75">
        <v>0.19</v>
      </c>
    </row>
    <row r="10511" spans="1:3">
      <c r="A10511" s="81" t="s">
        <v>512</v>
      </c>
      <c r="B10511">
        <v>567</v>
      </c>
      <c r="C10511" s="75">
        <v>0.19</v>
      </c>
    </row>
    <row r="10512" spans="1:3">
      <c r="A10512" s="82" t="s">
        <v>513</v>
      </c>
      <c r="B10512">
        <v>567</v>
      </c>
      <c r="C10512" s="75">
        <v>0.19</v>
      </c>
    </row>
    <row r="10513" spans="1:3">
      <c r="A10513" s="83" t="s">
        <v>284</v>
      </c>
      <c r="B10513">
        <v>567</v>
      </c>
      <c r="C10513" s="75">
        <v>0.19</v>
      </c>
    </row>
    <row r="10514" spans="1:3">
      <c r="A10514" s="85" t="s">
        <v>527</v>
      </c>
      <c r="B10514">
        <v>567</v>
      </c>
      <c r="C10514" s="75">
        <v>0.19</v>
      </c>
    </row>
    <row r="10515" spans="1:3">
      <c r="A10515" s="86" t="s">
        <v>295</v>
      </c>
      <c r="B10515">
        <v>567</v>
      </c>
      <c r="C10515" s="75">
        <v>0.19</v>
      </c>
    </row>
    <row r="10516" spans="1:3">
      <c r="A10516" s="74" t="s">
        <v>2823</v>
      </c>
      <c r="B10516">
        <v>29</v>
      </c>
      <c r="C10516" s="75">
        <v>3.3300000000000003E-2</v>
      </c>
    </row>
    <row r="10517" spans="1:3">
      <c r="A10517" s="81" t="s">
        <v>412</v>
      </c>
      <c r="B10517">
        <v>29</v>
      </c>
      <c r="C10517" s="75">
        <v>3.3300000000000003E-2</v>
      </c>
    </row>
    <row r="10518" spans="1:3">
      <c r="A10518" s="82" t="s">
        <v>367</v>
      </c>
      <c r="B10518">
        <v>29</v>
      </c>
      <c r="C10518" s="75">
        <v>3.3300000000000003E-2</v>
      </c>
    </row>
    <row r="10519" spans="1:3">
      <c r="A10519" s="83" t="s">
        <v>289</v>
      </c>
      <c r="B10519">
        <v>29</v>
      </c>
      <c r="C10519" s="75">
        <v>3.3300000000000003E-2</v>
      </c>
    </row>
    <row r="10520" spans="1:3">
      <c r="A10520" s="85" t="s">
        <v>1207</v>
      </c>
      <c r="B10520">
        <v>29</v>
      </c>
      <c r="C10520" s="75">
        <v>3.3300000000000003E-2</v>
      </c>
    </row>
    <row r="10521" spans="1:3">
      <c r="A10521" s="86" t="s">
        <v>310</v>
      </c>
      <c r="B10521">
        <v>29</v>
      </c>
      <c r="C10521" s="75">
        <v>3.3300000000000003E-2</v>
      </c>
    </row>
    <row r="10522" spans="1:3">
      <c r="A10522" s="74" t="s">
        <v>2824</v>
      </c>
      <c r="B10522">
        <v>52</v>
      </c>
      <c r="C10522" s="75">
        <v>0.35</v>
      </c>
    </row>
    <row r="10523" spans="1:3">
      <c r="A10523" s="81" t="s">
        <v>292</v>
      </c>
      <c r="B10523">
        <v>52</v>
      </c>
      <c r="C10523" s="75">
        <v>0.35</v>
      </c>
    </row>
    <row r="10524" spans="1:3">
      <c r="A10524" s="82" t="s">
        <v>293</v>
      </c>
      <c r="B10524">
        <v>52</v>
      </c>
      <c r="C10524" s="75">
        <v>0.35</v>
      </c>
    </row>
    <row r="10525" spans="1:3">
      <c r="A10525" s="83" t="s">
        <v>294</v>
      </c>
      <c r="B10525">
        <v>52</v>
      </c>
      <c r="C10525" s="75">
        <v>0.35</v>
      </c>
    </row>
    <row r="10526" spans="1:3">
      <c r="A10526" s="84">
        <v>42320</v>
      </c>
      <c r="B10526">
        <v>52</v>
      </c>
      <c r="C10526" s="75">
        <v>0.35</v>
      </c>
    </row>
    <row r="10527" spans="1:3">
      <c r="A10527" s="86" t="s">
        <v>285</v>
      </c>
      <c r="B10527">
        <v>52</v>
      </c>
      <c r="C10527" s="75">
        <v>0.35</v>
      </c>
    </row>
    <row r="10528" spans="1:3">
      <c r="A10528" s="74" t="s">
        <v>2825</v>
      </c>
      <c r="B10528">
        <v>440</v>
      </c>
      <c r="C10528" s="75">
        <v>0.12</v>
      </c>
    </row>
    <row r="10529" spans="1:3">
      <c r="A10529" s="81" t="s">
        <v>669</v>
      </c>
      <c r="B10529">
        <v>440</v>
      </c>
      <c r="C10529" s="75">
        <v>0.12</v>
      </c>
    </row>
    <row r="10530" spans="1:3">
      <c r="A10530" s="82" t="s">
        <v>670</v>
      </c>
      <c r="B10530">
        <v>440</v>
      </c>
      <c r="C10530" s="75">
        <v>0.12</v>
      </c>
    </row>
    <row r="10531" spans="1:3">
      <c r="A10531" s="83" t="s">
        <v>294</v>
      </c>
      <c r="B10531">
        <v>440</v>
      </c>
      <c r="C10531" s="75">
        <v>0.12</v>
      </c>
    </row>
    <row r="10532" spans="1:3">
      <c r="A10532" s="85" t="s">
        <v>2826</v>
      </c>
      <c r="B10532">
        <v>440</v>
      </c>
      <c r="C10532" s="75">
        <v>0.12</v>
      </c>
    </row>
    <row r="10533" spans="1:3">
      <c r="A10533" s="86" t="s">
        <v>314</v>
      </c>
      <c r="B10533">
        <v>440</v>
      </c>
      <c r="C10533" s="75">
        <v>0.12</v>
      </c>
    </row>
    <row r="10534" spans="1:3">
      <c r="A10534" s="74" t="s">
        <v>2827</v>
      </c>
      <c r="B10534">
        <v>147</v>
      </c>
      <c r="C10534" s="75">
        <v>0.79</v>
      </c>
    </row>
    <row r="10535" spans="1:3">
      <c r="A10535" s="81" t="s">
        <v>350</v>
      </c>
      <c r="B10535">
        <v>147</v>
      </c>
      <c r="C10535" s="75">
        <v>0.79</v>
      </c>
    </row>
    <row r="10536" spans="1:3">
      <c r="A10536" s="82" t="s">
        <v>351</v>
      </c>
      <c r="B10536">
        <v>147</v>
      </c>
      <c r="C10536" s="75">
        <v>0.79</v>
      </c>
    </row>
    <row r="10537" spans="1:3">
      <c r="A10537" s="83" t="s">
        <v>304</v>
      </c>
      <c r="B10537">
        <v>147</v>
      </c>
      <c r="C10537" s="75">
        <v>0.79</v>
      </c>
    </row>
    <row r="10538" spans="1:3">
      <c r="A10538" s="84">
        <v>41827</v>
      </c>
      <c r="B10538">
        <v>147</v>
      </c>
      <c r="C10538" s="75">
        <v>0.79</v>
      </c>
    </row>
    <row r="10539" spans="1:3">
      <c r="A10539" s="86" t="s">
        <v>295</v>
      </c>
      <c r="B10539">
        <v>147</v>
      </c>
      <c r="C10539" s="75">
        <v>0.79</v>
      </c>
    </row>
    <row r="10540" spans="1:3">
      <c r="A10540" s="74" t="s">
        <v>2828</v>
      </c>
      <c r="B10540">
        <v>400</v>
      </c>
      <c r="C10540" s="75">
        <v>0.2</v>
      </c>
    </row>
    <row r="10541" spans="1:3">
      <c r="A10541" s="81" t="s">
        <v>287</v>
      </c>
      <c r="B10541">
        <v>400</v>
      </c>
      <c r="C10541" s="75">
        <v>0.2</v>
      </c>
    </row>
    <row r="10542" spans="1:3">
      <c r="A10542" s="82" t="s">
        <v>288</v>
      </c>
      <c r="B10542">
        <v>400</v>
      </c>
      <c r="C10542" s="75">
        <v>0.2</v>
      </c>
    </row>
    <row r="10543" spans="1:3">
      <c r="A10543" s="83" t="s">
        <v>289</v>
      </c>
      <c r="B10543">
        <v>400</v>
      </c>
      <c r="C10543" s="75">
        <v>0.2</v>
      </c>
    </row>
    <row r="10544" spans="1:3">
      <c r="A10544" s="85" t="s">
        <v>2829</v>
      </c>
      <c r="B10544">
        <v>400</v>
      </c>
      <c r="C10544" s="75">
        <v>0.2</v>
      </c>
    </row>
    <row r="10545" spans="1:3">
      <c r="A10545" s="86" t="s">
        <v>314</v>
      </c>
      <c r="B10545">
        <v>400</v>
      </c>
      <c r="C10545" s="75">
        <v>0.2</v>
      </c>
    </row>
    <row r="10546" spans="1:3">
      <c r="A10546" s="74" t="s">
        <v>2830</v>
      </c>
      <c r="B10546">
        <v>140</v>
      </c>
      <c r="C10546" s="75">
        <v>6.6699999999999995E-2</v>
      </c>
    </row>
    <row r="10547" spans="1:3">
      <c r="A10547" s="81" t="s">
        <v>669</v>
      </c>
      <c r="B10547">
        <v>140</v>
      </c>
      <c r="C10547" s="75">
        <v>6.6699999999999995E-2</v>
      </c>
    </row>
    <row r="10548" spans="1:3">
      <c r="A10548" s="82" t="s">
        <v>670</v>
      </c>
      <c r="B10548">
        <v>140</v>
      </c>
      <c r="C10548" s="75">
        <v>6.6699999999999995E-2</v>
      </c>
    </row>
    <row r="10549" spans="1:3">
      <c r="A10549" s="83" t="s">
        <v>294</v>
      </c>
      <c r="B10549">
        <v>140</v>
      </c>
      <c r="C10549" s="75">
        <v>6.6699999999999995E-2</v>
      </c>
    </row>
    <row r="10550" spans="1:3">
      <c r="A10550" s="85" t="s">
        <v>1537</v>
      </c>
      <c r="B10550">
        <v>140</v>
      </c>
      <c r="C10550" s="75">
        <v>6.6699999999999995E-2</v>
      </c>
    </row>
    <row r="10551" spans="1:3">
      <c r="A10551" s="86" t="s">
        <v>300</v>
      </c>
      <c r="B10551">
        <v>140</v>
      </c>
      <c r="C10551" s="75">
        <v>6.6699999999999995E-2</v>
      </c>
    </row>
    <row r="10552" spans="1:3">
      <c r="A10552" s="74" t="s">
        <v>2831</v>
      </c>
      <c r="B10552">
        <v>450</v>
      </c>
      <c r="C10552" s="75">
        <v>0.1</v>
      </c>
    </row>
    <row r="10553" spans="1:3">
      <c r="A10553" s="81" t="s">
        <v>669</v>
      </c>
      <c r="B10553">
        <v>450</v>
      </c>
      <c r="C10553" s="75">
        <v>0.1</v>
      </c>
    </row>
    <row r="10554" spans="1:3">
      <c r="A10554" s="82" t="s">
        <v>670</v>
      </c>
      <c r="B10554">
        <v>450</v>
      </c>
      <c r="C10554" s="75">
        <v>0.1</v>
      </c>
    </row>
    <row r="10555" spans="1:3">
      <c r="A10555" s="83" t="s">
        <v>294</v>
      </c>
      <c r="B10555">
        <v>450</v>
      </c>
      <c r="C10555" s="75">
        <v>0.1</v>
      </c>
    </row>
    <row r="10556" spans="1:3">
      <c r="A10556" s="84">
        <v>42681</v>
      </c>
      <c r="B10556">
        <v>450</v>
      </c>
      <c r="C10556" s="75">
        <v>0.1</v>
      </c>
    </row>
    <row r="10557" spans="1:3">
      <c r="A10557" s="86" t="s">
        <v>314</v>
      </c>
      <c r="B10557">
        <v>450</v>
      </c>
      <c r="C10557" s="75">
        <v>0.1</v>
      </c>
    </row>
    <row r="10558" spans="1:3">
      <c r="A10558" s="74" t="s">
        <v>2832</v>
      </c>
      <c r="B10558">
        <v>679</v>
      </c>
      <c r="C10558" s="75">
        <v>0.03</v>
      </c>
    </row>
    <row r="10559" spans="1:3">
      <c r="A10559" s="81" t="s">
        <v>475</v>
      </c>
      <c r="B10559">
        <v>679</v>
      </c>
      <c r="C10559" s="75">
        <v>0.03</v>
      </c>
    </row>
    <row r="10560" spans="1:3">
      <c r="A10560" s="82" t="s">
        <v>317</v>
      </c>
      <c r="B10560">
        <v>679</v>
      </c>
      <c r="C10560" s="75">
        <v>0.03</v>
      </c>
    </row>
    <row r="10561" spans="1:3">
      <c r="A10561" s="83" t="s">
        <v>294</v>
      </c>
      <c r="B10561">
        <v>679</v>
      </c>
      <c r="C10561" s="75">
        <v>0.03</v>
      </c>
    </row>
    <row r="10562" spans="1:3">
      <c r="A10562" s="84">
        <v>42802</v>
      </c>
      <c r="B10562">
        <v>679</v>
      </c>
      <c r="C10562" s="75">
        <v>0.03</v>
      </c>
    </row>
    <row r="10563" spans="1:3">
      <c r="A10563" s="86" t="s">
        <v>295</v>
      </c>
      <c r="B10563">
        <v>679</v>
      </c>
      <c r="C10563" s="75">
        <v>0.03</v>
      </c>
    </row>
    <row r="10564" spans="1:3">
      <c r="A10564" s="74" t="s">
        <v>2833</v>
      </c>
      <c r="B10564">
        <v>69</v>
      </c>
      <c r="C10564" s="75">
        <v>1.43E-2</v>
      </c>
    </row>
    <row r="10565" spans="1:3">
      <c r="A10565" s="81" t="s">
        <v>390</v>
      </c>
      <c r="B10565">
        <v>69</v>
      </c>
      <c r="C10565" s="75">
        <v>1.43E-2</v>
      </c>
    </row>
    <row r="10566" spans="1:3">
      <c r="A10566" s="82" t="s">
        <v>367</v>
      </c>
      <c r="B10566">
        <v>69</v>
      </c>
      <c r="C10566" s="75">
        <v>1.43E-2</v>
      </c>
    </row>
    <row r="10567" spans="1:3">
      <c r="A10567" s="83" t="s">
        <v>289</v>
      </c>
      <c r="B10567">
        <v>69</v>
      </c>
      <c r="C10567" s="75">
        <v>1.43E-2</v>
      </c>
    </row>
    <row r="10568" spans="1:3">
      <c r="A10568" s="84">
        <v>43014</v>
      </c>
      <c r="B10568">
        <v>69</v>
      </c>
      <c r="C10568" s="75">
        <v>1.43E-2</v>
      </c>
    </row>
    <row r="10569" spans="1:3">
      <c r="A10569" s="86" t="s">
        <v>364</v>
      </c>
      <c r="B10569">
        <v>69</v>
      </c>
      <c r="C10569" s="75">
        <v>1.43E-2</v>
      </c>
    </row>
    <row r="10570" spans="1:3">
      <c r="A10570" s="74" t="s">
        <v>2834</v>
      </c>
      <c r="B10570">
        <v>495</v>
      </c>
      <c r="C10570" s="75">
        <v>0.01</v>
      </c>
    </row>
    <row r="10571" spans="1:3">
      <c r="A10571" s="81" t="s">
        <v>302</v>
      </c>
      <c r="B10571">
        <v>495</v>
      </c>
      <c r="C10571" s="75">
        <v>0.01</v>
      </c>
    </row>
    <row r="10572" spans="1:3">
      <c r="A10572" s="82" t="s">
        <v>303</v>
      </c>
      <c r="B10572">
        <v>495</v>
      </c>
      <c r="C10572" s="75">
        <v>0.01</v>
      </c>
    </row>
    <row r="10573" spans="1:3">
      <c r="A10573" s="83" t="s">
        <v>304</v>
      </c>
      <c r="B10573">
        <v>495</v>
      </c>
      <c r="C10573" s="75">
        <v>0.01</v>
      </c>
    </row>
    <row r="10574" spans="1:3">
      <c r="A10574" s="84">
        <v>42013</v>
      </c>
      <c r="B10574">
        <v>495</v>
      </c>
      <c r="C10574" s="75">
        <v>0.01</v>
      </c>
    </row>
    <row r="10575" spans="1:3">
      <c r="A10575" s="86" t="s">
        <v>336</v>
      </c>
      <c r="B10575">
        <v>495</v>
      </c>
      <c r="C10575" s="75">
        <v>0.01</v>
      </c>
    </row>
    <row r="10576" spans="1:3">
      <c r="A10576" s="74" t="s">
        <v>2835</v>
      </c>
      <c r="B10576">
        <v>455</v>
      </c>
      <c r="C10576" s="75">
        <v>0.09</v>
      </c>
    </row>
    <row r="10577" spans="1:3">
      <c r="A10577" s="81" t="s">
        <v>358</v>
      </c>
      <c r="B10577">
        <v>455</v>
      </c>
      <c r="C10577" s="75">
        <v>0.09</v>
      </c>
    </row>
    <row r="10578" spans="1:3">
      <c r="A10578" s="82" t="s">
        <v>359</v>
      </c>
      <c r="B10578">
        <v>455</v>
      </c>
      <c r="C10578" s="75">
        <v>0.09</v>
      </c>
    </row>
    <row r="10579" spans="1:3">
      <c r="A10579" s="83" t="s">
        <v>284</v>
      </c>
      <c r="B10579">
        <v>455</v>
      </c>
      <c r="C10579" s="75">
        <v>0.09</v>
      </c>
    </row>
    <row r="10580" spans="1:3">
      <c r="A10580" s="85" t="s">
        <v>2836</v>
      </c>
      <c r="B10580">
        <v>455</v>
      </c>
      <c r="C10580" s="75">
        <v>0.09</v>
      </c>
    </row>
    <row r="10581" spans="1:3">
      <c r="A10581" s="86" t="s">
        <v>314</v>
      </c>
      <c r="B10581">
        <v>455</v>
      </c>
      <c r="C10581" s="75">
        <v>0.09</v>
      </c>
    </row>
    <row r="10582" spans="1:3">
      <c r="A10582" s="74" t="s">
        <v>2837</v>
      </c>
      <c r="B10582">
        <v>56</v>
      </c>
      <c r="C10582" s="75">
        <v>0.2</v>
      </c>
    </row>
    <row r="10583" spans="1:3">
      <c r="A10583" s="81" t="s">
        <v>287</v>
      </c>
      <c r="B10583">
        <v>56</v>
      </c>
      <c r="C10583" s="75">
        <v>0.2</v>
      </c>
    </row>
    <row r="10584" spans="1:3">
      <c r="A10584" s="82" t="s">
        <v>288</v>
      </c>
      <c r="B10584">
        <v>56</v>
      </c>
      <c r="C10584" s="75">
        <v>0.2</v>
      </c>
    </row>
    <row r="10585" spans="1:3">
      <c r="A10585" s="83" t="s">
        <v>289</v>
      </c>
      <c r="B10585">
        <v>56</v>
      </c>
      <c r="C10585" s="75">
        <v>0.2</v>
      </c>
    </row>
    <row r="10586" spans="1:3">
      <c r="A10586" s="85" t="s">
        <v>2838</v>
      </c>
      <c r="B10586">
        <v>56</v>
      </c>
      <c r="C10586" s="75">
        <v>0.2</v>
      </c>
    </row>
    <row r="10587" spans="1:3">
      <c r="A10587" s="86" t="s">
        <v>364</v>
      </c>
      <c r="B10587">
        <v>56</v>
      </c>
      <c r="C10587" s="75">
        <v>0.2</v>
      </c>
    </row>
    <row r="10588" spans="1:3">
      <c r="A10588" s="74" t="s">
        <v>2839</v>
      </c>
      <c r="B10588">
        <v>62</v>
      </c>
      <c r="C10588" s="75">
        <v>0.1143</v>
      </c>
    </row>
    <row r="10589" spans="1:3">
      <c r="A10589" s="81" t="s">
        <v>324</v>
      </c>
      <c r="B10589">
        <v>62</v>
      </c>
      <c r="C10589" s="75">
        <v>0.1143</v>
      </c>
    </row>
    <row r="10590" spans="1:3">
      <c r="A10590" s="82" t="s">
        <v>325</v>
      </c>
      <c r="B10590">
        <v>62</v>
      </c>
      <c r="C10590" s="75">
        <v>0.1143</v>
      </c>
    </row>
    <row r="10591" spans="1:3">
      <c r="A10591" s="83" t="s">
        <v>284</v>
      </c>
      <c r="B10591">
        <v>62</v>
      </c>
      <c r="C10591" s="75">
        <v>0.1143</v>
      </c>
    </row>
    <row r="10592" spans="1:3">
      <c r="A10592" s="85" t="s">
        <v>1854</v>
      </c>
      <c r="B10592">
        <v>62</v>
      </c>
      <c r="C10592" s="75">
        <v>0.1143</v>
      </c>
    </row>
    <row r="10593" spans="1:3">
      <c r="A10593" s="86" t="s">
        <v>364</v>
      </c>
      <c r="B10593">
        <v>62</v>
      </c>
      <c r="C10593" s="75">
        <v>0.1143</v>
      </c>
    </row>
    <row r="10594" spans="1:3">
      <c r="A10594" s="74" t="s">
        <v>2840</v>
      </c>
      <c r="B10594">
        <v>128</v>
      </c>
      <c r="C10594" s="75">
        <v>0.1467</v>
      </c>
    </row>
    <row r="10595" spans="1:3">
      <c r="A10595" s="81" t="s">
        <v>415</v>
      </c>
      <c r="B10595">
        <v>128</v>
      </c>
      <c r="C10595" s="75">
        <v>0.1467</v>
      </c>
    </row>
    <row r="10596" spans="1:3">
      <c r="A10596" s="82" t="s">
        <v>367</v>
      </c>
      <c r="B10596">
        <v>128</v>
      </c>
      <c r="C10596" s="75">
        <v>0.1467</v>
      </c>
    </row>
    <row r="10597" spans="1:3">
      <c r="A10597" s="83" t="s">
        <v>289</v>
      </c>
      <c r="B10597">
        <v>128</v>
      </c>
      <c r="C10597" s="75">
        <v>0.1467</v>
      </c>
    </row>
    <row r="10598" spans="1:3">
      <c r="A10598" s="85" t="s">
        <v>650</v>
      </c>
      <c r="B10598">
        <v>128</v>
      </c>
      <c r="C10598" s="75">
        <v>0.1467</v>
      </c>
    </row>
    <row r="10599" spans="1:3">
      <c r="A10599" s="86" t="s">
        <v>300</v>
      </c>
      <c r="B10599">
        <v>128</v>
      </c>
      <c r="C10599" s="75">
        <v>0.1467</v>
      </c>
    </row>
    <row r="10600" spans="1:3">
      <c r="A10600" s="74" t="s">
        <v>2841</v>
      </c>
      <c r="B10600">
        <v>131</v>
      </c>
      <c r="C10600" s="75">
        <v>0.12670000000000001</v>
      </c>
    </row>
    <row r="10601" spans="1:3">
      <c r="A10601" s="81" t="s">
        <v>2622</v>
      </c>
      <c r="B10601">
        <v>131</v>
      </c>
      <c r="C10601" s="75">
        <v>0.12670000000000001</v>
      </c>
    </row>
    <row r="10602" spans="1:3">
      <c r="A10602" s="82" t="s">
        <v>288</v>
      </c>
      <c r="B10602">
        <v>131</v>
      </c>
      <c r="C10602" s="75">
        <v>0.12670000000000001</v>
      </c>
    </row>
    <row r="10603" spans="1:3">
      <c r="A10603" s="83" t="s">
        <v>289</v>
      </c>
      <c r="B10603">
        <v>131</v>
      </c>
      <c r="C10603" s="75">
        <v>0.12670000000000001</v>
      </c>
    </row>
    <row r="10604" spans="1:3">
      <c r="A10604" s="84">
        <v>43108</v>
      </c>
      <c r="B10604">
        <v>131</v>
      </c>
      <c r="C10604" s="75">
        <v>0.12670000000000001</v>
      </c>
    </row>
    <row r="10605" spans="1:3">
      <c r="A10605" s="86" t="s">
        <v>300</v>
      </c>
      <c r="B10605">
        <v>131</v>
      </c>
      <c r="C10605" s="75">
        <v>0.12670000000000001</v>
      </c>
    </row>
    <row r="10606" spans="1:3">
      <c r="A10606" s="74" t="s">
        <v>2842</v>
      </c>
      <c r="B10606">
        <v>30</v>
      </c>
      <c r="C10606" s="75">
        <v>0</v>
      </c>
    </row>
    <row r="10607" spans="1:3">
      <c r="A10607" s="81" t="s">
        <v>437</v>
      </c>
      <c r="B10607">
        <v>30</v>
      </c>
      <c r="C10607" s="75">
        <v>0</v>
      </c>
    </row>
    <row r="10608" spans="1:3">
      <c r="A10608" s="82" t="s">
        <v>367</v>
      </c>
      <c r="B10608">
        <v>30</v>
      </c>
      <c r="C10608" s="75">
        <v>0</v>
      </c>
    </row>
    <row r="10609" spans="1:3">
      <c r="A10609" s="83" t="s">
        <v>289</v>
      </c>
      <c r="B10609">
        <v>30</v>
      </c>
      <c r="C10609" s="75">
        <v>0</v>
      </c>
    </row>
    <row r="10610" spans="1:3">
      <c r="A10610" s="84">
        <v>43134</v>
      </c>
      <c r="B10610">
        <v>30</v>
      </c>
      <c r="C10610" s="75">
        <v>0</v>
      </c>
    </row>
    <row r="10611" spans="1:3">
      <c r="A10611" s="86" t="s">
        <v>310</v>
      </c>
      <c r="B10611">
        <v>30</v>
      </c>
      <c r="C10611" s="75">
        <v>0</v>
      </c>
    </row>
    <row r="10612" spans="1:3">
      <c r="A10612" s="74" t="s">
        <v>2843</v>
      </c>
      <c r="B10612">
        <v>460</v>
      </c>
      <c r="C10612" s="75">
        <v>0.08</v>
      </c>
    </row>
    <row r="10613" spans="1:3">
      <c r="A10613" s="81" t="s">
        <v>292</v>
      </c>
      <c r="B10613">
        <v>460</v>
      </c>
      <c r="C10613" s="75">
        <v>0.08</v>
      </c>
    </row>
    <row r="10614" spans="1:3">
      <c r="A10614" s="82" t="s">
        <v>293</v>
      </c>
      <c r="B10614">
        <v>460</v>
      </c>
      <c r="C10614" s="75">
        <v>0.08</v>
      </c>
    </row>
    <row r="10615" spans="1:3">
      <c r="A10615" s="83" t="s">
        <v>294</v>
      </c>
      <c r="B10615">
        <v>460</v>
      </c>
      <c r="C10615" s="75">
        <v>0.08</v>
      </c>
    </row>
    <row r="10616" spans="1:3">
      <c r="A10616" s="85" t="s">
        <v>1169</v>
      </c>
      <c r="B10616">
        <v>460</v>
      </c>
      <c r="C10616" s="75">
        <v>0.08</v>
      </c>
    </row>
    <row r="10617" spans="1:3">
      <c r="A10617" s="86" t="s">
        <v>314</v>
      </c>
      <c r="B10617">
        <v>460</v>
      </c>
      <c r="C10617" s="75">
        <v>0.08</v>
      </c>
    </row>
    <row r="10618" spans="1:3">
      <c r="A10618" s="74" t="s">
        <v>2844</v>
      </c>
      <c r="B10618">
        <v>120</v>
      </c>
      <c r="C10618" s="75">
        <v>0.2</v>
      </c>
    </row>
    <row r="10619" spans="1:3">
      <c r="A10619" s="81" t="s">
        <v>517</v>
      </c>
      <c r="B10619">
        <v>120</v>
      </c>
      <c r="C10619" s="75">
        <v>0.2</v>
      </c>
    </row>
    <row r="10620" spans="1:3">
      <c r="A10620" s="82" t="s">
        <v>518</v>
      </c>
      <c r="B10620">
        <v>120</v>
      </c>
      <c r="C10620" s="75">
        <v>0.2</v>
      </c>
    </row>
    <row r="10621" spans="1:3">
      <c r="A10621" s="83" t="s">
        <v>304</v>
      </c>
      <c r="B10621">
        <v>120</v>
      </c>
      <c r="C10621" s="75">
        <v>0.2</v>
      </c>
    </row>
    <row r="10622" spans="1:3">
      <c r="A10622" s="85" t="s">
        <v>1218</v>
      </c>
      <c r="B10622">
        <v>120</v>
      </c>
      <c r="C10622" s="75">
        <v>0.2</v>
      </c>
    </row>
    <row r="10623" spans="1:3">
      <c r="A10623" s="86" t="s">
        <v>300</v>
      </c>
      <c r="B10623">
        <v>120</v>
      </c>
      <c r="C10623" s="75">
        <v>0.2</v>
      </c>
    </row>
    <row r="10624" spans="1:3">
      <c r="A10624" s="74" t="s">
        <v>2845</v>
      </c>
      <c r="B10624">
        <v>544</v>
      </c>
      <c r="C10624" s="75">
        <v>0.32</v>
      </c>
    </row>
    <row r="10625" spans="1:3">
      <c r="A10625" s="81" t="s">
        <v>437</v>
      </c>
      <c r="B10625">
        <v>544</v>
      </c>
      <c r="C10625" s="75">
        <v>0.32</v>
      </c>
    </row>
    <row r="10626" spans="1:3">
      <c r="A10626" s="82" t="s">
        <v>367</v>
      </c>
      <c r="B10626">
        <v>544</v>
      </c>
      <c r="C10626" s="75">
        <v>0.32</v>
      </c>
    </row>
    <row r="10627" spans="1:3">
      <c r="A10627" s="83" t="s">
        <v>289</v>
      </c>
      <c r="B10627">
        <v>544</v>
      </c>
      <c r="C10627" s="75">
        <v>0.32</v>
      </c>
    </row>
    <row r="10628" spans="1:3">
      <c r="A10628" s="84">
        <v>43353</v>
      </c>
      <c r="B10628">
        <v>544</v>
      </c>
      <c r="C10628" s="75">
        <v>0.32</v>
      </c>
    </row>
    <row r="10629" spans="1:3">
      <c r="A10629" s="86" t="s">
        <v>321</v>
      </c>
      <c r="B10629">
        <v>544</v>
      </c>
      <c r="C10629" s="75">
        <v>0.32</v>
      </c>
    </row>
    <row r="10630" spans="1:3">
      <c r="A10630" s="74" t="s">
        <v>2846</v>
      </c>
      <c r="B10630">
        <v>132</v>
      </c>
      <c r="C10630" s="75">
        <v>0.12</v>
      </c>
    </row>
    <row r="10631" spans="1:3">
      <c r="A10631" s="81" t="s">
        <v>491</v>
      </c>
      <c r="B10631">
        <v>132</v>
      </c>
      <c r="C10631" s="75">
        <v>0.12</v>
      </c>
    </row>
    <row r="10632" spans="1:3">
      <c r="A10632" s="82" t="s">
        <v>492</v>
      </c>
      <c r="B10632">
        <v>132</v>
      </c>
      <c r="C10632" s="75">
        <v>0.12</v>
      </c>
    </row>
    <row r="10633" spans="1:3">
      <c r="A10633" s="83" t="s">
        <v>284</v>
      </c>
      <c r="B10633">
        <v>132</v>
      </c>
      <c r="C10633" s="75">
        <v>0.12</v>
      </c>
    </row>
    <row r="10634" spans="1:3">
      <c r="A10634" s="84">
        <v>42221</v>
      </c>
      <c r="B10634">
        <v>132</v>
      </c>
      <c r="C10634" s="75">
        <v>0.12</v>
      </c>
    </row>
    <row r="10635" spans="1:3">
      <c r="A10635" s="86" t="s">
        <v>300</v>
      </c>
      <c r="B10635">
        <v>132</v>
      </c>
      <c r="C10635" s="75">
        <v>0.12</v>
      </c>
    </row>
    <row r="10636" spans="1:3">
      <c r="A10636" s="74" t="s">
        <v>2847</v>
      </c>
      <c r="B10636">
        <v>435</v>
      </c>
      <c r="C10636" s="75">
        <v>0.13</v>
      </c>
    </row>
    <row r="10637" spans="1:3">
      <c r="A10637" s="81" t="s">
        <v>370</v>
      </c>
      <c r="B10637">
        <v>435</v>
      </c>
      <c r="C10637" s="75">
        <v>0.13</v>
      </c>
    </row>
    <row r="10638" spans="1:3">
      <c r="A10638" s="82" t="s">
        <v>344</v>
      </c>
      <c r="B10638">
        <v>435</v>
      </c>
      <c r="C10638" s="75">
        <v>0.13</v>
      </c>
    </row>
    <row r="10639" spans="1:3">
      <c r="A10639" s="83" t="s">
        <v>284</v>
      </c>
      <c r="B10639">
        <v>435</v>
      </c>
      <c r="C10639" s="75">
        <v>0.13</v>
      </c>
    </row>
    <row r="10640" spans="1:3">
      <c r="A10640" s="85" t="s">
        <v>2715</v>
      </c>
      <c r="B10640">
        <v>435</v>
      </c>
      <c r="C10640" s="75">
        <v>0.13</v>
      </c>
    </row>
    <row r="10641" spans="1:3">
      <c r="A10641" s="86" t="s">
        <v>314</v>
      </c>
      <c r="B10641">
        <v>435</v>
      </c>
      <c r="C10641" s="75">
        <v>0.13</v>
      </c>
    </row>
    <row r="10642" spans="1:3">
      <c r="A10642" s="74" t="s">
        <v>2848</v>
      </c>
      <c r="B10642">
        <v>448</v>
      </c>
      <c r="C10642" s="75">
        <v>0.44</v>
      </c>
    </row>
    <row r="10643" spans="1:3">
      <c r="A10643" s="81" t="s">
        <v>2622</v>
      </c>
      <c r="B10643">
        <v>448</v>
      </c>
      <c r="C10643" s="75">
        <v>0.44</v>
      </c>
    </row>
    <row r="10644" spans="1:3">
      <c r="A10644" s="82" t="s">
        <v>288</v>
      </c>
      <c r="B10644">
        <v>448</v>
      </c>
      <c r="C10644" s="75">
        <v>0.44</v>
      </c>
    </row>
    <row r="10645" spans="1:3">
      <c r="A10645" s="83" t="s">
        <v>289</v>
      </c>
      <c r="B10645">
        <v>448</v>
      </c>
      <c r="C10645" s="75">
        <v>0.44</v>
      </c>
    </row>
    <row r="10646" spans="1:3">
      <c r="A10646" s="84">
        <v>42343</v>
      </c>
      <c r="B10646">
        <v>448</v>
      </c>
      <c r="C10646" s="75">
        <v>0.44</v>
      </c>
    </row>
    <row r="10647" spans="1:3">
      <c r="A10647" s="86" t="s">
        <v>321</v>
      </c>
      <c r="B10647">
        <v>448</v>
      </c>
      <c r="C10647" s="75">
        <v>0.44</v>
      </c>
    </row>
    <row r="10648" spans="1:3">
      <c r="A10648" s="74" t="s">
        <v>2849</v>
      </c>
      <c r="B10648">
        <v>500</v>
      </c>
      <c r="C10648" s="75">
        <v>0</v>
      </c>
    </row>
    <row r="10649" spans="1:3">
      <c r="A10649" s="81" t="s">
        <v>390</v>
      </c>
      <c r="B10649">
        <v>500</v>
      </c>
      <c r="C10649" s="75">
        <v>0</v>
      </c>
    </row>
    <row r="10650" spans="1:3">
      <c r="A10650" s="82" t="s">
        <v>367</v>
      </c>
      <c r="B10650">
        <v>500</v>
      </c>
      <c r="C10650" s="75">
        <v>0</v>
      </c>
    </row>
    <row r="10651" spans="1:3">
      <c r="A10651" s="83" t="s">
        <v>289</v>
      </c>
      <c r="B10651">
        <v>500</v>
      </c>
      <c r="C10651" s="75">
        <v>0</v>
      </c>
    </row>
    <row r="10652" spans="1:3">
      <c r="A10652" s="85" t="s">
        <v>1633</v>
      </c>
      <c r="B10652">
        <v>500</v>
      </c>
      <c r="C10652" s="75">
        <v>0</v>
      </c>
    </row>
    <row r="10653" spans="1:3">
      <c r="A10653" s="86" t="s">
        <v>336</v>
      </c>
      <c r="B10653">
        <v>500</v>
      </c>
      <c r="C10653" s="75">
        <v>0</v>
      </c>
    </row>
    <row r="10654" spans="1:3">
      <c r="A10654" s="74" t="s">
        <v>2850</v>
      </c>
      <c r="B10654">
        <v>47</v>
      </c>
      <c r="C10654" s="75">
        <v>0.06</v>
      </c>
    </row>
    <row r="10655" spans="1:3">
      <c r="A10655" s="81" t="s">
        <v>475</v>
      </c>
      <c r="B10655">
        <v>47</v>
      </c>
      <c r="C10655" s="75">
        <v>0.06</v>
      </c>
    </row>
    <row r="10656" spans="1:3">
      <c r="A10656" s="82" t="s">
        <v>317</v>
      </c>
      <c r="B10656">
        <v>47</v>
      </c>
      <c r="C10656" s="75">
        <v>0.06</v>
      </c>
    </row>
    <row r="10657" spans="1:3">
      <c r="A10657" s="83" t="s">
        <v>294</v>
      </c>
      <c r="B10657">
        <v>47</v>
      </c>
      <c r="C10657" s="75">
        <v>0.06</v>
      </c>
    </row>
    <row r="10658" spans="1:3">
      <c r="A10658" s="85" t="s">
        <v>790</v>
      </c>
      <c r="B10658">
        <v>47</v>
      </c>
      <c r="C10658" s="75">
        <v>0.06</v>
      </c>
    </row>
    <row r="10659" spans="1:3">
      <c r="A10659" s="86" t="s">
        <v>381</v>
      </c>
      <c r="B10659">
        <v>47</v>
      </c>
      <c r="C10659" s="75">
        <v>0.06</v>
      </c>
    </row>
    <row r="10660" spans="1:3">
      <c r="A10660" s="74" t="s">
        <v>2851</v>
      </c>
      <c r="B10660">
        <v>46</v>
      </c>
      <c r="C10660" s="75">
        <v>0.08</v>
      </c>
    </row>
    <row r="10661" spans="1:3">
      <c r="A10661" s="81" t="s">
        <v>437</v>
      </c>
      <c r="B10661">
        <v>46</v>
      </c>
      <c r="C10661" s="75">
        <v>0.08</v>
      </c>
    </row>
    <row r="10662" spans="1:3">
      <c r="A10662" s="82" t="s">
        <v>367</v>
      </c>
      <c r="B10662">
        <v>46</v>
      </c>
      <c r="C10662" s="75">
        <v>0.08</v>
      </c>
    </row>
    <row r="10663" spans="1:3">
      <c r="A10663" s="83" t="s">
        <v>289</v>
      </c>
      <c r="B10663">
        <v>46</v>
      </c>
      <c r="C10663" s="75">
        <v>0.08</v>
      </c>
    </row>
    <row r="10664" spans="1:3">
      <c r="A10664" s="85" t="s">
        <v>2852</v>
      </c>
      <c r="B10664">
        <v>46</v>
      </c>
      <c r="C10664" s="75">
        <v>0.08</v>
      </c>
    </row>
    <row r="10665" spans="1:3">
      <c r="A10665" s="86" t="s">
        <v>305</v>
      </c>
      <c r="B10665">
        <v>46</v>
      </c>
      <c r="C10665" s="75">
        <v>0.08</v>
      </c>
    </row>
    <row r="10666" spans="1:3">
      <c r="A10666" s="74" t="s">
        <v>2853</v>
      </c>
      <c r="B10666">
        <v>126</v>
      </c>
      <c r="C10666" s="75">
        <v>0.16</v>
      </c>
    </row>
    <row r="10667" spans="1:3">
      <c r="A10667" s="81" t="s">
        <v>316</v>
      </c>
      <c r="B10667">
        <v>126</v>
      </c>
      <c r="C10667" s="75">
        <v>0.16</v>
      </c>
    </row>
    <row r="10668" spans="1:3">
      <c r="A10668" s="82" t="s">
        <v>317</v>
      </c>
      <c r="B10668">
        <v>126</v>
      </c>
      <c r="C10668" s="75">
        <v>0.16</v>
      </c>
    </row>
    <row r="10669" spans="1:3">
      <c r="A10669" s="83" t="s">
        <v>294</v>
      </c>
      <c r="B10669">
        <v>126</v>
      </c>
      <c r="C10669" s="75">
        <v>0.16</v>
      </c>
    </row>
    <row r="10670" spans="1:3">
      <c r="A10670" s="85" t="s">
        <v>2854</v>
      </c>
      <c r="B10670">
        <v>126</v>
      </c>
      <c r="C10670" s="75">
        <v>0.16</v>
      </c>
    </row>
    <row r="10671" spans="1:3">
      <c r="A10671" s="86" t="s">
        <v>300</v>
      </c>
      <c r="B10671">
        <v>126</v>
      </c>
      <c r="C10671" s="75">
        <v>0.16</v>
      </c>
    </row>
    <row r="10672" spans="1:3">
      <c r="A10672" s="74" t="s">
        <v>2855</v>
      </c>
      <c r="B10672">
        <v>23</v>
      </c>
      <c r="C10672" s="75">
        <v>0.23330000000000001</v>
      </c>
    </row>
    <row r="10673" spans="1:3">
      <c r="A10673" s="81" t="s">
        <v>431</v>
      </c>
      <c r="B10673">
        <v>23</v>
      </c>
      <c r="C10673" s="75">
        <v>0.23330000000000001</v>
      </c>
    </row>
    <row r="10674" spans="1:3">
      <c r="A10674" s="82" t="s">
        <v>432</v>
      </c>
      <c r="B10674">
        <v>23</v>
      </c>
      <c r="C10674" s="75">
        <v>0.23330000000000001</v>
      </c>
    </row>
    <row r="10675" spans="1:3">
      <c r="A10675" s="83" t="s">
        <v>284</v>
      </c>
      <c r="B10675">
        <v>23</v>
      </c>
      <c r="C10675" s="75">
        <v>0.23330000000000001</v>
      </c>
    </row>
    <row r="10676" spans="1:3">
      <c r="A10676" s="84">
        <v>41768</v>
      </c>
      <c r="B10676">
        <v>23</v>
      </c>
      <c r="C10676" s="75">
        <v>0.23330000000000001</v>
      </c>
    </row>
    <row r="10677" spans="1:3">
      <c r="A10677" s="86" t="s">
        <v>310</v>
      </c>
      <c r="B10677">
        <v>23</v>
      </c>
      <c r="C10677" s="75">
        <v>0.23330000000000001</v>
      </c>
    </row>
    <row r="10678" spans="1:3">
      <c r="A10678" s="74" t="s">
        <v>2856</v>
      </c>
      <c r="B10678">
        <v>230</v>
      </c>
      <c r="C10678" s="75">
        <v>0.08</v>
      </c>
    </row>
    <row r="10679" spans="1:3">
      <c r="A10679" s="81" t="s">
        <v>478</v>
      </c>
      <c r="B10679">
        <v>230</v>
      </c>
      <c r="C10679" s="75">
        <v>0.08</v>
      </c>
    </row>
    <row r="10680" spans="1:3">
      <c r="A10680" s="82" t="s">
        <v>479</v>
      </c>
      <c r="B10680">
        <v>230</v>
      </c>
      <c r="C10680" s="75">
        <v>0.08</v>
      </c>
    </row>
    <row r="10681" spans="1:3">
      <c r="A10681" s="83" t="s">
        <v>294</v>
      </c>
      <c r="B10681">
        <v>230</v>
      </c>
      <c r="C10681" s="75">
        <v>0.08</v>
      </c>
    </row>
    <row r="10682" spans="1:3">
      <c r="A10682" s="84">
        <v>42193</v>
      </c>
      <c r="B10682">
        <v>230</v>
      </c>
      <c r="C10682" s="75">
        <v>0.08</v>
      </c>
    </row>
    <row r="10683" spans="1:3">
      <c r="A10683" s="86" t="s">
        <v>375</v>
      </c>
      <c r="B10683">
        <v>230</v>
      </c>
      <c r="C10683" s="75">
        <v>0.08</v>
      </c>
    </row>
    <row r="10684" spans="1:3">
      <c r="A10684" s="74" t="s">
        <v>2857</v>
      </c>
      <c r="B10684">
        <v>29</v>
      </c>
      <c r="C10684" s="75">
        <v>3.3300000000000003E-2</v>
      </c>
    </row>
    <row r="10685" spans="1:3">
      <c r="A10685" s="81" t="s">
        <v>491</v>
      </c>
      <c r="B10685">
        <v>29</v>
      </c>
      <c r="C10685" s="75">
        <v>3.3300000000000003E-2</v>
      </c>
    </row>
    <row r="10686" spans="1:3">
      <c r="A10686" s="82" t="s">
        <v>492</v>
      </c>
      <c r="B10686">
        <v>29</v>
      </c>
      <c r="C10686" s="75">
        <v>3.3300000000000003E-2</v>
      </c>
    </row>
    <row r="10687" spans="1:3">
      <c r="A10687" s="83" t="s">
        <v>284</v>
      </c>
      <c r="B10687">
        <v>29</v>
      </c>
      <c r="C10687" s="75">
        <v>3.3300000000000003E-2</v>
      </c>
    </row>
    <row r="10688" spans="1:3">
      <c r="A10688" s="85" t="s">
        <v>2481</v>
      </c>
      <c r="B10688">
        <v>29</v>
      </c>
      <c r="C10688" s="75">
        <v>3.3300000000000003E-2</v>
      </c>
    </row>
    <row r="10689" spans="1:3">
      <c r="A10689" s="86" t="s">
        <v>310</v>
      </c>
      <c r="B10689">
        <v>29</v>
      </c>
      <c r="C10689" s="75">
        <v>3.3300000000000003E-2</v>
      </c>
    </row>
    <row r="10690" spans="1:3">
      <c r="A10690" s="74" t="s">
        <v>2858</v>
      </c>
      <c r="B10690">
        <v>24</v>
      </c>
      <c r="C10690" s="75">
        <v>0.2</v>
      </c>
    </row>
    <row r="10691" spans="1:3">
      <c r="A10691" s="81" t="s">
        <v>373</v>
      </c>
      <c r="B10691">
        <v>24</v>
      </c>
      <c r="C10691" s="75">
        <v>0.2</v>
      </c>
    </row>
    <row r="10692" spans="1:3">
      <c r="A10692" s="82" t="s">
        <v>320</v>
      </c>
      <c r="B10692">
        <v>24</v>
      </c>
      <c r="C10692" s="75">
        <v>0.2</v>
      </c>
    </row>
    <row r="10693" spans="1:3">
      <c r="A10693" s="83" t="s">
        <v>284</v>
      </c>
      <c r="B10693">
        <v>24</v>
      </c>
      <c r="C10693" s="75">
        <v>0.2</v>
      </c>
    </row>
    <row r="10694" spans="1:3">
      <c r="A10694" s="84">
        <v>41977</v>
      </c>
      <c r="B10694">
        <v>24</v>
      </c>
      <c r="C10694" s="75">
        <v>0.2</v>
      </c>
    </row>
    <row r="10695" spans="1:3">
      <c r="A10695" s="86" t="s">
        <v>310</v>
      </c>
      <c r="B10695">
        <v>24</v>
      </c>
      <c r="C10695" s="75">
        <v>0.2</v>
      </c>
    </row>
    <row r="10696" spans="1:3">
      <c r="A10696" s="74" t="s">
        <v>2859</v>
      </c>
      <c r="B10696">
        <v>490</v>
      </c>
      <c r="C10696" s="75">
        <v>0.02</v>
      </c>
    </row>
    <row r="10697" spans="1:3">
      <c r="A10697" s="81" t="s">
        <v>392</v>
      </c>
      <c r="B10697">
        <v>490</v>
      </c>
      <c r="C10697" s="75">
        <v>0.02</v>
      </c>
    </row>
    <row r="10698" spans="1:3">
      <c r="A10698" s="82" t="s">
        <v>351</v>
      </c>
      <c r="B10698">
        <v>490</v>
      </c>
      <c r="C10698" s="75">
        <v>0.02</v>
      </c>
    </row>
    <row r="10699" spans="1:3">
      <c r="A10699" s="83" t="s">
        <v>304</v>
      </c>
      <c r="B10699">
        <v>490</v>
      </c>
      <c r="C10699" s="75">
        <v>0.02</v>
      </c>
    </row>
    <row r="10700" spans="1:3">
      <c r="A10700" s="85" t="s">
        <v>1598</v>
      </c>
      <c r="B10700">
        <v>490</v>
      </c>
      <c r="C10700" s="75">
        <v>0.02</v>
      </c>
    </row>
    <row r="10701" spans="1:3">
      <c r="A10701" s="86" t="s">
        <v>314</v>
      </c>
      <c r="B10701">
        <v>490</v>
      </c>
      <c r="C10701" s="75">
        <v>0.02</v>
      </c>
    </row>
    <row r="10702" spans="1:3">
      <c r="A10702" s="74" t="s">
        <v>2860</v>
      </c>
      <c r="B10702">
        <v>47</v>
      </c>
      <c r="C10702" s="75">
        <v>0.06</v>
      </c>
    </row>
    <row r="10703" spans="1:3">
      <c r="A10703" s="81" t="s">
        <v>634</v>
      </c>
      <c r="B10703">
        <v>47</v>
      </c>
      <c r="C10703" s="75">
        <v>0.06</v>
      </c>
    </row>
    <row r="10704" spans="1:3">
      <c r="A10704" s="82" t="s">
        <v>635</v>
      </c>
      <c r="B10704">
        <v>47</v>
      </c>
      <c r="C10704" s="75">
        <v>0.06</v>
      </c>
    </row>
    <row r="10705" spans="1:3">
      <c r="A10705" s="83" t="s">
        <v>284</v>
      </c>
      <c r="B10705">
        <v>47</v>
      </c>
      <c r="C10705" s="75">
        <v>0.06</v>
      </c>
    </row>
    <row r="10706" spans="1:3">
      <c r="A10706" s="84">
        <v>43439</v>
      </c>
      <c r="B10706">
        <v>47</v>
      </c>
      <c r="C10706" s="75">
        <v>0.06</v>
      </c>
    </row>
    <row r="10707" spans="1:3">
      <c r="A10707" s="86" t="s">
        <v>305</v>
      </c>
      <c r="B10707">
        <v>47</v>
      </c>
      <c r="C10707" s="75">
        <v>0.06</v>
      </c>
    </row>
    <row r="10708" spans="1:3">
      <c r="A10708" s="74" t="s">
        <v>2861</v>
      </c>
      <c r="B10708">
        <v>740</v>
      </c>
      <c r="C10708" s="75">
        <v>0.26</v>
      </c>
    </row>
    <row r="10709" spans="1:3">
      <c r="A10709" s="81" t="s">
        <v>333</v>
      </c>
      <c r="B10709">
        <v>740</v>
      </c>
      <c r="C10709" s="75">
        <v>0.26</v>
      </c>
    </row>
    <row r="10710" spans="1:3">
      <c r="A10710" s="82" t="s">
        <v>334</v>
      </c>
      <c r="B10710">
        <v>740</v>
      </c>
      <c r="C10710" s="75">
        <v>0.26</v>
      </c>
    </row>
    <row r="10711" spans="1:3">
      <c r="A10711" s="83" t="s">
        <v>304</v>
      </c>
      <c r="B10711">
        <v>740</v>
      </c>
      <c r="C10711" s="75">
        <v>0.26</v>
      </c>
    </row>
    <row r="10712" spans="1:3">
      <c r="A10712" s="84">
        <v>43257</v>
      </c>
      <c r="B10712">
        <v>740</v>
      </c>
      <c r="C10712" s="75">
        <v>0.26</v>
      </c>
    </row>
    <row r="10713" spans="1:3">
      <c r="A10713" s="86" t="s">
        <v>326</v>
      </c>
      <c r="B10713">
        <v>740</v>
      </c>
      <c r="C10713" s="75">
        <v>0.26</v>
      </c>
    </row>
    <row r="10714" spans="1:3">
      <c r="A10714" s="74" t="s">
        <v>2862</v>
      </c>
      <c r="B10714">
        <v>45</v>
      </c>
      <c r="C10714" s="75">
        <v>0.1</v>
      </c>
    </row>
    <row r="10715" spans="1:3">
      <c r="A10715" s="81" t="s">
        <v>366</v>
      </c>
      <c r="B10715">
        <v>45</v>
      </c>
      <c r="C10715" s="75">
        <v>0.1</v>
      </c>
    </row>
    <row r="10716" spans="1:3">
      <c r="A10716" s="82" t="s">
        <v>367</v>
      </c>
      <c r="B10716">
        <v>45</v>
      </c>
      <c r="C10716" s="75">
        <v>0.1</v>
      </c>
    </row>
    <row r="10717" spans="1:3">
      <c r="A10717" s="83" t="s">
        <v>289</v>
      </c>
      <c r="B10717">
        <v>45</v>
      </c>
      <c r="C10717" s="75">
        <v>0.1</v>
      </c>
    </row>
    <row r="10718" spans="1:3">
      <c r="A10718" s="85" t="s">
        <v>2863</v>
      </c>
      <c r="B10718">
        <v>45</v>
      </c>
      <c r="C10718" s="75">
        <v>0.1</v>
      </c>
    </row>
    <row r="10719" spans="1:3">
      <c r="A10719" s="86" t="s">
        <v>381</v>
      </c>
      <c r="B10719">
        <v>45</v>
      </c>
      <c r="C10719" s="75">
        <v>0.1</v>
      </c>
    </row>
    <row r="10720" spans="1:3">
      <c r="A10720" s="74" t="s">
        <v>2864</v>
      </c>
      <c r="B10720">
        <v>658</v>
      </c>
      <c r="C10720" s="75">
        <v>0.06</v>
      </c>
    </row>
    <row r="10721" spans="1:3">
      <c r="A10721" s="81" t="s">
        <v>2705</v>
      </c>
      <c r="B10721">
        <v>658</v>
      </c>
      <c r="C10721" s="75">
        <v>0.06</v>
      </c>
    </row>
    <row r="10722" spans="1:3">
      <c r="A10722" s="82" t="s">
        <v>367</v>
      </c>
      <c r="B10722">
        <v>658</v>
      </c>
      <c r="C10722" s="75">
        <v>0.06</v>
      </c>
    </row>
    <row r="10723" spans="1:3">
      <c r="A10723" s="83" t="s">
        <v>289</v>
      </c>
      <c r="B10723">
        <v>658</v>
      </c>
      <c r="C10723" s="75">
        <v>0.06</v>
      </c>
    </row>
    <row r="10724" spans="1:3">
      <c r="A10724" s="85" t="s">
        <v>932</v>
      </c>
      <c r="B10724">
        <v>658</v>
      </c>
      <c r="C10724" s="75">
        <v>0.06</v>
      </c>
    </row>
    <row r="10725" spans="1:3">
      <c r="A10725" s="86" t="s">
        <v>295</v>
      </c>
      <c r="B10725">
        <v>658</v>
      </c>
      <c r="C10725" s="75">
        <v>0.06</v>
      </c>
    </row>
    <row r="10726" spans="1:3">
      <c r="A10726" s="74" t="s">
        <v>2865</v>
      </c>
      <c r="B10726">
        <v>26</v>
      </c>
      <c r="C10726" s="75">
        <v>0.1333</v>
      </c>
    </row>
    <row r="10727" spans="1:3">
      <c r="A10727" s="81" t="s">
        <v>415</v>
      </c>
      <c r="B10727">
        <v>26</v>
      </c>
      <c r="C10727" s="75">
        <v>0.1333</v>
      </c>
    </row>
    <row r="10728" spans="1:3">
      <c r="A10728" s="82" t="s">
        <v>367</v>
      </c>
      <c r="B10728">
        <v>26</v>
      </c>
      <c r="C10728" s="75">
        <v>0.1333</v>
      </c>
    </row>
    <row r="10729" spans="1:3">
      <c r="A10729" s="83" t="s">
        <v>289</v>
      </c>
      <c r="B10729">
        <v>26</v>
      </c>
      <c r="C10729" s="75">
        <v>0.1333</v>
      </c>
    </row>
    <row r="10730" spans="1:3">
      <c r="A10730" s="84">
        <v>41676</v>
      </c>
      <c r="B10730">
        <v>26</v>
      </c>
      <c r="C10730" s="75">
        <v>0.1333</v>
      </c>
    </row>
    <row r="10731" spans="1:3">
      <c r="A10731" s="86" t="s">
        <v>310</v>
      </c>
      <c r="B10731">
        <v>26</v>
      </c>
      <c r="C10731" s="75">
        <v>0.1333</v>
      </c>
    </row>
    <row r="10732" spans="1:3">
      <c r="A10732" s="74" t="s">
        <v>2866</v>
      </c>
      <c r="B10732">
        <v>500</v>
      </c>
      <c r="C10732" s="75">
        <v>0</v>
      </c>
    </row>
    <row r="10733" spans="1:3">
      <c r="A10733" s="81" t="s">
        <v>302</v>
      </c>
      <c r="B10733">
        <v>500</v>
      </c>
      <c r="C10733" s="75">
        <v>0</v>
      </c>
    </row>
    <row r="10734" spans="1:3">
      <c r="A10734" s="82" t="s">
        <v>303</v>
      </c>
      <c r="B10734">
        <v>500</v>
      </c>
      <c r="C10734" s="75">
        <v>0</v>
      </c>
    </row>
    <row r="10735" spans="1:3">
      <c r="A10735" s="83" t="s">
        <v>304</v>
      </c>
      <c r="B10735">
        <v>500</v>
      </c>
      <c r="C10735" s="75">
        <v>0</v>
      </c>
    </row>
    <row r="10736" spans="1:3">
      <c r="A10736" s="84">
        <v>42492</v>
      </c>
      <c r="B10736">
        <v>500</v>
      </c>
      <c r="C10736" s="75">
        <v>0</v>
      </c>
    </row>
    <row r="10737" spans="1:3">
      <c r="A10737" s="86" t="s">
        <v>336</v>
      </c>
      <c r="B10737">
        <v>500</v>
      </c>
      <c r="C10737" s="75">
        <v>0</v>
      </c>
    </row>
    <row r="10738" spans="1:3">
      <c r="A10738" s="74" t="s">
        <v>2867</v>
      </c>
      <c r="B10738">
        <v>480</v>
      </c>
      <c r="C10738" s="75">
        <v>0.4</v>
      </c>
    </row>
    <row r="10739" spans="1:3">
      <c r="A10739" s="81" t="s">
        <v>282</v>
      </c>
      <c r="B10739">
        <v>480</v>
      </c>
      <c r="C10739" s="75">
        <v>0.4</v>
      </c>
    </row>
    <row r="10740" spans="1:3">
      <c r="A10740" s="82" t="s">
        <v>283</v>
      </c>
      <c r="B10740">
        <v>480</v>
      </c>
      <c r="C10740" s="75">
        <v>0.4</v>
      </c>
    </row>
    <row r="10741" spans="1:3">
      <c r="A10741" s="83" t="s">
        <v>284</v>
      </c>
      <c r="B10741">
        <v>480</v>
      </c>
      <c r="C10741" s="75">
        <v>0.4</v>
      </c>
    </row>
    <row r="10742" spans="1:3">
      <c r="A10742" s="85" t="s">
        <v>1850</v>
      </c>
      <c r="B10742">
        <v>480</v>
      </c>
      <c r="C10742" s="75">
        <v>0.4</v>
      </c>
    </row>
    <row r="10743" spans="1:3">
      <c r="A10743" s="86" t="s">
        <v>321</v>
      </c>
      <c r="B10743">
        <v>480</v>
      </c>
      <c r="C10743" s="75">
        <v>0.4</v>
      </c>
    </row>
    <row r="10744" spans="1:3">
      <c r="A10744" s="74" t="s">
        <v>2868</v>
      </c>
      <c r="B10744">
        <v>21</v>
      </c>
      <c r="C10744" s="75">
        <v>0.3</v>
      </c>
    </row>
    <row r="10745" spans="1:3">
      <c r="A10745" s="81" t="s">
        <v>458</v>
      </c>
      <c r="B10745">
        <v>21</v>
      </c>
      <c r="C10745" s="75">
        <v>0.3</v>
      </c>
    </row>
    <row r="10746" spans="1:3">
      <c r="A10746" s="82" t="s">
        <v>459</v>
      </c>
      <c r="B10746">
        <v>21</v>
      </c>
      <c r="C10746" s="75">
        <v>0.3</v>
      </c>
    </row>
    <row r="10747" spans="1:3">
      <c r="A10747" s="83" t="s">
        <v>294</v>
      </c>
      <c r="B10747">
        <v>21</v>
      </c>
      <c r="C10747" s="75">
        <v>0.3</v>
      </c>
    </row>
    <row r="10748" spans="1:3">
      <c r="A10748" s="85" t="s">
        <v>743</v>
      </c>
      <c r="B10748">
        <v>21</v>
      </c>
      <c r="C10748" s="75">
        <v>0.3</v>
      </c>
    </row>
    <row r="10749" spans="1:3">
      <c r="A10749" s="86" t="s">
        <v>310</v>
      </c>
      <c r="B10749">
        <v>21</v>
      </c>
      <c r="C10749" s="75">
        <v>0.3</v>
      </c>
    </row>
    <row r="10750" spans="1:3">
      <c r="A10750" s="74" t="s">
        <v>2869</v>
      </c>
      <c r="B10750">
        <v>79</v>
      </c>
      <c r="C10750" s="75">
        <v>1.2500000000000001E-2</v>
      </c>
    </row>
    <row r="10751" spans="1:3">
      <c r="A10751" s="81" t="s">
        <v>362</v>
      </c>
      <c r="B10751">
        <v>79</v>
      </c>
      <c r="C10751" s="75">
        <v>1.2500000000000001E-2</v>
      </c>
    </row>
    <row r="10752" spans="1:3">
      <c r="A10752" s="82" t="s">
        <v>334</v>
      </c>
      <c r="B10752">
        <v>79</v>
      </c>
      <c r="C10752" s="75">
        <v>1.2500000000000001E-2</v>
      </c>
    </row>
    <row r="10753" spans="1:3">
      <c r="A10753" s="83" t="s">
        <v>304</v>
      </c>
      <c r="B10753">
        <v>79</v>
      </c>
      <c r="C10753" s="75">
        <v>1.2500000000000001E-2</v>
      </c>
    </row>
    <row r="10754" spans="1:3">
      <c r="A10754" s="84">
        <v>42562</v>
      </c>
      <c r="B10754">
        <v>79</v>
      </c>
      <c r="C10754" s="75">
        <v>1.2500000000000001E-2</v>
      </c>
    </row>
    <row r="10755" spans="1:3">
      <c r="A10755" s="86" t="s">
        <v>285</v>
      </c>
      <c r="B10755">
        <v>79</v>
      </c>
      <c r="C10755" s="75">
        <v>1.2500000000000001E-2</v>
      </c>
    </row>
    <row r="10756" spans="1:3">
      <c r="A10756" s="74" t="s">
        <v>2870</v>
      </c>
      <c r="B10756">
        <v>149</v>
      </c>
      <c r="C10756" s="75">
        <v>6.7000000000000002E-3</v>
      </c>
    </row>
    <row r="10757" spans="1:3">
      <c r="A10757" s="81" t="s">
        <v>358</v>
      </c>
      <c r="B10757">
        <v>149</v>
      </c>
      <c r="C10757" s="75">
        <v>6.7000000000000002E-3</v>
      </c>
    </row>
    <row r="10758" spans="1:3">
      <c r="A10758" s="82" t="s">
        <v>359</v>
      </c>
      <c r="B10758">
        <v>149</v>
      </c>
      <c r="C10758" s="75">
        <v>6.7000000000000002E-3</v>
      </c>
    </row>
    <row r="10759" spans="1:3">
      <c r="A10759" s="83" t="s">
        <v>284</v>
      </c>
      <c r="B10759">
        <v>149</v>
      </c>
      <c r="C10759" s="75">
        <v>6.7000000000000002E-3</v>
      </c>
    </row>
    <row r="10760" spans="1:3">
      <c r="A10760" s="84">
        <v>42101</v>
      </c>
      <c r="B10760">
        <v>149</v>
      </c>
      <c r="C10760" s="75">
        <v>6.7000000000000002E-3</v>
      </c>
    </row>
    <row r="10761" spans="1:3">
      <c r="A10761" s="86" t="s">
        <v>300</v>
      </c>
      <c r="B10761">
        <v>149</v>
      </c>
      <c r="C10761" s="75">
        <v>6.7000000000000002E-3</v>
      </c>
    </row>
    <row r="10762" spans="1:3">
      <c r="A10762" s="74" t="s">
        <v>2871</v>
      </c>
      <c r="B10762">
        <v>700</v>
      </c>
      <c r="C10762" s="75">
        <v>0</v>
      </c>
    </row>
    <row r="10763" spans="1:3">
      <c r="A10763" s="81" t="s">
        <v>282</v>
      </c>
      <c r="B10763">
        <v>700</v>
      </c>
      <c r="C10763" s="75">
        <v>0</v>
      </c>
    </row>
    <row r="10764" spans="1:3">
      <c r="A10764" s="82" t="s">
        <v>283</v>
      </c>
      <c r="B10764">
        <v>700</v>
      </c>
      <c r="C10764" s="75">
        <v>0</v>
      </c>
    </row>
    <row r="10765" spans="1:3">
      <c r="A10765" s="83" t="s">
        <v>284</v>
      </c>
      <c r="B10765">
        <v>700</v>
      </c>
      <c r="C10765" s="75">
        <v>0</v>
      </c>
    </row>
    <row r="10766" spans="1:3">
      <c r="A10766" s="84">
        <v>42252</v>
      </c>
      <c r="B10766">
        <v>700</v>
      </c>
      <c r="C10766" s="75">
        <v>0</v>
      </c>
    </row>
    <row r="10767" spans="1:3">
      <c r="A10767" s="86" t="s">
        <v>295</v>
      </c>
      <c r="B10767">
        <v>700</v>
      </c>
      <c r="C10767" s="75">
        <v>0</v>
      </c>
    </row>
    <row r="10768" spans="1:3">
      <c r="A10768" s="74" t="s">
        <v>2872</v>
      </c>
      <c r="B10768">
        <v>920</v>
      </c>
      <c r="C10768" s="75">
        <v>0.08</v>
      </c>
    </row>
    <row r="10769" spans="1:3">
      <c r="A10769" s="81" t="s">
        <v>316</v>
      </c>
      <c r="B10769">
        <v>920</v>
      </c>
      <c r="C10769" s="75">
        <v>0.08</v>
      </c>
    </row>
    <row r="10770" spans="1:3">
      <c r="A10770" s="82" t="s">
        <v>317</v>
      </c>
      <c r="B10770">
        <v>920</v>
      </c>
      <c r="C10770" s="75">
        <v>0.08</v>
      </c>
    </row>
    <row r="10771" spans="1:3">
      <c r="A10771" s="83" t="s">
        <v>294</v>
      </c>
      <c r="B10771">
        <v>920</v>
      </c>
      <c r="C10771" s="75">
        <v>0.08</v>
      </c>
    </row>
    <row r="10772" spans="1:3">
      <c r="A10772" s="85" t="s">
        <v>2873</v>
      </c>
      <c r="B10772">
        <v>920</v>
      </c>
      <c r="C10772" s="75">
        <v>0.08</v>
      </c>
    </row>
    <row r="10773" spans="1:3">
      <c r="A10773" s="86" t="s">
        <v>326</v>
      </c>
      <c r="B10773">
        <v>920</v>
      </c>
      <c r="C10773" s="75">
        <v>0.08</v>
      </c>
    </row>
    <row r="10774" spans="1:3">
      <c r="A10774" s="74" t="s">
        <v>2874</v>
      </c>
      <c r="B10774">
        <v>40</v>
      </c>
      <c r="C10774" s="75">
        <v>0.2</v>
      </c>
    </row>
    <row r="10775" spans="1:3">
      <c r="A10775" s="81" t="s">
        <v>517</v>
      </c>
      <c r="B10775">
        <v>40</v>
      </c>
      <c r="C10775" s="75">
        <v>0.2</v>
      </c>
    </row>
    <row r="10776" spans="1:3">
      <c r="A10776" s="82" t="s">
        <v>518</v>
      </c>
      <c r="B10776">
        <v>40</v>
      </c>
      <c r="C10776" s="75">
        <v>0.2</v>
      </c>
    </row>
    <row r="10777" spans="1:3">
      <c r="A10777" s="83" t="s">
        <v>304</v>
      </c>
      <c r="B10777">
        <v>40</v>
      </c>
      <c r="C10777" s="75">
        <v>0.2</v>
      </c>
    </row>
    <row r="10778" spans="1:3">
      <c r="A10778" s="84">
        <v>42281</v>
      </c>
      <c r="B10778">
        <v>40</v>
      </c>
      <c r="C10778" s="75">
        <v>0.2</v>
      </c>
    </row>
    <row r="10779" spans="1:3">
      <c r="A10779" s="86" t="s">
        <v>381</v>
      </c>
      <c r="B10779">
        <v>40</v>
      </c>
      <c r="C10779" s="75">
        <v>0.2</v>
      </c>
    </row>
    <row r="10780" spans="1:3">
      <c r="A10780" s="74" t="s">
        <v>2875</v>
      </c>
      <c r="B10780">
        <v>784</v>
      </c>
      <c r="C10780" s="75">
        <v>0.02</v>
      </c>
    </row>
    <row r="10781" spans="1:3">
      <c r="A10781" s="81" t="s">
        <v>491</v>
      </c>
      <c r="B10781">
        <v>784</v>
      </c>
      <c r="C10781" s="75">
        <v>0.02</v>
      </c>
    </row>
    <row r="10782" spans="1:3">
      <c r="A10782" s="82" t="s">
        <v>492</v>
      </c>
      <c r="B10782">
        <v>784</v>
      </c>
      <c r="C10782" s="75">
        <v>0.02</v>
      </c>
    </row>
    <row r="10783" spans="1:3">
      <c r="A10783" s="83" t="s">
        <v>284</v>
      </c>
      <c r="B10783">
        <v>784</v>
      </c>
      <c r="C10783" s="75">
        <v>0.02</v>
      </c>
    </row>
    <row r="10784" spans="1:3">
      <c r="A10784" s="84">
        <v>42064</v>
      </c>
      <c r="B10784">
        <v>784</v>
      </c>
      <c r="C10784" s="75">
        <v>0.02</v>
      </c>
    </row>
    <row r="10785" spans="1:3">
      <c r="A10785" s="86" t="s">
        <v>321</v>
      </c>
      <c r="B10785">
        <v>784</v>
      </c>
      <c r="C10785" s="75">
        <v>0.02</v>
      </c>
    </row>
    <row r="10786" spans="1:3">
      <c r="A10786" s="74" t="s">
        <v>2876</v>
      </c>
      <c r="B10786">
        <v>488</v>
      </c>
      <c r="C10786" s="75">
        <v>0.39</v>
      </c>
    </row>
    <row r="10787" spans="1:3">
      <c r="A10787" s="81" t="s">
        <v>333</v>
      </c>
      <c r="B10787">
        <v>488</v>
      </c>
      <c r="C10787" s="75">
        <v>0.39</v>
      </c>
    </row>
    <row r="10788" spans="1:3">
      <c r="A10788" s="82" t="s">
        <v>334</v>
      </c>
      <c r="B10788">
        <v>488</v>
      </c>
      <c r="C10788" s="75">
        <v>0.39</v>
      </c>
    </row>
    <row r="10789" spans="1:3">
      <c r="A10789" s="83" t="s">
        <v>304</v>
      </c>
      <c r="B10789">
        <v>488</v>
      </c>
      <c r="C10789" s="75">
        <v>0.39</v>
      </c>
    </row>
    <row r="10790" spans="1:3">
      <c r="A10790" s="85" t="s">
        <v>2877</v>
      </c>
      <c r="B10790">
        <v>488</v>
      </c>
      <c r="C10790" s="75">
        <v>0.39</v>
      </c>
    </row>
    <row r="10791" spans="1:3">
      <c r="A10791" s="86" t="s">
        <v>321</v>
      </c>
      <c r="B10791">
        <v>488</v>
      </c>
      <c r="C10791" s="75">
        <v>0.39</v>
      </c>
    </row>
    <row r="10792" spans="1:3">
      <c r="A10792" s="74" t="s">
        <v>2878</v>
      </c>
      <c r="B10792">
        <v>450</v>
      </c>
      <c r="C10792" s="75">
        <v>0.1</v>
      </c>
    </row>
    <row r="10793" spans="1:3">
      <c r="A10793" s="81" t="s">
        <v>412</v>
      </c>
      <c r="B10793">
        <v>450</v>
      </c>
      <c r="C10793" s="75">
        <v>0.1</v>
      </c>
    </row>
    <row r="10794" spans="1:3">
      <c r="A10794" s="82" t="s">
        <v>367</v>
      </c>
      <c r="B10794">
        <v>450</v>
      </c>
      <c r="C10794" s="75">
        <v>0.1</v>
      </c>
    </row>
    <row r="10795" spans="1:3">
      <c r="A10795" s="83" t="s">
        <v>289</v>
      </c>
      <c r="B10795">
        <v>450</v>
      </c>
      <c r="C10795" s="75">
        <v>0.1</v>
      </c>
    </row>
    <row r="10796" spans="1:3">
      <c r="A10796" s="85" t="s">
        <v>2012</v>
      </c>
      <c r="B10796">
        <v>450</v>
      </c>
      <c r="C10796" s="75">
        <v>0.1</v>
      </c>
    </row>
    <row r="10797" spans="1:3">
      <c r="A10797" s="86" t="s">
        <v>314</v>
      </c>
      <c r="B10797">
        <v>450</v>
      </c>
      <c r="C10797" s="75">
        <v>0.1</v>
      </c>
    </row>
    <row r="10798" spans="1:3">
      <c r="A10798" s="74" t="s">
        <v>2879</v>
      </c>
      <c r="B10798">
        <v>29</v>
      </c>
      <c r="C10798" s="75">
        <v>3.3300000000000003E-2</v>
      </c>
    </row>
    <row r="10799" spans="1:3">
      <c r="A10799" s="81" t="s">
        <v>512</v>
      </c>
      <c r="B10799">
        <v>29</v>
      </c>
      <c r="C10799" s="75">
        <v>3.3300000000000003E-2</v>
      </c>
    </row>
    <row r="10800" spans="1:3">
      <c r="A10800" s="82" t="s">
        <v>513</v>
      </c>
      <c r="B10800">
        <v>29</v>
      </c>
      <c r="C10800" s="75">
        <v>3.3300000000000003E-2</v>
      </c>
    </row>
    <row r="10801" spans="1:3">
      <c r="A10801" s="83" t="s">
        <v>284</v>
      </c>
      <c r="B10801">
        <v>29</v>
      </c>
      <c r="C10801" s="75">
        <v>3.3300000000000003E-2</v>
      </c>
    </row>
    <row r="10802" spans="1:3">
      <c r="A10802" s="84">
        <v>43135</v>
      </c>
      <c r="B10802">
        <v>29</v>
      </c>
      <c r="C10802" s="75">
        <v>3.3300000000000003E-2</v>
      </c>
    </row>
    <row r="10803" spans="1:3">
      <c r="A10803" s="86" t="s">
        <v>310</v>
      </c>
      <c r="B10803">
        <v>29</v>
      </c>
      <c r="C10803" s="75">
        <v>3.3300000000000003E-2</v>
      </c>
    </row>
    <row r="10804" spans="1:3">
      <c r="A10804" s="74" t="s">
        <v>2880</v>
      </c>
      <c r="B10804">
        <v>490</v>
      </c>
      <c r="C10804" s="75">
        <v>0.02</v>
      </c>
    </row>
    <row r="10805" spans="1:3">
      <c r="A10805" s="81" t="s">
        <v>302</v>
      </c>
      <c r="B10805">
        <v>490</v>
      </c>
      <c r="C10805" s="75">
        <v>0.02</v>
      </c>
    </row>
    <row r="10806" spans="1:3">
      <c r="A10806" s="82" t="s">
        <v>303</v>
      </c>
      <c r="B10806">
        <v>490</v>
      </c>
      <c r="C10806" s="75">
        <v>0.02</v>
      </c>
    </row>
    <row r="10807" spans="1:3">
      <c r="A10807" s="83" t="s">
        <v>304</v>
      </c>
      <c r="B10807">
        <v>490</v>
      </c>
      <c r="C10807" s="75">
        <v>0.02</v>
      </c>
    </row>
    <row r="10808" spans="1:3">
      <c r="A10808" s="85" t="s">
        <v>2274</v>
      </c>
      <c r="B10808">
        <v>490</v>
      </c>
      <c r="C10808" s="75">
        <v>0.02</v>
      </c>
    </row>
    <row r="10809" spans="1:3">
      <c r="A10809" s="86" t="s">
        <v>336</v>
      </c>
      <c r="B10809">
        <v>490</v>
      </c>
      <c r="C10809" s="75">
        <v>0.02</v>
      </c>
    </row>
    <row r="10810" spans="1:3">
      <c r="A10810" s="74" t="s">
        <v>2881</v>
      </c>
      <c r="B10810">
        <v>240</v>
      </c>
      <c r="C10810" s="75">
        <v>0.04</v>
      </c>
    </row>
    <row r="10811" spans="1:3">
      <c r="A10811" s="81" t="s">
        <v>333</v>
      </c>
      <c r="B10811">
        <v>240</v>
      </c>
      <c r="C10811" s="75">
        <v>0.04</v>
      </c>
    </row>
    <row r="10812" spans="1:3">
      <c r="A10812" s="82" t="s">
        <v>334</v>
      </c>
      <c r="B10812">
        <v>240</v>
      </c>
      <c r="C10812" s="75">
        <v>0.04</v>
      </c>
    </row>
    <row r="10813" spans="1:3">
      <c r="A10813" s="83" t="s">
        <v>304</v>
      </c>
      <c r="B10813">
        <v>240</v>
      </c>
      <c r="C10813" s="75">
        <v>0.04</v>
      </c>
    </row>
    <row r="10814" spans="1:3">
      <c r="A10814" s="84">
        <v>43291</v>
      </c>
      <c r="B10814">
        <v>240</v>
      </c>
      <c r="C10814" s="75">
        <v>0.04</v>
      </c>
    </row>
    <row r="10815" spans="1:3">
      <c r="A10815" s="86" t="s">
        <v>375</v>
      </c>
      <c r="B10815">
        <v>240</v>
      </c>
      <c r="C10815" s="75">
        <v>0.04</v>
      </c>
    </row>
    <row r="10816" spans="1:3">
      <c r="A10816" s="74" t="s">
        <v>2882</v>
      </c>
      <c r="B10816">
        <v>29</v>
      </c>
      <c r="C10816" s="75">
        <v>3.3300000000000003E-2</v>
      </c>
    </row>
    <row r="10817" spans="1:3">
      <c r="A10817" s="81" t="s">
        <v>669</v>
      </c>
      <c r="B10817">
        <v>29</v>
      </c>
      <c r="C10817" s="75">
        <v>3.3300000000000003E-2</v>
      </c>
    </row>
    <row r="10818" spans="1:3">
      <c r="A10818" s="82" t="s">
        <v>670</v>
      </c>
      <c r="B10818">
        <v>29</v>
      </c>
      <c r="C10818" s="75">
        <v>3.3300000000000003E-2</v>
      </c>
    </row>
    <row r="10819" spans="1:3">
      <c r="A10819" s="83" t="s">
        <v>294</v>
      </c>
      <c r="B10819">
        <v>29</v>
      </c>
      <c r="C10819" s="75">
        <v>3.3300000000000003E-2</v>
      </c>
    </row>
    <row r="10820" spans="1:3">
      <c r="A10820" s="85" t="s">
        <v>1620</v>
      </c>
      <c r="B10820">
        <v>29</v>
      </c>
      <c r="C10820" s="75">
        <v>3.3300000000000003E-2</v>
      </c>
    </row>
    <row r="10821" spans="1:3">
      <c r="A10821" s="86" t="s">
        <v>310</v>
      </c>
      <c r="B10821">
        <v>29</v>
      </c>
      <c r="C10821" s="75">
        <v>3.3300000000000003E-2</v>
      </c>
    </row>
    <row r="10822" spans="1:3">
      <c r="A10822" s="74" t="s">
        <v>2883</v>
      </c>
      <c r="B10822">
        <v>240</v>
      </c>
      <c r="C10822" s="75">
        <v>0.04</v>
      </c>
    </row>
    <row r="10823" spans="1:3">
      <c r="A10823" s="81" t="s">
        <v>343</v>
      </c>
      <c r="B10823">
        <v>240</v>
      </c>
      <c r="C10823" s="75">
        <v>0.04</v>
      </c>
    </row>
    <row r="10824" spans="1:3">
      <c r="A10824" s="82" t="s">
        <v>344</v>
      </c>
      <c r="B10824">
        <v>240</v>
      </c>
      <c r="C10824" s="75">
        <v>0.04</v>
      </c>
    </row>
    <row r="10825" spans="1:3">
      <c r="A10825" s="83" t="s">
        <v>284</v>
      </c>
      <c r="B10825">
        <v>240</v>
      </c>
      <c r="C10825" s="75">
        <v>0.04</v>
      </c>
    </row>
    <row r="10826" spans="1:3">
      <c r="A10826" s="84">
        <v>42494</v>
      </c>
      <c r="B10826">
        <v>240</v>
      </c>
      <c r="C10826" s="75">
        <v>0.04</v>
      </c>
    </row>
    <row r="10827" spans="1:3">
      <c r="A10827" s="86" t="s">
        <v>375</v>
      </c>
      <c r="B10827">
        <v>240</v>
      </c>
      <c r="C10827" s="75">
        <v>0.04</v>
      </c>
    </row>
    <row r="10828" spans="1:3">
      <c r="A10828" s="74" t="s">
        <v>2884</v>
      </c>
      <c r="B10828">
        <v>670</v>
      </c>
      <c r="C10828" s="75">
        <v>0.33</v>
      </c>
    </row>
    <row r="10829" spans="1:3">
      <c r="A10829" s="81" t="s">
        <v>567</v>
      </c>
      <c r="B10829">
        <v>670</v>
      </c>
      <c r="C10829" s="75">
        <v>0.33</v>
      </c>
    </row>
    <row r="10830" spans="1:3">
      <c r="A10830" s="82" t="s">
        <v>568</v>
      </c>
      <c r="B10830">
        <v>670</v>
      </c>
      <c r="C10830" s="75">
        <v>0.33</v>
      </c>
    </row>
    <row r="10831" spans="1:3">
      <c r="A10831" s="83" t="s">
        <v>284</v>
      </c>
      <c r="B10831">
        <v>670</v>
      </c>
      <c r="C10831" s="75">
        <v>0.33</v>
      </c>
    </row>
    <row r="10832" spans="1:3">
      <c r="A10832" s="85" t="s">
        <v>2885</v>
      </c>
      <c r="B10832">
        <v>670</v>
      </c>
      <c r="C10832" s="75">
        <v>0.33</v>
      </c>
    </row>
    <row r="10833" spans="1:3">
      <c r="A10833" s="86" t="s">
        <v>326</v>
      </c>
      <c r="B10833">
        <v>670</v>
      </c>
      <c r="C10833" s="75">
        <v>0.33</v>
      </c>
    </row>
    <row r="10834" spans="1:3">
      <c r="A10834" s="74" t="s">
        <v>2886</v>
      </c>
      <c r="B10834">
        <v>448</v>
      </c>
      <c r="C10834" s="75">
        <v>0.44</v>
      </c>
    </row>
    <row r="10835" spans="1:3">
      <c r="A10835" s="81" t="s">
        <v>362</v>
      </c>
      <c r="B10835">
        <v>448</v>
      </c>
      <c r="C10835" s="75">
        <v>0.44</v>
      </c>
    </row>
    <row r="10836" spans="1:3">
      <c r="A10836" s="82" t="s">
        <v>334</v>
      </c>
      <c r="B10836">
        <v>448</v>
      </c>
      <c r="C10836" s="75">
        <v>0.44</v>
      </c>
    </row>
    <row r="10837" spans="1:3">
      <c r="A10837" s="83" t="s">
        <v>304</v>
      </c>
      <c r="B10837">
        <v>448</v>
      </c>
      <c r="C10837" s="75">
        <v>0.44</v>
      </c>
    </row>
    <row r="10838" spans="1:3">
      <c r="A10838" s="84">
        <v>42928</v>
      </c>
      <c r="B10838">
        <v>448</v>
      </c>
      <c r="C10838" s="75">
        <v>0.44</v>
      </c>
    </row>
    <row r="10839" spans="1:3">
      <c r="A10839" s="86" t="s">
        <v>321</v>
      </c>
      <c r="B10839">
        <v>448</v>
      </c>
      <c r="C10839" s="75">
        <v>0.44</v>
      </c>
    </row>
    <row r="10840" spans="1:3">
      <c r="A10840" s="74" t="s">
        <v>2887</v>
      </c>
      <c r="B10840">
        <v>31</v>
      </c>
      <c r="C10840" s="75">
        <v>0.38</v>
      </c>
    </row>
    <row r="10841" spans="1:3">
      <c r="A10841" s="81" t="s">
        <v>297</v>
      </c>
      <c r="B10841">
        <v>31</v>
      </c>
      <c r="C10841" s="75">
        <v>0.38</v>
      </c>
    </row>
    <row r="10842" spans="1:3">
      <c r="A10842" s="82" t="s">
        <v>298</v>
      </c>
      <c r="B10842">
        <v>31</v>
      </c>
      <c r="C10842" s="75">
        <v>0.38</v>
      </c>
    </row>
    <row r="10843" spans="1:3">
      <c r="A10843" s="83" t="s">
        <v>284</v>
      </c>
      <c r="B10843">
        <v>31</v>
      </c>
      <c r="C10843" s="75">
        <v>0.38</v>
      </c>
    </row>
    <row r="10844" spans="1:3">
      <c r="A10844" s="85" t="s">
        <v>1748</v>
      </c>
      <c r="B10844">
        <v>31</v>
      </c>
      <c r="C10844" s="75">
        <v>0.38</v>
      </c>
    </row>
    <row r="10845" spans="1:3">
      <c r="A10845" s="86" t="s">
        <v>305</v>
      </c>
      <c r="B10845">
        <v>31</v>
      </c>
      <c r="C10845" s="75">
        <v>0.38</v>
      </c>
    </row>
    <row r="10846" spans="1:3">
      <c r="A10846" s="74" t="s">
        <v>2888</v>
      </c>
      <c r="B10846">
        <v>46</v>
      </c>
      <c r="C10846" s="75">
        <v>0.08</v>
      </c>
    </row>
    <row r="10847" spans="1:3">
      <c r="A10847" s="81" t="s">
        <v>517</v>
      </c>
      <c r="B10847">
        <v>46</v>
      </c>
      <c r="C10847" s="75">
        <v>0.08</v>
      </c>
    </row>
    <row r="10848" spans="1:3">
      <c r="A10848" s="82" t="s">
        <v>518</v>
      </c>
      <c r="B10848">
        <v>46</v>
      </c>
      <c r="C10848" s="75">
        <v>0.08</v>
      </c>
    </row>
    <row r="10849" spans="1:3">
      <c r="A10849" s="83" t="s">
        <v>304</v>
      </c>
      <c r="B10849">
        <v>46</v>
      </c>
      <c r="C10849" s="75">
        <v>0.08</v>
      </c>
    </row>
    <row r="10850" spans="1:3">
      <c r="A10850" s="84">
        <v>42887</v>
      </c>
      <c r="B10850">
        <v>46</v>
      </c>
      <c r="C10850" s="75">
        <v>0.08</v>
      </c>
    </row>
    <row r="10851" spans="1:3">
      <c r="A10851" s="86" t="s">
        <v>305</v>
      </c>
      <c r="B10851">
        <v>46</v>
      </c>
      <c r="C10851" s="75">
        <v>0.08</v>
      </c>
    </row>
    <row r="10852" spans="1:3">
      <c r="A10852" s="74" t="s">
        <v>2889</v>
      </c>
      <c r="B10852">
        <v>49</v>
      </c>
      <c r="C10852" s="75">
        <v>0.02</v>
      </c>
    </row>
    <row r="10853" spans="1:3">
      <c r="A10853" s="81" t="s">
        <v>377</v>
      </c>
      <c r="B10853">
        <v>49</v>
      </c>
      <c r="C10853" s="75">
        <v>0.02</v>
      </c>
    </row>
    <row r="10854" spans="1:3">
      <c r="A10854" s="82" t="s">
        <v>378</v>
      </c>
      <c r="B10854">
        <v>49</v>
      </c>
      <c r="C10854" s="75">
        <v>0.02</v>
      </c>
    </row>
    <row r="10855" spans="1:3">
      <c r="A10855" s="83" t="s">
        <v>304</v>
      </c>
      <c r="B10855">
        <v>49</v>
      </c>
      <c r="C10855" s="75">
        <v>0.02</v>
      </c>
    </row>
    <row r="10856" spans="1:3">
      <c r="A10856" s="85" t="s">
        <v>2890</v>
      </c>
      <c r="B10856">
        <v>49</v>
      </c>
      <c r="C10856" s="75">
        <v>0.02</v>
      </c>
    </row>
    <row r="10857" spans="1:3">
      <c r="A10857" s="86" t="s">
        <v>381</v>
      </c>
      <c r="B10857">
        <v>49</v>
      </c>
      <c r="C10857" s="75">
        <v>0.02</v>
      </c>
    </row>
    <row r="10858" spans="1:3">
      <c r="A10858" s="74" t="s">
        <v>2891</v>
      </c>
      <c r="B10858">
        <v>63</v>
      </c>
      <c r="C10858" s="75">
        <v>0.1</v>
      </c>
    </row>
    <row r="10859" spans="1:3">
      <c r="A10859" s="81" t="s">
        <v>324</v>
      </c>
      <c r="B10859">
        <v>63</v>
      </c>
      <c r="C10859" s="75">
        <v>0.1</v>
      </c>
    </row>
    <row r="10860" spans="1:3">
      <c r="A10860" s="82" t="s">
        <v>325</v>
      </c>
      <c r="B10860">
        <v>63</v>
      </c>
      <c r="C10860" s="75">
        <v>0.1</v>
      </c>
    </row>
    <row r="10861" spans="1:3">
      <c r="A10861" s="83" t="s">
        <v>284</v>
      </c>
      <c r="B10861">
        <v>63</v>
      </c>
      <c r="C10861" s="75">
        <v>0.1</v>
      </c>
    </row>
    <row r="10862" spans="1:3">
      <c r="A10862" s="85" t="s">
        <v>2583</v>
      </c>
      <c r="B10862">
        <v>63</v>
      </c>
      <c r="C10862" s="75">
        <v>0.1</v>
      </c>
    </row>
    <row r="10863" spans="1:3">
      <c r="A10863" s="86" t="s">
        <v>364</v>
      </c>
      <c r="B10863">
        <v>63</v>
      </c>
      <c r="C10863" s="75">
        <v>0.1</v>
      </c>
    </row>
    <row r="10864" spans="1:3">
      <c r="A10864" s="74" t="s">
        <v>2892</v>
      </c>
      <c r="B10864">
        <v>686</v>
      </c>
      <c r="C10864" s="75">
        <v>0.02</v>
      </c>
    </row>
    <row r="10865" spans="1:3">
      <c r="A10865" s="81" t="s">
        <v>358</v>
      </c>
      <c r="B10865">
        <v>686</v>
      </c>
      <c r="C10865" s="75">
        <v>0.02</v>
      </c>
    </row>
    <row r="10866" spans="1:3">
      <c r="A10866" s="82" t="s">
        <v>359</v>
      </c>
      <c r="B10866">
        <v>686</v>
      </c>
      <c r="C10866" s="75">
        <v>0.02</v>
      </c>
    </row>
    <row r="10867" spans="1:3">
      <c r="A10867" s="83" t="s">
        <v>284</v>
      </c>
      <c r="B10867">
        <v>686</v>
      </c>
      <c r="C10867" s="75">
        <v>0.02</v>
      </c>
    </row>
    <row r="10868" spans="1:3">
      <c r="A10868" s="85" t="s">
        <v>487</v>
      </c>
      <c r="B10868">
        <v>686</v>
      </c>
      <c r="C10868" s="75">
        <v>0.02</v>
      </c>
    </row>
    <row r="10869" spans="1:3">
      <c r="A10869" s="86" t="s">
        <v>295</v>
      </c>
      <c r="B10869">
        <v>686</v>
      </c>
      <c r="C10869" s="75">
        <v>0.02</v>
      </c>
    </row>
    <row r="10870" spans="1:3">
      <c r="A10870" s="74" t="s">
        <v>2893</v>
      </c>
      <c r="B10870">
        <v>425</v>
      </c>
      <c r="C10870" s="75">
        <v>0.15</v>
      </c>
    </row>
    <row r="10871" spans="1:3">
      <c r="A10871" s="81" t="s">
        <v>287</v>
      </c>
      <c r="B10871">
        <v>425</v>
      </c>
      <c r="C10871" s="75">
        <v>0.15</v>
      </c>
    </row>
    <row r="10872" spans="1:3">
      <c r="A10872" s="82" t="s">
        <v>288</v>
      </c>
      <c r="B10872">
        <v>425</v>
      </c>
      <c r="C10872" s="75">
        <v>0.15</v>
      </c>
    </row>
    <row r="10873" spans="1:3">
      <c r="A10873" s="83" t="s">
        <v>289</v>
      </c>
      <c r="B10873">
        <v>425</v>
      </c>
      <c r="C10873" s="75">
        <v>0.15</v>
      </c>
    </row>
    <row r="10874" spans="1:3">
      <c r="A10874" s="84">
        <v>43229</v>
      </c>
      <c r="B10874">
        <v>425</v>
      </c>
      <c r="C10874" s="75">
        <v>0.15</v>
      </c>
    </row>
    <row r="10875" spans="1:3">
      <c r="A10875" s="86" t="s">
        <v>314</v>
      </c>
      <c r="B10875">
        <v>425</v>
      </c>
      <c r="C10875" s="75">
        <v>0.15</v>
      </c>
    </row>
    <row r="10876" spans="1:3">
      <c r="A10876" s="74" t="s">
        <v>2894</v>
      </c>
      <c r="B10876">
        <v>784</v>
      </c>
      <c r="C10876" s="75">
        <v>0.02</v>
      </c>
    </row>
    <row r="10877" spans="1:3">
      <c r="A10877" s="81" t="s">
        <v>302</v>
      </c>
      <c r="B10877">
        <v>784</v>
      </c>
      <c r="C10877" s="75">
        <v>0.02</v>
      </c>
    </row>
    <row r="10878" spans="1:3">
      <c r="A10878" s="82" t="s">
        <v>303</v>
      </c>
      <c r="B10878">
        <v>784</v>
      </c>
      <c r="C10878" s="75">
        <v>0.02</v>
      </c>
    </row>
    <row r="10879" spans="1:3">
      <c r="A10879" s="83" t="s">
        <v>304</v>
      </c>
      <c r="B10879">
        <v>784</v>
      </c>
      <c r="C10879" s="75">
        <v>0.02</v>
      </c>
    </row>
    <row r="10880" spans="1:3">
      <c r="A10880" s="85" t="s">
        <v>2102</v>
      </c>
      <c r="B10880">
        <v>784</v>
      </c>
      <c r="C10880" s="75">
        <v>0.02</v>
      </c>
    </row>
    <row r="10881" spans="1:3">
      <c r="A10881" s="86" t="s">
        <v>321</v>
      </c>
      <c r="B10881">
        <v>784</v>
      </c>
      <c r="C10881" s="75">
        <v>0.02</v>
      </c>
    </row>
    <row r="10882" spans="1:3">
      <c r="A10882" s="74" t="s">
        <v>2895</v>
      </c>
      <c r="B10882">
        <v>43</v>
      </c>
      <c r="C10882" s="75">
        <v>0.14000000000000001</v>
      </c>
    </row>
    <row r="10883" spans="1:3">
      <c r="A10883" s="81" t="s">
        <v>458</v>
      </c>
      <c r="B10883">
        <v>43</v>
      </c>
      <c r="C10883" s="75">
        <v>0.14000000000000001</v>
      </c>
    </row>
    <row r="10884" spans="1:3">
      <c r="A10884" s="82" t="s">
        <v>459</v>
      </c>
      <c r="B10884">
        <v>43</v>
      </c>
      <c r="C10884" s="75">
        <v>0.14000000000000001</v>
      </c>
    </row>
    <row r="10885" spans="1:3">
      <c r="A10885" s="83" t="s">
        <v>294</v>
      </c>
      <c r="B10885">
        <v>43</v>
      </c>
      <c r="C10885" s="75">
        <v>0.14000000000000001</v>
      </c>
    </row>
    <row r="10886" spans="1:3">
      <c r="A10886" s="85" t="s">
        <v>2896</v>
      </c>
      <c r="B10886">
        <v>43</v>
      </c>
      <c r="C10886" s="75">
        <v>0.14000000000000001</v>
      </c>
    </row>
    <row r="10887" spans="1:3">
      <c r="A10887" s="86" t="s">
        <v>381</v>
      </c>
      <c r="B10887">
        <v>43</v>
      </c>
      <c r="C10887" s="75">
        <v>0.14000000000000001</v>
      </c>
    </row>
    <row r="10888" spans="1:3">
      <c r="A10888" s="74" t="s">
        <v>2897</v>
      </c>
      <c r="B10888">
        <v>74</v>
      </c>
      <c r="C10888" s="75">
        <v>7.4999999999999997E-2</v>
      </c>
    </row>
    <row r="10889" spans="1:3">
      <c r="A10889" s="81" t="s">
        <v>458</v>
      </c>
      <c r="B10889">
        <v>74</v>
      </c>
      <c r="C10889" s="75">
        <v>7.4999999999999997E-2</v>
      </c>
    </row>
    <row r="10890" spans="1:3">
      <c r="A10890" s="82" t="s">
        <v>459</v>
      </c>
      <c r="B10890">
        <v>74</v>
      </c>
      <c r="C10890" s="75">
        <v>7.4999999999999997E-2</v>
      </c>
    </row>
    <row r="10891" spans="1:3">
      <c r="A10891" s="83" t="s">
        <v>294</v>
      </c>
      <c r="B10891">
        <v>74</v>
      </c>
      <c r="C10891" s="75">
        <v>7.4999999999999997E-2</v>
      </c>
    </row>
    <row r="10892" spans="1:3">
      <c r="A10892" s="85" t="s">
        <v>2274</v>
      </c>
      <c r="B10892">
        <v>74</v>
      </c>
      <c r="C10892" s="75">
        <v>7.4999999999999997E-2</v>
      </c>
    </row>
    <row r="10893" spans="1:3">
      <c r="A10893" s="86" t="s">
        <v>285</v>
      </c>
      <c r="B10893">
        <v>74</v>
      </c>
      <c r="C10893" s="75">
        <v>7.4999999999999997E-2</v>
      </c>
    </row>
    <row r="10894" spans="1:3">
      <c r="A10894" s="74" t="s">
        <v>2898</v>
      </c>
      <c r="B10894">
        <v>46</v>
      </c>
      <c r="C10894" s="75">
        <v>0.08</v>
      </c>
    </row>
    <row r="10895" spans="1:3">
      <c r="A10895" s="81" t="s">
        <v>324</v>
      </c>
      <c r="B10895">
        <v>46</v>
      </c>
      <c r="C10895" s="75">
        <v>0.08</v>
      </c>
    </row>
    <row r="10896" spans="1:3">
      <c r="A10896" s="82" t="s">
        <v>325</v>
      </c>
      <c r="B10896">
        <v>46</v>
      </c>
      <c r="C10896" s="75">
        <v>0.08</v>
      </c>
    </row>
    <row r="10897" spans="1:3">
      <c r="A10897" s="83" t="s">
        <v>284</v>
      </c>
      <c r="B10897">
        <v>46</v>
      </c>
      <c r="C10897" s="75">
        <v>0.08</v>
      </c>
    </row>
    <row r="10898" spans="1:3">
      <c r="A10898" s="84">
        <v>42189</v>
      </c>
      <c r="B10898">
        <v>46</v>
      </c>
      <c r="C10898" s="75">
        <v>0.08</v>
      </c>
    </row>
    <row r="10899" spans="1:3">
      <c r="A10899" s="86" t="s">
        <v>305</v>
      </c>
      <c r="B10899">
        <v>46</v>
      </c>
      <c r="C10899" s="75">
        <v>0.08</v>
      </c>
    </row>
    <row r="10900" spans="1:3">
      <c r="A10900" s="74" t="s">
        <v>2899</v>
      </c>
      <c r="B10900">
        <v>223</v>
      </c>
      <c r="C10900" s="75">
        <v>0.108</v>
      </c>
    </row>
    <row r="10901" spans="1:3">
      <c r="A10901" s="81" t="s">
        <v>373</v>
      </c>
      <c r="B10901">
        <v>223</v>
      </c>
      <c r="C10901" s="75">
        <v>0.108</v>
      </c>
    </row>
    <row r="10902" spans="1:3">
      <c r="A10902" s="82" t="s">
        <v>320</v>
      </c>
      <c r="B10902">
        <v>223</v>
      </c>
      <c r="C10902" s="75">
        <v>0.108</v>
      </c>
    </row>
    <row r="10903" spans="1:3">
      <c r="A10903" s="83" t="s">
        <v>284</v>
      </c>
      <c r="B10903">
        <v>223</v>
      </c>
      <c r="C10903" s="75">
        <v>0.108</v>
      </c>
    </row>
    <row r="10904" spans="1:3">
      <c r="A10904" s="84">
        <v>41682</v>
      </c>
      <c r="B10904">
        <v>223</v>
      </c>
      <c r="C10904" s="75">
        <v>0.108</v>
      </c>
    </row>
    <row r="10905" spans="1:3">
      <c r="A10905" s="86" t="s">
        <v>375</v>
      </c>
      <c r="B10905">
        <v>223</v>
      </c>
      <c r="C10905" s="75">
        <v>0.108</v>
      </c>
    </row>
    <row r="10906" spans="1:3">
      <c r="A10906" s="74" t="s">
        <v>2900</v>
      </c>
      <c r="B10906">
        <v>225</v>
      </c>
      <c r="C10906" s="75">
        <v>0.1</v>
      </c>
    </row>
    <row r="10907" spans="1:3">
      <c r="A10907" s="81" t="s">
        <v>441</v>
      </c>
      <c r="B10907">
        <v>225</v>
      </c>
      <c r="C10907" s="75">
        <v>0.1</v>
      </c>
    </row>
    <row r="10908" spans="1:3">
      <c r="A10908" s="82" t="s">
        <v>442</v>
      </c>
      <c r="B10908">
        <v>225</v>
      </c>
      <c r="C10908" s="75">
        <v>0.1</v>
      </c>
    </row>
    <row r="10909" spans="1:3">
      <c r="A10909" s="83" t="s">
        <v>284</v>
      </c>
      <c r="B10909">
        <v>225</v>
      </c>
      <c r="C10909" s="75">
        <v>0.1</v>
      </c>
    </row>
    <row r="10910" spans="1:3">
      <c r="A10910" s="85" t="s">
        <v>2901</v>
      </c>
      <c r="B10910">
        <v>225</v>
      </c>
      <c r="C10910" s="75">
        <v>0.1</v>
      </c>
    </row>
    <row r="10911" spans="1:3">
      <c r="A10911" s="86" t="s">
        <v>375</v>
      </c>
      <c r="B10911">
        <v>225</v>
      </c>
      <c r="C10911" s="75">
        <v>0.1</v>
      </c>
    </row>
    <row r="10912" spans="1:3">
      <c r="A10912" s="74" t="s">
        <v>2902</v>
      </c>
      <c r="B10912">
        <v>69</v>
      </c>
      <c r="C10912" s="75">
        <v>1.43E-2</v>
      </c>
    </row>
    <row r="10913" spans="1:3">
      <c r="A10913" s="81" t="s">
        <v>404</v>
      </c>
      <c r="B10913">
        <v>69</v>
      </c>
      <c r="C10913" s="75">
        <v>1.43E-2</v>
      </c>
    </row>
    <row r="10914" spans="1:3">
      <c r="A10914" s="82" t="s">
        <v>405</v>
      </c>
      <c r="B10914">
        <v>69</v>
      </c>
      <c r="C10914" s="75">
        <v>1.43E-2</v>
      </c>
    </row>
    <row r="10915" spans="1:3">
      <c r="A10915" s="83" t="s">
        <v>284</v>
      </c>
      <c r="B10915">
        <v>69</v>
      </c>
      <c r="C10915" s="75">
        <v>1.43E-2</v>
      </c>
    </row>
    <row r="10916" spans="1:3">
      <c r="A10916" s="84">
        <v>42894</v>
      </c>
      <c r="B10916">
        <v>69</v>
      </c>
      <c r="C10916" s="75">
        <v>1.43E-2</v>
      </c>
    </row>
    <row r="10917" spans="1:3">
      <c r="A10917" s="86" t="s">
        <v>364</v>
      </c>
      <c r="B10917">
        <v>69</v>
      </c>
      <c r="C10917" s="75">
        <v>1.43E-2</v>
      </c>
    </row>
    <row r="10918" spans="1:3">
      <c r="A10918" s="74" t="s">
        <v>2903</v>
      </c>
      <c r="B10918">
        <v>490</v>
      </c>
      <c r="C10918" s="75">
        <v>0.02</v>
      </c>
    </row>
    <row r="10919" spans="1:3">
      <c r="A10919" s="81" t="s">
        <v>292</v>
      </c>
      <c r="B10919">
        <v>490</v>
      </c>
      <c r="C10919" s="75">
        <v>0.02</v>
      </c>
    </row>
    <row r="10920" spans="1:3">
      <c r="A10920" s="82" t="s">
        <v>293</v>
      </c>
      <c r="B10920">
        <v>490</v>
      </c>
      <c r="C10920" s="75">
        <v>0.02</v>
      </c>
    </row>
    <row r="10921" spans="1:3">
      <c r="A10921" s="83" t="s">
        <v>294</v>
      </c>
      <c r="B10921">
        <v>490</v>
      </c>
      <c r="C10921" s="75">
        <v>0.02</v>
      </c>
    </row>
    <row r="10922" spans="1:3">
      <c r="A10922" s="85" t="s">
        <v>2189</v>
      </c>
      <c r="B10922">
        <v>490</v>
      </c>
      <c r="C10922" s="75">
        <v>0.02</v>
      </c>
    </row>
    <row r="10923" spans="1:3">
      <c r="A10923" s="86" t="s">
        <v>336</v>
      </c>
      <c r="B10923">
        <v>490</v>
      </c>
      <c r="C10923" s="75">
        <v>0.02</v>
      </c>
    </row>
    <row r="10924" spans="1:3">
      <c r="A10924" s="74" t="s">
        <v>2904</v>
      </c>
      <c r="B10924">
        <v>220</v>
      </c>
      <c r="C10924" s="75">
        <v>0.12</v>
      </c>
    </row>
    <row r="10925" spans="1:3">
      <c r="A10925" s="81" t="s">
        <v>517</v>
      </c>
      <c r="B10925">
        <v>220</v>
      </c>
      <c r="C10925" s="75">
        <v>0.12</v>
      </c>
    </row>
    <row r="10926" spans="1:3">
      <c r="A10926" s="82" t="s">
        <v>518</v>
      </c>
      <c r="B10926">
        <v>220</v>
      </c>
      <c r="C10926" s="75">
        <v>0.12</v>
      </c>
    </row>
    <row r="10927" spans="1:3">
      <c r="A10927" s="83" t="s">
        <v>304</v>
      </c>
      <c r="B10927">
        <v>220</v>
      </c>
      <c r="C10927" s="75">
        <v>0.12</v>
      </c>
    </row>
    <row r="10928" spans="1:3">
      <c r="A10928" s="85" t="s">
        <v>1663</v>
      </c>
      <c r="B10928">
        <v>220</v>
      </c>
      <c r="C10928" s="75">
        <v>0.12</v>
      </c>
    </row>
    <row r="10929" spans="1:3">
      <c r="A10929" s="86" t="s">
        <v>375</v>
      </c>
      <c r="B10929">
        <v>220</v>
      </c>
      <c r="C10929" s="75">
        <v>0.12</v>
      </c>
    </row>
    <row r="10930" spans="1:3">
      <c r="A10930" s="74" t="s">
        <v>2905</v>
      </c>
      <c r="B10930">
        <v>33</v>
      </c>
      <c r="C10930" s="75">
        <v>0.34</v>
      </c>
    </row>
    <row r="10931" spans="1:3">
      <c r="A10931" s="81" t="s">
        <v>302</v>
      </c>
      <c r="B10931">
        <v>33</v>
      </c>
      <c r="C10931" s="75">
        <v>0.34</v>
      </c>
    </row>
    <row r="10932" spans="1:3">
      <c r="A10932" s="82" t="s">
        <v>303</v>
      </c>
      <c r="B10932">
        <v>33</v>
      </c>
      <c r="C10932" s="75">
        <v>0.34</v>
      </c>
    </row>
    <row r="10933" spans="1:3">
      <c r="A10933" s="83" t="s">
        <v>304</v>
      </c>
      <c r="B10933">
        <v>33</v>
      </c>
      <c r="C10933" s="75">
        <v>0.34</v>
      </c>
    </row>
    <row r="10934" spans="1:3">
      <c r="A10934" s="84">
        <v>42044</v>
      </c>
      <c r="B10934">
        <v>33</v>
      </c>
      <c r="C10934" s="75">
        <v>0.34</v>
      </c>
    </row>
    <row r="10935" spans="1:3">
      <c r="A10935" s="86" t="s">
        <v>381</v>
      </c>
      <c r="B10935">
        <v>33</v>
      </c>
      <c r="C10935" s="75">
        <v>0.34</v>
      </c>
    </row>
    <row r="10936" spans="1:3">
      <c r="A10936" s="74" t="s">
        <v>2906</v>
      </c>
      <c r="B10936">
        <v>46</v>
      </c>
      <c r="C10936" s="75">
        <v>0.34289999999999998</v>
      </c>
    </row>
    <row r="10937" spans="1:3">
      <c r="A10937" s="81" t="s">
        <v>517</v>
      </c>
      <c r="B10937">
        <v>46</v>
      </c>
      <c r="C10937" s="75">
        <v>0.34289999999999998</v>
      </c>
    </row>
    <row r="10938" spans="1:3">
      <c r="A10938" s="82" t="s">
        <v>518</v>
      </c>
      <c r="B10938">
        <v>46</v>
      </c>
      <c r="C10938" s="75">
        <v>0.34289999999999998</v>
      </c>
    </row>
    <row r="10939" spans="1:3">
      <c r="A10939" s="83" t="s">
        <v>304</v>
      </c>
      <c r="B10939">
        <v>46</v>
      </c>
      <c r="C10939" s="75">
        <v>0.34289999999999998</v>
      </c>
    </row>
    <row r="10940" spans="1:3">
      <c r="A10940" s="85" t="s">
        <v>805</v>
      </c>
      <c r="B10940">
        <v>46</v>
      </c>
      <c r="C10940" s="75">
        <v>0.34289999999999998</v>
      </c>
    </row>
    <row r="10941" spans="1:3">
      <c r="A10941" s="86" t="s">
        <v>364</v>
      </c>
      <c r="B10941">
        <v>46</v>
      </c>
      <c r="C10941" s="75">
        <v>0.34289999999999998</v>
      </c>
    </row>
    <row r="10942" spans="1:3">
      <c r="A10942" s="74" t="s">
        <v>2907</v>
      </c>
      <c r="B10942">
        <v>20</v>
      </c>
      <c r="C10942" s="75">
        <v>0.33329999999999999</v>
      </c>
    </row>
    <row r="10943" spans="1:3">
      <c r="A10943" s="81" t="s">
        <v>472</v>
      </c>
      <c r="B10943">
        <v>20</v>
      </c>
      <c r="C10943" s="75">
        <v>0.33329999999999999</v>
      </c>
    </row>
    <row r="10944" spans="1:3">
      <c r="A10944" s="82" t="s">
        <v>308</v>
      </c>
      <c r="B10944">
        <v>20</v>
      </c>
      <c r="C10944" s="75">
        <v>0.33329999999999999</v>
      </c>
    </row>
    <row r="10945" spans="1:3">
      <c r="A10945" s="83" t="s">
        <v>304</v>
      </c>
      <c r="B10945">
        <v>20</v>
      </c>
      <c r="C10945" s="75">
        <v>0.33329999999999999</v>
      </c>
    </row>
    <row r="10946" spans="1:3">
      <c r="A10946" s="85" t="s">
        <v>2688</v>
      </c>
      <c r="B10946">
        <v>20</v>
      </c>
      <c r="C10946" s="75">
        <v>0.33329999999999999</v>
      </c>
    </row>
    <row r="10947" spans="1:3">
      <c r="A10947" s="86" t="s">
        <v>310</v>
      </c>
      <c r="B10947">
        <v>20</v>
      </c>
      <c r="C10947" s="75">
        <v>0.33329999999999999</v>
      </c>
    </row>
    <row r="10948" spans="1:3">
      <c r="A10948" s="74" t="s">
        <v>2908</v>
      </c>
      <c r="B10948">
        <v>500</v>
      </c>
      <c r="C10948" s="75">
        <v>0</v>
      </c>
    </row>
    <row r="10949" spans="1:3">
      <c r="A10949" s="81" t="s">
        <v>366</v>
      </c>
      <c r="B10949">
        <v>500</v>
      </c>
      <c r="C10949" s="75">
        <v>0</v>
      </c>
    </row>
    <row r="10950" spans="1:3">
      <c r="A10950" s="82" t="s">
        <v>367</v>
      </c>
      <c r="B10950">
        <v>500</v>
      </c>
      <c r="C10950" s="75">
        <v>0</v>
      </c>
    </row>
    <row r="10951" spans="1:3">
      <c r="A10951" s="83" t="s">
        <v>289</v>
      </c>
      <c r="B10951">
        <v>500</v>
      </c>
      <c r="C10951" s="75">
        <v>0</v>
      </c>
    </row>
    <row r="10952" spans="1:3">
      <c r="A10952" s="84">
        <v>43227</v>
      </c>
      <c r="B10952">
        <v>500</v>
      </c>
      <c r="C10952" s="75">
        <v>0</v>
      </c>
    </row>
    <row r="10953" spans="1:3">
      <c r="A10953" s="86" t="s">
        <v>336</v>
      </c>
      <c r="B10953">
        <v>500</v>
      </c>
      <c r="C10953" s="75">
        <v>0</v>
      </c>
    </row>
    <row r="10954" spans="1:3">
      <c r="A10954" s="74" t="s">
        <v>2909</v>
      </c>
      <c r="B10954">
        <v>500</v>
      </c>
      <c r="C10954" s="75">
        <v>0</v>
      </c>
    </row>
    <row r="10955" spans="1:3">
      <c r="A10955" s="81" t="s">
        <v>412</v>
      </c>
      <c r="B10955">
        <v>500</v>
      </c>
      <c r="C10955" s="75">
        <v>0</v>
      </c>
    </row>
    <row r="10956" spans="1:3">
      <c r="A10956" s="82" t="s">
        <v>367</v>
      </c>
      <c r="B10956">
        <v>500</v>
      </c>
      <c r="C10956" s="75">
        <v>0</v>
      </c>
    </row>
    <row r="10957" spans="1:3">
      <c r="A10957" s="83" t="s">
        <v>289</v>
      </c>
      <c r="B10957">
        <v>500</v>
      </c>
      <c r="C10957" s="75">
        <v>0</v>
      </c>
    </row>
    <row r="10958" spans="1:3">
      <c r="A10958" s="84">
        <v>43355</v>
      </c>
      <c r="B10958">
        <v>500</v>
      </c>
      <c r="C10958" s="75">
        <v>0</v>
      </c>
    </row>
    <row r="10959" spans="1:3">
      <c r="A10959" s="86" t="s">
        <v>336</v>
      </c>
      <c r="B10959">
        <v>500</v>
      </c>
      <c r="C10959" s="75">
        <v>0</v>
      </c>
    </row>
    <row r="10960" spans="1:3">
      <c r="A10960" s="74" t="s">
        <v>2910</v>
      </c>
      <c r="B10960">
        <v>350</v>
      </c>
      <c r="C10960" s="75">
        <v>0.3</v>
      </c>
    </row>
    <row r="10961" spans="1:3">
      <c r="A10961" s="81" t="s">
        <v>437</v>
      </c>
      <c r="B10961">
        <v>350</v>
      </c>
      <c r="C10961" s="75">
        <v>0.3</v>
      </c>
    </row>
    <row r="10962" spans="1:3">
      <c r="A10962" s="82" t="s">
        <v>367</v>
      </c>
      <c r="B10962">
        <v>350</v>
      </c>
      <c r="C10962" s="75">
        <v>0.3</v>
      </c>
    </row>
    <row r="10963" spans="1:3">
      <c r="A10963" s="83" t="s">
        <v>289</v>
      </c>
      <c r="B10963">
        <v>350</v>
      </c>
      <c r="C10963" s="75">
        <v>0.3</v>
      </c>
    </row>
    <row r="10964" spans="1:3">
      <c r="A10964" s="85" t="s">
        <v>2911</v>
      </c>
      <c r="B10964">
        <v>350</v>
      </c>
      <c r="C10964" s="75">
        <v>0.3</v>
      </c>
    </row>
    <row r="10965" spans="1:3">
      <c r="A10965" s="86" t="s">
        <v>314</v>
      </c>
      <c r="B10965">
        <v>350</v>
      </c>
      <c r="C10965" s="75">
        <v>0.3</v>
      </c>
    </row>
    <row r="10966" spans="1:3">
      <c r="A10966" s="74" t="s">
        <v>2912</v>
      </c>
      <c r="B10966">
        <v>500</v>
      </c>
      <c r="C10966" s="75">
        <v>0</v>
      </c>
    </row>
    <row r="10967" spans="1:3">
      <c r="A10967" s="81" t="s">
        <v>287</v>
      </c>
      <c r="B10967">
        <v>500</v>
      </c>
      <c r="C10967" s="75">
        <v>0</v>
      </c>
    </row>
    <row r="10968" spans="1:3">
      <c r="A10968" s="82" t="s">
        <v>288</v>
      </c>
      <c r="B10968">
        <v>500</v>
      </c>
      <c r="C10968" s="75">
        <v>0</v>
      </c>
    </row>
    <row r="10969" spans="1:3">
      <c r="A10969" s="83" t="s">
        <v>289</v>
      </c>
      <c r="B10969">
        <v>500</v>
      </c>
      <c r="C10969" s="75">
        <v>0</v>
      </c>
    </row>
    <row r="10970" spans="1:3">
      <c r="A10970" s="84">
        <v>41731</v>
      </c>
      <c r="B10970">
        <v>500</v>
      </c>
      <c r="C10970" s="75">
        <v>0</v>
      </c>
    </row>
    <row r="10971" spans="1:3">
      <c r="A10971" s="86" t="s">
        <v>336</v>
      </c>
      <c r="B10971">
        <v>500</v>
      </c>
      <c r="C10971" s="75">
        <v>0</v>
      </c>
    </row>
    <row r="10972" spans="1:3">
      <c r="A10972" s="74" t="s">
        <v>2913</v>
      </c>
      <c r="B10972">
        <v>29</v>
      </c>
      <c r="C10972" s="75">
        <v>3.3300000000000003E-2</v>
      </c>
    </row>
    <row r="10973" spans="1:3">
      <c r="A10973" s="81" t="s">
        <v>343</v>
      </c>
      <c r="B10973">
        <v>29</v>
      </c>
      <c r="C10973" s="75">
        <v>3.3300000000000003E-2</v>
      </c>
    </row>
    <row r="10974" spans="1:3">
      <c r="A10974" s="82" t="s">
        <v>344</v>
      </c>
      <c r="B10974">
        <v>29</v>
      </c>
      <c r="C10974" s="75">
        <v>3.3300000000000003E-2</v>
      </c>
    </row>
    <row r="10975" spans="1:3">
      <c r="A10975" s="83" t="s">
        <v>284</v>
      </c>
      <c r="B10975">
        <v>29</v>
      </c>
      <c r="C10975" s="75">
        <v>3.3300000000000003E-2</v>
      </c>
    </row>
    <row r="10976" spans="1:3">
      <c r="A10976" s="85" t="s">
        <v>299</v>
      </c>
      <c r="B10976">
        <v>29</v>
      </c>
      <c r="C10976" s="75">
        <v>3.3300000000000003E-2</v>
      </c>
    </row>
    <row r="10977" spans="1:3">
      <c r="A10977" s="86" t="s">
        <v>310</v>
      </c>
      <c r="B10977">
        <v>29</v>
      </c>
      <c r="C10977" s="75">
        <v>3.3300000000000003E-2</v>
      </c>
    </row>
    <row r="10978" spans="1:3">
      <c r="A10978" s="74" t="s">
        <v>2914</v>
      </c>
      <c r="B10978">
        <v>300</v>
      </c>
      <c r="C10978" s="75">
        <v>0.4</v>
      </c>
    </row>
    <row r="10979" spans="1:3">
      <c r="A10979" s="81" t="s">
        <v>634</v>
      </c>
      <c r="B10979">
        <v>300</v>
      </c>
      <c r="C10979" s="75">
        <v>0.4</v>
      </c>
    </row>
    <row r="10980" spans="1:3">
      <c r="A10980" s="82" t="s">
        <v>635</v>
      </c>
      <c r="B10980">
        <v>300</v>
      </c>
      <c r="C10980" s="75">
        <v>0.4</v>
      </c>
    </row>
    <row r="10981" spans="1:3">
      <c r="A10981" s="83" t="s">
        <v>284</v>
      </c>
      <c r="B10981">
        <v>300</v>
      </c>
      <c r="C10981" s="75">
        <v>0.4</v>
      </c>
    </row>
    <row r="10982" spans="1:3">
      <c r="A10982" s="84">
        <v>41710</v>
      </c>
      <c r="B10982">
        <v>300</v>
      </c>
      <c r="C10982" s="75">
        <v>0.4</v>
      </c>
    </row>
    <row r="10983" spans="1:3">
      <c r="A10983" s="86" t="s">
        <v>314</v>
      </c>
      <c r="B10983">
        <v>300</v>
      </c>
      <c r="C10983" s="75">
        <v>0.4</v>
      </c>
    </row>
    <row r="10984" spans="1:3">
      <c r="A10984" s="74" t="s">
        <v>2915</v>
      </c>
      <c r="B10984">
        <v>67</v>
      </c>
      <c r="C10984" s="75">
        <v>4.2900000000000001E-2</v>
      </c>
    </row>
    <row r="10985" spans="1:3">
      <c r="A10985" s="81" t="s">
        <v>307</v>
      </c>
      <c r="B10985">
        <v>67</v>
      </c>
      <c r="C10985" s="75">
        <v>4.2900000000000001E-2</v>
      </c>
    </row>
    <row r="10986" spans="1:3">
      <c r="A10986" s="82" t="s">
        <v>308</v>
      </c>
      <c r="B10986">
        <v>67</v>
      </c>
      <c r="C10986" s="75">
        <v>4.2900000000000001E-2</v>
      </c>
    </row>
    <row r="10987" spans="1:3">
      <c r="A10987" s="83" t="s">
        <v>304</v>
      </c>
      <c r="B10987">
        <v>67</v>
      </c>
      <c r="C10987" s="75">
        <v>4.2900000000000001E-2</v>
      </c>
    </row>
    <row r="10988" spans="1:3">
      <c r="A10988" s="85" t="s">
        <v>1677</v>
      </c>
      <c r="B10988">
        <v>67</v>
      </c>
      <c r="C10988" s="75">
        <v>4.2900000000000001E-2</v>
      </c>
    </row>
    <row r="10989" spans="1:3">
      <c r="A10989" s="86" t="s">
        <v>364</v>
      </c>
      <c r="B10989">
        <v>67</v>
      </c>
      <c r="C10989" s="75">
        <v>4.2900000000000001E-2</v>
      </c>
    </row>
    <row r="10990" spans="1:3">
      <c r="A10990" s="74" t="s">
        <v>2916</v>
      </c>
      <c r="B10990">
        <v>61</v>
      </c>
      <c r="C10990" s="75">
        <v>0.12859999999999999</v>
      </c>
    </row>
    <row r="10991" spans="1:3">
      <c r="A10991" s="81" t="s">
        <v>392</v>
      </c>
      <c r="B10991">
        <v>61</v>
      </c>
      <c r="C10991" s="75">
        <v>0.12859999999999999</v>
      </c>
    </row>
    <row r="10992" spans="1:3">
      <c r="A10992" s="82" t="s">
        <v>351</v>
      </c>
      <c r="B10992">
        <v>61</v>
      </c>
      <c r="C10992" s="75">
        <v>0.12859999999999999</v>
      </c>
    </row>
    <row r="10993" spans="1:3">
      <c r="A10993" s="83" t="s">
        <v>304</v>
      </c>
      <c r="B10993">
        <v>61</v>
      </c>
      <c r="C10993" s="75">
        <v>0.12859999999999999</v>
      </c>
    </row>
    <row r="10994" spans="1:3">
      <c r="A10994" s="84">
        <v>42462</v>
      </c>
      <c r="B10994">
        <v>61</v>
      </c>
      <c r="C10994" s="75">
        <v>0.12859999999999999</v>
      </c>
    </row>
    <row r="10995" spans="1:3">
      <c r="A10995" s="86" t="s">
        <v>364</v>
      </c>
      <c r="B10995">
        <v>61</v>
      </c>
      <c r="C10995" s="75">
        <v>0.12859999999999999</v>
      </c>
    </row>
    <row r="10996" spans="1:3">
      <c r="A10996" s="74" t="s">
        <v>2917</v>
      </c>
      <c r="B10996">
        <v>140</v>
      </c>
      <c r="C10996" s="75">
        <v>6.6699999999999995E-2</v>
      </c>
    </row>
    <row r="10997" spans="1:3">
      <c r="A10997" s="81" t="s">
        <v>373</v>
      </c>
      <c r="B10997">
        <v>140</v>
      </c>
      <c r="C10997" s="75">
        <v>6.6699999999999995E-2</v>
      </c>
    </row>
    <row r="10998" spans="1:3">
      <c r="A10998" s="82" t="s">
        <v>320</v>
      </c>
      <c r="B10998">
        <v>140</v>
      </c>
      <c r="C10998" s="75">
        <v>6.6699999999999995E-2</v>
      </c>
    </row>
    <row r="10999" spans="1:3">
      <c r="A10999" s="83" t="s">
        <v>284</v>
      </c>
      <c r="B10999">
        <v>140</v>
      </c>
      <c r="C10999" s="75">
        <v>6.6699999999999995E-2</v>
      </c>
    </row>
    <row r="11000" spans="1:3">
      <c r="A11000" s="84">
        <v>43074</v>
      </c>
      <c r="B11000">
        <v>140</v>
      </c>
      <c r="C11000" s="75">
        <v>6.6699999999999995E-2</v>
      </c>
    </row>
    <row r="11001" spans="1:3">
      <c r="A11001" s="86" t="s">
        <v>300</v>
      </c>
      <c r="B11001">
        <v>140</v>
      </c>
      <c r="C11001" s="75">
        <v>6.6699999999999995E-2</v>
      </c>
    </row>
    <row r="11002" spans="1:3">
      <c r="A11002" s="74" t="s">
        <v>2918</v>
      </c>
      <c r="B11002">
        <v>602</v>
      </c>
      <c r="C11002" s="75">
        <v>0.14000000000000001</v>
      </c>
    </row>
    <row r="11003" spans="1:3">
      <c r="A11003" s="81" t="s">
        <v>333</v>
      </c>
      <c r="B11003">
        <v>602</v>
      </c>
      <c r="C11003" s="75">
        <v>0.14000000000000001</v>
      </c>
    </row>
    <row r="11004" spans="1:3">
      <c r="A11004" s="82" t="s">
        <v>334</v>
      </c>
      <c r="B11004">
        <v>602</v>
      </c>
      <c r="C11004" s="75">
        <v>0.14000000000000001</v>
      </c>
    </row>
    <row r="11005" spans="1:3">
      <c r="A11005" s="83" t="s">
        <v>304</v>
      </c>
      <c r="B11005">
        <v>602</v>
      </c>
      <c r="C11005" s="75">
        <v>0.14000000000000001</v>
      </c>
    </row>
    <row r="11006" spans="1:3">
      <c r="A11006" s="85" t="s">
        <v>2919</v>
      </c>
      <c r="B11006">
        <v>602</v>
      </c>
      <c r="C11006" s="75">
        <v>0.14000000000000001</v>
      </c>
    </row>
    <row r="11007" spans="1:3">
      <c r="A11007" s="86" t="s">
        <v>295</v>
      </c>
      <c r="B11007">
        <v>602</v>
      </c>
      <c r="C11007" s="75">
        <v>0.14000000000000001</v>
      </c>
    </row>
    <row r="11008" spans="1:3">
      <c r="A11008" s="74" t="s">
        <v>2920</v>
      </c>
      <c r="B11008">
        <v>74</v>
      </c>
      <c r="C11008" s="75">
        <v>7.4999999999999997E-2</v>
      </c>
    </row>
    <row r="11009" spans="1:3">
      <c r="A11009" s="81" t="s">
        <v>2622</v>
      </c>
      <c r="B11009">
        <v>74</v>
      </c>
      <c r="C11009" s="75">
        <v>7.4999999999999997E-2</v>
      </c>
    </row>
    <row r="11010" spans="1:3">
      <c r="A11010" s="82" t="s">
        <v>288</v>
      </c>
      <c r="B11010">
        <v>74</v>
      </c>
      <c r="C11010" s="75">
        <v>7.4999999999999997E-2</v>
      </c>
    </row>
    <row r="11011" spans="1:3">
      <c r="A11011" s="83" t="s">
        <v>289</v>
      </c>
      <c r="B11011">
        <v>74</v>
      </c>
      <c r="C11011" s="75">
        <v>7.4999999999999997E-2</v>
      </c>
    </row>
    <row r="11012" spans="1:3">
      <c r="A11012" s="85" t="s">
        <v>620</v>
      </c>
      <c r="B11012">
        <v>74</v>
      </c>
      <c r="C11012" s="75">
        <v>7.4999999999999997E-2</v>
      </c>
    </row>
    <row r="11013" spans="1:3">
      <c r="A11013" s="86" t="s">
        <v>285</v>
      </c>
      <c r="B11013">
        <v>74</v>
      </c>
      <c r="C11013" s="75">
        <v>7.4999999999999997E-2</v>
      </c>
    </row>
    <row r="11014" spans="1:3">
      <c r="A11014" s="74" t="s">
        <v>2921</v>
      </c>
      <c r="B11014">
        <v>623</v>
      </c>
      <c r="C11014" s="75">
        <v>0.11</v>
      </c>
    </row>
    <row r="11015" spans="1:3">
      <c r="A11015" s="81" t="s">
        <v>316</v>
      </c>
      <c r="B11015">
        <v>623</v>
      </c>
      <c r="C11015" s="75">
        <v>0.11</v>
      </c>
    </row>
    <row r="11016" spans="1:3">
      <c r="A11016" s="82" t="s">
        <v>317</v>
      </c>
      <c r="B11016">
        <v>623</v>
      </c>
      <c r="C11016" s="75">
        <v>0.11</v>
      </c>
    </row>
    <row r="11017" spans="1:3">
      <c r="A11017" s="83" t="s">
        <v>294</v>
      </c>
      <c r="B11017">
        <v>623</v>
      </c>
      <c r="C11017" s="75">
        <v>0.11</v>
      </c>
    </row>
    <row r="11018" spans="1:3">
      <c r="A11018" s="85" t="s">
        <v>1371</v>
      </c>
      <c r="B11018">
        <v>623</v>
      </c>
      <c r="C11018" s="75">
        <v>0.11</v>
      </c>
    </row>
    <row r="11019" spans="1:3">
      <c r="A11019" s="86" t="s">
        <v>295</v>
      </c>
      <c r="B11019">
        <v>623</v>
      </c>
      <c r="C11019" s="75">
        <v>0.11</v>
      </c>
    </row>
    <row r="11020" spans="1:3">
      <c r="A11020" s="74" t="s">
        <v>2922</v>
      </c>
      <c r="B11020">
        <v>365</v>
      </c>
      <c r="C11020" s="75">
        <v>0.27</v>
      </c>
    </row>
    <row r="11021" spans="1:3">
      <c r="A11021" s="81" t="s">
        <v>339</v>
      </c>
      <c r="B11021">
        <v>365</v>
      </c>
      <c r="C11021" s="75">
        <v>0.27</v>
      </c>
    </row>
    <row r="11022" spans="1:3">
      <c r="A11022" s="82" t="s">
        <v>340</v>
      </c>
      <c r="B11022">
        <v>365</v>
      </c>
      <c r="C11022" s="75">
        <v>0.27</v>
      </c>
    </row>
    <row r="11023" spans="1:3">
      <c r="A11023" s="83" t="s">
        <v>304</v>
      </c>
      <c r="B11023">
        <v>365</v>
      </c>
      <c r="C11023" s="75">
        <v>0.27</v>
      </c>
    </row>
    <row r="11024" spans="1:3">
      <c r="A11024" s="84">
        <v>41981</v>
      </c>
      <c r="B11024">
        <v>365</v>
      </c>
      <c r="C11024" s="75">
        <v>0.27</v>
      </c>
    </row>
    <row r="11025" spans="1:3">
      <c r="A11025" s="86" t="s">
        <v>314</v>
      </c>
      <c r="B11025">
        <v>365</v>
      </c>
      <c r="C11025" s="75">
        <v>0.27</v>
      </c>
    </row>
    <row r="11026" spans="1:3">
      <c r="A11026" s="74" t="s">
        <v>2923</v>
      </c>
      <c r="B11026">
        <v>193</v>
      </c>
      <c r="C11026" s="75">
        <v>0.22800000000000001</v>
      </c>
    </row>
    <row r="11027" spans="1:3">
      <c r="A11027" s="81" t="s">
        <v>472</v>
      </c>
      <c r="B11027">
        <v>193</v>
      </c>
      <c r="C11027" s="75">
        <v>0.22800000000000001</v>
      </c>
    </row>
    <row r="11028" spans="1:3">
      <c r="A11028" s="82" t="s">
        <v>308</v>
      </c>
      <c r="B11028">
        <v>193</v>
      </c>
      <c r="C11028" s="75">
        <v>0.22800000000000001</v>
      </c>
    </row>
    <row r="11029" spans="1:3">
      <c r="A11029" s="83" t="s">
        <v>304</v>
      </c>
      <c r="B11029">
        <v>193</v>
      </c>
      <c r="C11029" s="75">
        <v>0.22800000000000001</v>
      </c>
    </row>
    <row r="11030" spans="1:3">
      <c r="A11030" s="85" t="s">
        <v>1346</v>
      </c>
      <c r="B11030">
        <v>193</v>
      </c>
      <c r="C11030" s="75">
        <v>0.22800000000000001</v>
      </c>
    </row>
    <row r="11031" spans="1:3">
      <c r="A11031" s="86" t="s">
        <v>375</v>
      </c>
      <c r="B11031">
        <v>193</v>
      </c>
      <c r="C11031" s="75">
        <v>0.22800000000000001</v>
      </c>
    </row>
    <row r="11032" spans="1:3">
      <c r="A11032" s="74" t="s">
        <v>2924</v>
      </c>
      <c r="B11032">
        <v>50</v>
      </c>
      <c r="C11032" s="75">
        <v>0</v>
      </c>
    </row>
    <row r="11033" spans="1:3">
      <c r="A11033" s="81" t="s">
        <v>2705</v>
      </c>
      <c r="B11033">
        <v>50</v>
      </c>
      <c r="C11033" s="75">
        <v>0</v>
      </c>
    </row>
    <row r="11034" spans="1:3">
      <c r="A11034" s="82" t="s">
        <v>367</v>
      </c>
      <c r="B11034">
        <v>50</v>
      </c>
      <c r="C11034" s="75">
        <v>0</v>
      </c>
    </row>
    <row r="11035" spans="1:3">
      <c r="A11035" s="83" t="s">
        <v>289</v>
      </c>
      <c r="B11035">
        <v>50</v>
      </c>
      <c r="C11035" s="75">
        <v>0</v>
      </c>
    </row>
    <row r="11036" spans="1:3">
      <c r="A11036" s="84">
        <v>41800</v>
      </c>
      <c r="B11036">
        <v>50</v>
      </c>
      <c r="C11036" s="75">
        <v>0</v>
      </c>
    </row>
    <row r="11037" spans="1:3">
      <c r="A11037" s="86" t="s">
        <v>305</v>
      </c>
      <c r="B11037">
        <v>50</v>
      </c>
      <c r="C11037" s="75">
        <v>0</v>
      </c>
    </row>
    <row r="11038" spans="1:3">
      <c r="A11038" s="74" t="s">
        <v>2925</v>
      </c>
      <c r="B11038">
        <v>644</v>
      </c>
      <c r="C11038" s="75">
        <v>0.08</v>
      </c>
    </row>
    <row r="11039" spans="1:3">
      <c r="A11039" s="81" t="s">
        <v>2705</v>
      </c>
      <c r="B11039">
        <v>644</v>
      </c>
      <c r="C11039" s="75">
        <v>0.08</v>
      </c>
    </row>
    <row r="11040" spans="1:3">
      <c r="A11040" s="82" t="s">
        <v>367</v>
      </c>
      <c r="B11040">
        <v>644</v>
      </c>
      <c r="C11040" s="75">
        <v>0.08</v>
      </c>
    </row>
    <row r="11041" spans="1:3">
      <c r="A11041" s="83" t="s">
        <v>289</v>
      </c>
      <c r="B11041">
        <v>644</v>
      </c>
      <c r="C11041" s="75">
        <v>0.08</v>
      </c>
    </row>
    <row r="11042" spans="1:3">
      <c r="A11042" s="85" t="s">
        <v>2710</v>
      </c>
      <c r="B11042">
        <v>644</v>
      </c>
      <c r="C11042" s="75">
        <v>0.08</v>
      </c>
    </row>
    <row r="11043" spans="1:3">
      <c r="A11043" s="86" t="s">
        <v>295</v>
      </c>
      <c r="B11043">
        <v>644</v>
      </c>
      <c r="C11043" s="75">
        <v>0.08</v>
      </c>
    </row>
    <row r="11044" spans="1:3">
      <c r="A11044" s="74" t="s">
        <v>2926</v>
      </c>
      <c r="B11044">
        <v>686</v>
      </c>
      <c r="C11044" s="75">
        <v>0.02</v>
      </c>
    </row>
    <row r="11045" spans="1:3">
      <c r="A11045" s="81" t="s">
        <v>386</v>
      </c>
      <c r="B11045">
        <v>686</v>
      </c>
      <c r="C11045" s="75">
        <v>0.02</v>
      </c>
    </row>
    <row r="11046" spans="1:3">
      <c r="A11046" s="82" t="s">
        <v>387</v>
      </c>
      <c r="B11046">
        <v>686</v>
      </c>
      <c r="C11046" s="75">
        <v>0.02</v>
      </c>
    </row>
    <row r="11047" spans="1:3">
      <c r="A11047" s="83" t="s">
        <v>284</v>
      </c>
      <c r="B11047">
        <v>686</v>
      </c>
      <c r="C11047" s="75">
        <v>0.02</v>
      </c>
    </row>
    <row r="11048" spans="1:3">
      <c r="A11048" s="84">
        <v>43076</v>
      </c>
      <c r="B11048">
        <v>686</v>
      </c>
      <c r="C11048" s="75">
        <v>0.02</v>
      </c>
    </row>
    <row r="11049" spans="1:3">
      <c r="A11049" s="86" t="s">
        <v>295</v>
      </c>
      <c r="B11049">
        <v>686</v>
      </c>
      <c r="C11049" s="75">
        <v>0.02</v>
      </c>
    </row>
    <row r="11050" spans="1:3">
      <c r="A11050" s="74" t="s">
        <v>2927</v>
      </c>
      <c r="B11050">
        <v>220</v>
      </c>
      <c r="C11050" s="75">
        <v>0.12</v>
      </c>
    </row>
    <row r="11051" spans="1:3">
      <c r="A11051" s="81" t="s">
        <v>316</v>
      </c>
      <c r="B11051">
        <v>220</v>
      </c>
      <c r="C11051" s="75">
        <v>0.12</v>
      </c>
    </row>
    <row r="11052" spans="1:3">
      <c r="A11052" s="82" t="s">
        <v>317</v>
      </c>
      <c r="B11052">
        <v>220</v>
      </c>
      <c r="C11052" s="75">
        <v>0.12</v>
      </c>
    </row>
    <row r="11053" spans="1:3">
      <c r="A11053" s="83" t="s">
        <v>294</v>
      </c>
      <c r="B11053">
        <v>220</v>
      </c>
      <c r="C11053" s="75">
        <v>0.12</v>
      </c>
    </row>
    <row r="11054" spans="1:3">
      <c r="A11054" s="85" t="s">
        <v>2928</v>
      </c>
      <c r="B11054">
        <v>220</v>
      </c>
      <c r="C11054" s="75">
        <v>0.12</v>
      </c>
    </row>
    <row r="11055" spans="1:3">
      <c r="A11055" s="86" t="s">
        <v>375</v>
      </c>
      <c r="B11055">
        <v>220</v>
      </c>
      <c r="C11055" s="75">
        <v>0.12</v>
      </c>
    </row>
    <row r="11056" spans="1:3">
      <c r="A11056" s="74" t="s">
        <v>2929</v>
      </c>
      <c r="B11056">
        <v>688</v>
      </c>
      <c r="C11056" s="75">
        <v>0.14000000000000001</v>
      </c>
    </row>
    <row r="11057" spans="1:3">
      <c r="A11057" s="81" t="s">
        <v>328</v>
      </c>
      <c r="B11057">
        <v>688</v>
      </c>
      <c r="C11057" s="75">
        <v>0.14000000000000001</v>
      </c>
    </row>
    <row r="11058" spans="1:3">
      <c r="A11058" s="82" t="s">
        <v>329</v>
      </c>
      <c r="B11058">
        <v>688</v>
      </c>
      <c r="C11058" s="75">
        <v>0.14000000000000001</v>
      </c>
    </row>
    <row r="11059" spans="1:3">
      <c r="A11059" s="83" t="s">
        <v>304</v>
      </c>
      <c r="B11059">
        <v>688</v>
      </c>
      <c r="C11059" s="75">
        <v>0.14000000000000001</v>
      </c>
    </row>
    <row r="11060" spans="1:3">
      <c r="A11060" s="84">
        <v>41707</v>
      </c>
      <c r="B11060">
        <v>688</v>
      </c>
      <c r="C11060" s="75">
        <v>0.14000000000000001</v>
      </c>
    </row>
    <row r="11061" spans="1:3">
      <c r="A11061" s="86" t="s">
        <v>321</v>
      </c>
      <c r="B11061">
        <v>688</v>
      </c>
      <c r="C11061" s="75">
        <v>0.14000000000000001</v>
      </c>
    </row>
    <row r="11062" spans="1:3">
      <c r="A11062" s="74" t="s">
        <v>2930</v>
      </c>
      <c r="B11062">
        <v>490</v>
      </c>
      <c r="C11062" s="75">
        <v>0.02</v>
      </c>
    </row>
    <row r="11063" spans="1:3">
      <c r="A11063" s="81" t="s">
        <v>386</v>
      </c>
      <c r="B11063">
        <v>490</v>
      </c>
      <c r="C11063" s="75">
        <v>0.02</v>
      </c>
    </row>
    <row r="11064" spans="1:3">
      <c r="A11064" s="82" t="s">
        <v>387</v>
      </c>
      <c r="B11064">
        <v>490</v>
      </c>
      <c r="C11064" s="75">
        <v>0.02</v>
      </c>
    </row>
    <row r="11065" spans="1:3">
      <c r="A11065" s="83" t="s">
        <v>284</v>
      </c>
      <c r="B11065">
        <v>490</v>
      </c>
      <c r="C11065" s="75">
        <v>0.02</v>
      </c>
    </row>
    <row r="11066" spans="1:3">
      <c r="A11066" s="85" t="s">
        <v>1175</v>
      </c>
      <c r="B11066">
        <v>490</v>
      </c>
      <c r="C11066" s="75">
        <v>0.02</v>
      </c>
    </row>
    <row r="11067" spans="1:3">
      <c r="A11067" s="86" t="s">
        <v>336</v>
      </c>
      <c r="B11067">
        <v>490</v>
      </c>
      <c r="C11067" s="75">
        <v>0.02</v>
      </c>
    </row>
    <row r="11068" spans="1:3">
      <c r="A11068" s="74" t="s">
        <v>2931</v>
      </c>
      <c r="B11068">
        <v>144</v>
      </c>
      <c r="C11068" s="75">
        <v>0.04</v>
      </c>
    </row>
    <row r="11069" spans="1:3">
      <c r="A11069" s="81" t="s">
        <v>292</v>
      </c>
      <c r="B11069">
        <v>144</v>
      </c>
      <c r="C11069" s="75">
        <v>0.04</v>
      </c>
    </row>
    <row r="11070" spans="1:3">
      <c r="A11070" s="82" t="s">
        <v>293</v>
      </c>
      <c r="B11070">
        <v>144</v>
      </c>
      <c r="C11070" s="75">
        <v>0.04</v>
      </c>
    </row>
    <row r="11071" spans="1:3">
      <c r="A11071" s="83" t="s">
        <v>294</v>
      </c>
      <c r="B11071">
        <v>144</v>
      </c>
      <c r="C11071" s="75">
        <v>0.04</v>
      </c>
    </row>
    <row r="11072" spans="1:3">
      <c r="A11072" s="84">
        <v>43346</v>
      </c>
      <c r="B11072">
        <v>144</v>
      </c>
      <c r="C11072" s="75">
        <v>0.04</v>
      </c>
    </row>
    <row r="11073" spans="1:3">
      <c r="A11073" s="86" t="s">
        <v>300</v>
      </c>
      <c r="B11073">
        <v>144</v>
      </c>
      <c r="C11073" s="75">
        <v>0.04</v>
      </c>
    </row>
    <row r="11074" spans="1:3">
      <c r="A11074" s="74" t="s">
        <v>2932</v>
      </c>
      <c r="B11074">
        <v>525</v>
      </c>
      <c r="C11074" s="75">
        <v>0.25</v>
      </c>
    </row>
    <row r="11075" spans="1:3">
      <c r="A11075" s="81" t="s">
        <v>412</v>
      </c>
      <c r="B11075">
        <v>525</v>
      </c>
      <c r="C11075" s="75">
        <v>0.25</v>
      </c>
    </row>
    <row r="11076" spans="1:3">
      <c r="A11076" s="82" t="s">
        <v>367</v>
      </c>
      <c r="B11076">
        <v>525</v>
      </c>
      <c r="C11076" s="75">
        <v>0.25</v>
      </c>
    </row>
    <row r="11077" spans="1:3">
      <c r="A11077" s="83" t="s">
        <v>289</v>
      </c>
      <c r="B11077">
        <v>525</v>
      </c>
      <c r="C11077" s="75">
        <v>0.25</v>
      </c>
    </row>
    <row r="11078" spans="1:3">
      <c r="A11078" s="85" t="s">
        <v>925</v>
      </c>
      <c r="B11078">
        <v>525</v>
      </c>
      <c r="C11078" s="75">
        <v>0.25</v>
      </c>
    </row>
    <row r="11079" spans="1:3">
      <c r="A11079" s="86" t="s">
        <v>295</v>
      </c>
      <c r="B11079">
        <v>525</v>
      </c>
      <c r="C11079" s="75">
        <v>0.25</v>
      </c>
    </row>
    <row r="11080" spans="1:3">
      <c r="A11080" s="74" t="s">
        <v>2933</v>
      </c>
      <c r="B11080">
        <v>490</v>
      </c>
      <c r="C11080" s="75">
        <v>0.02</v>
      </c>
    </row>
    <row r="11081" spans="1:3">
      <c r="A11081" s="81" t="s">
        <v>343</v>
      </c>
      <c r="B11081">
        <v>490</v>
      </c>
      <c r="C11081" s="75">
        <v>0.02</v>
      </c>
    </row>
    <row r="11082" spans="1:3">
      <c r="A11082" s="82" t="s">
        <v>344</v>
      </c>
      <c r="B11082">
        <v>490</v>
      </c>
      <c r="C11082" s="75">
        <v>0.02</v>
      </c>
    </row>
    <row r="11083" spans="1:3">
      <c r="A11083" s="83" t="s">
        <v>284</v>
      </c>
      <c r="B11083">
        <v>490</v>
      </c>
      <c r="C11083" s="75">
        <v>0.02</v>
      </c>
    </row>
    <row r="11084" spans="1:3">
      <c r="A11084" s="85" t="s">
        <v>881</v>
      </c>
      <c r="B11084">
        <v>490</v>
      </c>
      <c r="C11084" s="75">
        <v>0.02</v>
      </c>
    </row>
    <row r="11085" spans="1:3">
      <c r="A11085" s="86" t="s">
        <v>336</v>
      </c>
      <c r="B11085">
        <v>490</v>
      </c>
      <c r="C11085" s="75">
        <v>0.02</v>
      </c>
    </row>
    <row r="11086" spans="1:3">
      <c r="A11086" s="74" t="s">
        <v>2934</v>
      </c>
      <c r="B11086">
        <v>144</v>
      </c>
      <c r="C11086" s="75">
        <v>0.04</v>
      </c>
    </row>
    <row r="11087" spans="1:3">
      <c r="A11087" s="81" t="s">
        <v>503</v>
      </c>
      <c r="B11087">
        <v>144</v>
      </c>
      <c r="C11087" s="75">
        <v>0.04</v>
      </c>
    </row>
    <row r="11088" spans="1:3">
      <c r="A11088" s="82" t="s">
        <v>504</v>
      </c>
      <c r="B11088">
        <v>144</v>
      </c>
      <c r="C11088" s="75">
        <v>0.04</v>
      </c>
    </row>
    <row r="11089" spans="1:3">
      <c r="A11089" s="83" t="s">
        <v>284</v>
      </c>
      <c r="B11089">
        <v>144</v>
      </c>
      <c r="C11089" s="75">
        <v>0.04</v>
      </c>
    </row>
    <row r="11090" spans="1:3">
      <c r="A11090" s="84">
        <v>42891</v>
      </c>
      <c r="B11090">
        <v>144</v>
      </c>
      <c r="C11090" s="75">
        <v>0.04</v>
      </c>
    </row>
    <row r="11091" spans="1:3">
      <c r="A11091" s="86" t="s">
        <v>300</v>
      </c>
      <c r="B11091">
        <v>144</v>
      </c>
      <c r="C11091" s="75">
        <v>0.04</v>
      </c>
    </row>
    <row r="11092" spans="1:3">
      <c r="A11092" s="74" t="s">
        <v>2935</v>
      </c>
      <c r="B11092">
        <v>456</v>
      </c>
      <c r="C11092" s="75">
        <v>0.43</v>
      </c>
    </row>
    <row r="11093" spans="1:3">
      <c r="A11093" s="81" t="s">
        <v>324</v>
      </c>
      <c r="B11093">
        <v>456</v>
      </c>
      <c r="C11093" s="75">
        <v>0.43</v>
      </c>
    </row>
    <row r="11094" spans="1:3">
      <c r="A11094" s="82" t="s">
        <v>325</v>
      </c>
      <c r="B11094">
        <v>456</v>
      </c>
      <c r="C11094" s="75">
        <v>0.43</v>
      </c>
    </row>
    <row r="11095" spans="1:3">
      <c r="A11095" s="83" t="s">
        <v>284</v>
      </c>
      <c r="B11095">
        <v>456</v>
      </c>
      <c r="C11095" s="75">
        <v>0.43</v>
      </c>
    </row>
    <row r="11096" spans="1:3">
      <c r="A11096" s="85" t="s">
        <v>2852</v>
      </c>
      <c r="B11096">
        <v>456</v>
      </c>
      <c r="C11096" s="75">
        <v>0.43</v>
      </c>
    </row>
    <row r="11097" spans="1:3">
      <c r="A11097" s="86" t="s">
        <v>321</v>
      </c>
      <c r="B11097">
        <v>456</v>
      </c>
      <c r="C11097" s="75">
        <v>0.43</v>
      </c>
    </row>
    <row r="11098" spans="1:3">
      <c r="A11098" s="74" t="s">
        <v>2936</v>
      </c>
      <c r="B11098">
        <v>465</v>
      </c>
      <c r="C11098" s="75">
        <v>7.0000000000000007E-2</v>
      </c>
    </row>
    <row r="11099" spans="1:3">
      <c r="A11099" s="81" t="s">
        <v>346</v>
      </c>
      <c r="B11099">
        <v>465</v>
      </c>
      <c r="C11099" s="75">
        <v>7.0000000000000007E-2</v>
      </c>
    </row>
    <row r="11100" spans="1:3">
      <c r="A11100" s="82" t="s">
        <v>347</v>
      </c>
      <c r="B11100">
        <v>465</v>
      </c>
      <c r="C11100" s="75">
        <v>7.0000000000000007E-2</v>
      </c>
    </row>
    <row r="11101" spans="1:3">
      <c r="A11101" s="83" t="s">
        <v>284</v>
      </c>
      <c r="B11101">
        <v>465</v>
      </c>
      <c r="C11101" s="75">
        <v>7.0000000000000007E-2</v>
      </c>
    </row>
    <row r="11102" spans="1:3">
      <c r="A11102" s="85" t="s">
        <v>1879</v>
      </c>
      <c r="B11102">
        <v>465</v>
      </c>
      <c r="C11102" s="75">
        <v>7.0000000000000007E-2</v>
      </c>
    </row>
    <row r="11103" spans="1:3">
      <c r="A11103" s="86" t="s">
        <v>314</v>
      </c>
      <c r="B11103">
        <v>465</v>
      </c>
      <c r="C11103" s="75">
        <v>7.0000000000000007E-2</v>
      </c>
    </row>
    <row r="11104" spans="1:3">
      <c r="A11104" s="74" t="s">
        <v>2937</v>
      </c>
      <c r="B11104">
        <v>495</v>
      </c>
      <c r="C11104" s="75">
        <v>0.01</v>
      </c>
    </row>
    <row r="11105" spans="1:3">
      <c r="A11105" s="81" t="s">
        <v>408</v>
      </c>
      <c r="B11105">
        <v>495</v>
      </c>
      <c r="C11105" s="75">
        <v>0.01</v>
      </c>
    </row>
    <row r="11106" spans="1:3">
      <c r="A11106" s="82" t="s">
        <v>409</v>
      </c>
      <c r="B11106">
        <v>495</v>
      </c>
      <c r="C11106" s="75">
        <v>0.01</v>
      </c>
    </row>
    <row r="11107" spans="1:3">
      <c r="A11107" s="83" t="s">
        <v>284</v>
      </c>
      <c r="B11107">
        <v>495</v>
      </c>
      <c r="C11107" s="75">
        <v>0.01</v>
      </c>
    </row>
    <row r="11108" spans="1:3">
      <c r="A11108" s="85" t="s">
        <v>2938</v>
      </c>
      <c r="B11108">
        <v>495</v>
      </c>
      <c r="C11108" s="75">
        <v>0.01</v>
      </c>
    </row>
    <row r="11109" spans="1:3">
      <c r="A11109" s="86" t="s">
        <v>336</v>
      </c>
      <c r="B11109">
        <v>495</v>
      </c>
      <c r="C11109" s="75">
        <v>0.01</v>
      </c>
    </row>
    <row r="11110" spans="1:3">
      <c r="A11110" s="74" t="s">
        <v>2939</v>
      </c>
      <c r="B11110">
        <v>49</v>
      </c>
      <c r="C11110" s="75">
        <v>0.02</v>
      </c>
    </row>
    <row r="11111" spans="1:3">
      <c r="A11111" s="81" t="s">
        <v>282</v>
      </c>
      <c r="B11111">
        <v>49</v>
      </c>
      <c r="C11111" s="75">
        <v>0.02</v>
      </c>
    </row>
    <row r="11112" spans="1:3">
      <c r="A11112" s="82" t="s">
        <v>283</v>
      </c>
      <c r="B11112">
        <v>49</v>
      </c>
      <c r="C11112" s="75">
        <v>0.02</v>
      </c>
    </row>
    <row r="11113" spans="1:3">
      <c r="A11113" s="83" t="s">
        <v>284</v>
      </c>
      <c r="B11113">
        <v>49</v>
      </c>
      <c r="C11113" s="75">
        <v>0.02</v>
      </c>
    </row>
    <row r="11114" spans="1:3">
      <c r="A11114" s="85" t="s">
        <v>644</v>
      </c>
      <c r="B11114">
        <v>49</v>
      </c>
      <c r="C11114" s="75">
        <v>0.02</v>
      </c>
    </row>
    <row r="11115" spans="1:3">
      <c r="A11115" s="86" t="s">
        <v>305</v>
      </c>
      <c r="B11115">
        <v>49</v>
      </c>
      <c r="C11115" s="75">
        <v>0.02</v>
      </c>
    </row>
    <row r="11116" spans="1:3">
      <c r="A11116" s="74" t="s">
        <v>2940</v>
      </c>
      <c r="B11116">
        <v>78</v>
      </c>
      <c r="C11116" s="75">
        <v>2.5000000000000001E-2</v>
      </c>
    </row>
    <row r="11117" spans="1:3">
      <c r="A11117" s="81" t="s">
        <v>2622</v>
      </c>
      <c r="B11117">
        <v>78</v>
      </c>
      <c r="C11117" s="75">
        <v>2.5000000000000001E-2</v>
      </c>
    </row>
    <row r="11118" spans="1:3">
      <c r="A11118" s="82" t="s">
        <v>288</v>
      </c>
      <c r="B11118">
        <v>78</v>
      </c>
      <c r="C11118" s="75">
        <v>2.5000000000000001E-2</v>
      </c>
    </row>
    <row r="11119" spans="1:3">
      <c r="A11119" s="83" t="s">
        <v>289</v>
      </c>
      <c r="B11119">
        <v>78</v>
      </c>
      <c r="C11119" s="75">
        <v>2.5000000000000001E-2</v>
      </c>
    </row>
    <row r="11120" spans="1:3">
      <c r="A11120" s="85" t="s">
        <v>2941</v>
      </c>
      <c r="B11120">
        <v>78</v>
      </c>
      <c r="C11120" s="75">
        <v>2.5000000000000001E-2</v>
      </c>
    </row>
    <row r="11121" spans="1:3">
      <c r="A11121" s="86" t="s">
        <v>285</v>
      </c>
      <c r="B11121">
        <v>78</v>
      </c>
      <c r="C11121" s="75">
        <v>2.5000000000000001E-2</v>
      </c>
    </row>
    <row r="11122" spans="1:3">
      <c r="A11122" s="74" t="s">
        <v>2942</v>
      </c>
      <c r="B11122">
        <v>52</v>
      </c>
      <c r="C11122" s="75">
        <v>0.2571</v>
      </c>
    </row>
    <row r="11123" spans="1:3">
      <c r="A11123" s="81" t="s">
        <v>458</v>
      </c>
      <c r="B11123">
        <v>52</v>
      </c>
      <c r="C11123" s="75">
        <v>0.2571</v>
      </c>
    </row>
    <row r="11124" spans="1:3">
      <c r="A11124" s="82" t="s">
        <v>459</v>
      </c>
      <c r="B11124">
        <v>52</v>
      </c>
      <c r="C11124" s="75">
        <v>0.2571</v>
      </c>
    </row>
    <row r="11125" spans="1:3">
      <c r="A11125" s="83" t="s">
        <v>294</v>
      </c>
      <c r="B11125">
        <v>52</v>
      </c>
      <c r="C11125" s="75">
        <v>0.2571</v>
      </c>
    </row>
    <row r="11126" spans="1:3">
      <c r="A11126" s="84">
        <v>41888</v>
      </c>
      <c r="B11126">
        <v>52</v>
      </c>
      <c r="C11126" s="75">
        <v>0.2571</v>
      </c>
    </row>
    <row r="11127" spans="1:3">
      <c r="A11127" s="86" t="s">
        <v>364</v>
      </c>
      <c r="B11127">
        <v>52</v>
      </c>
      <c r="C11127" s="75">
        <v>0.2571</v>
      </c>
    </row>
    <row r="11128" spans="1:3">
      <c r="A11128" s="74" t="s">
        <v>2943</v>
      </c>
      <c r="B11128">
        <v>144</v>
      </c>
      <c r="C11128" s="75">
        <v>0.04</v>
      </c>
    </row>
    <row r="11129" spans="1:3">
      <c r="A11129" s="81" t="s">
        <v>517</v>
      </c>
      <c r="B11129">
        <v>144</v>
      </c>
      <c r="C11129" s="75">
        <v>0.04</v>
      </c>
    </row>
    <row r="11130" spans="1:3">
      <c r="A11130" s="82" t="s">
        <v>518</v>
      </c>
      <c r="B11130">
        <v>144</v>
      </c>
      <c r="C11130" s="75">
        <v>0.04</v>
      </c>
    </row>
    <row r="11131" spans="1:3">
      <c r="A11131" s="83" t="s">
        <v>304</v>
      </c>
      <c r="B11131">
        <v>144</v>
      </c>
      <c r="C11131" s="75">
        <v>0.04</v>
      </c>
    </row>
    <row r="11132" spans="1:3">
      <c r="A11132" s="85" t="s">
        <v>2944</v>
      </c>
      <c r="B11132">
        <v>144</v>
      </c>
      <c r="C11132" s="75">
        <v>0.04</v>
      </c>
    </row>
    <row r="11133" spans="1:3">
      <c r="A11133" s="86" t="s">
        <v>300</v>
      </c>
      <c r="B11133">
        <v>144</v>
      </c>
      <c r="C11133" s="75">
        <v>0.04</v>
      </c>
    </row>
    <row r="11134" spans="1:3">
      <c r="A11134" s="74" t="s">
        <v>2945</v>
      </c>
      <c r="B11134">
        <v>560</v>
      </c>
      <c r="C11134" s="75">
        <v>0.44</v>
      </c>
    </row>
    <row r="11135" spans="1:3">
      <c r="A11135" s="81" t="s">
        <v>346</v>
      </c>
      <c r="B11135">
        <v>560</v>
      </c>
      <c r="C11135" s="75">
        <v>0.44</v>
      </c>
    </row>
    <row r="11136" spans="1:3">
      <c r="A11136" s="82" t="s">
        <v>347</v>
      </c>
      <c r="B11136">
        <v>560</v>
      </c>
      <c r="C11136" s="75">
        <v>0.44</v>
      </c>
    </row>
    <row r="11137" spans="1:3">
      <c r="A11137" s="83" t="s">
        <v>284</v>
      </c>
      <c r="B11137">
        <v>560</v>
      </c>
      <c r="C11137" s="75">
        <v>0.44</v>
      </c>
    </row>
    <row r="11138" spans="1:3">
      <c r="A11138" s="84">
        <v>42682</v>
      </c>
      <c r="B11138">
        <v>560</v>
      </c>
      <c r="C11138" s="75">
        <v>0.44</v>
      </c>
    </row>
    <row r="11139" spans="1:3">
      <c r="A11139" s="86" t="s">
        <v>326</v>
      </c>
      <c r="B11139">
        <v>560</v>
      </c>
      <c r="C11139" s="75">
        <v>0.44</v>
      </c>
    </row>
    <row r="11140" spans="1:3">
      <c r="A11140" s="74" t="s">
        <v>2946</v>
      </c>
      <c r="B11140">
        <v>490</v>
      </c>
      <c r="C11140" s="75">
        <v>0.02</v>
      </c>
    </row>
    <row r="11141" spans="1:3">
      <c r="A11141" s="81" t="s">
        <v>567</v>
      </c>
      <c r="B11141">
        <v>490</v>
      </c>
      <c r="C11141" s="75">
        <v>0.02</v>
      </c>
    </row>
    <row r="11142" spans="1:3">
      <c r="A11142" s="82" t="s">
        <v>568</v>
      </c>
      <c r="B11142">
        <v>490</v>
      </c>
      <c r="C11142" s="75">
        <v>0.02</v>
      </c>
    </row>
    <row r="11143" spans="1:3">
      <c r="A11143" s="83" t="s">
        <v>284</v>
      </c>
      <c r="B11143">
        <v>490</v>
      </c>
      <c r="C11143" s="75">
        <v>0.02</v>
      </c>
    </row>
    <row r="11144" spans="1:3">
      <c r="A11144" s="85" t="s">
        <v>2767</v>
      </c>
      <c r="B11144">
        <v>490</v>
      </c>
      <c r="C11144" s="75">
        <v>0.02</v>
      </c>
    </row>
    <row r="11145" spans="1:3">
      <c r="A11145" s="86" t="s">
        <v>314</v>
      </c>
      <c r="B11145">
        <v>490</v>
      </c>
      <c r="C11145" s="75">
        <v>0.02</v>
      </c>
    </row>
    <row r="11146" spans="1:3">
      <c r="A11146" s="74" t="s">
        <v>2947</v>
      </c>
      <c r="B11146">
        <v>76</v>
      </c>
      <c r="C11146" s="75">
        <v>0.05</v>
      </c>
    </row>
    <row r="11147" spans="1:3">
      <c r="A11147" s="81" t="s">
        <v>362</v>
      </c>
      <c r="B11147">
        <v>76</v>
      </c>
      <c r="C11147" s="75">
        <v>0.05</v>
      </c>
    </row>
    <row r="11148" spans="1:3">
      <c r="A11148" s="82" t="s">
        <v>334</v>
      </c>
      <c r="B11148">
        <v>76</v>
      </c>
      <c r="C11148" s="75">
        <v>0.05</v>
      </c>
    </row>
    <row r="11149" spans="1:3">
      <c r="A11149" s="83" t="s">
        <v>304</v>
      </c>
      <c r="B11149">
        <v>76</v>
      </c>
      <c r="C11149" s="75">
        <v>0.05</v>
      </c>
    </row>
    <row r="11150" spans="1:3">
      <c r="A11150" s="85" t="s">
        <v>1529</v>
      </c>
      <c r="B11150">
        <v>76</v>
      </c>
      <c r="C11150" s="75">
        <v>0.05</v>
      </c>
    </row>
    <row r="11151" spans="1:3">
      <c r="A11151" s="86" t="s">
        <v>285</v>
      </c>
      <c r="B11151">
        <v>76</v>
      </c>
      <c r="C11151" s="75">
        <v>0.05</v>
      </c>
    </row>
    <row r="11152" spans="1:3">
      <c r="A11152" s="74" t="s">
        <v>2948</v>
      </c>
      <c r="B11152">
        <v>45</v>
      </c>
      <c r="C11152" s="75">
        <v>0.1</v>
      </c>
    </row>
    <row r="11153" spans="1:3">
      <c r="A11153" s="81" t="s">
        <v>491</v>
      </c>
      <c r="B11153">
        <v>45</v>
      </c>
      <c r="C11153" s="75">
        <v>0.1</v>
      </c>
    </row>
    <row r="11154" spans="1:3">
      <c r="A11154" s="82" t="s">
        <v>492</v>
      </c>
      <c r="B11154">
        <v>45</v>
      </c>
      <c r="C11154" s="75">
        <v>0.1</v>
      </c>
    </row>
    <row r="11155" spans="1:3">
      <c r="A11155" s="83" t="s">
        <v>284</v>
      </c>
      <c r="B11155">
        <v>45</v>
      </c>
      <c r="C11155" s="75">
        <v>0.1</v>
      </c>
    </row>
    <row r="11156" spans="1:3">
      <c r="A11156" s="85" t="s">
        <v>1544</v>
      </c>
      <c r="B11156">
        <v>45</v>
      </c>
      <c r="C11156" s="75">
        <v>0.1</v>
      </c>
    </row>
    <row r="11157" spans="1:3">
      <c r="A11157" s="86" t="s">
        <v>381</v>
      </c>
      <c r="B11157">
        <v>45</v>
      </c>
      <c r="C11157" s="75">
        <v>0.1</v>
      </c>
    </row>
    <row r="11158" spans="1:3">
      <c r="A11158" s="74" t="s">
        <v>2949</v>
      </c>
      <c r="B11158">
        <v>630</v>
      </c>
      <c r="C11158" s="75">
        <v>0.1</v>
      </c>
    </row>
    <row r="11159" spans="1:3">
      <c r="A11159" s="81" t="s">
        <v>358</v>
      </c>
      <c r="B11159">
        <v>630</v>
      </c>
      <c r="C11159" s="75">
        <v>0.1</v>
      </c>
    </row>
    <row r="11160" spans="1:3">
      <c r="A11160" s="82" t="s">
        <v>359</v>
      </c>
      <c r="B11160">
        <v>630</v>
      </c>
      <c r="C11160" s="75">
        <v>0.1</v>
      </c>
    </row>
    <row r="11161" spans="1:3">
      <c r="A11161" s="83" t="s">
        <v>284</v>
      </c>
      <c r="B11161">
        <v>630</v>
      </c>
      <c r="C11161" s="75">
        <v>0.1</v>
      </c>
    </row>
    <row r="11162" spans="1:3">
      <c r="A11162" s="85" t="s">
        <v>2950</v>
      </c>
      <c r="B11162">
        <v>630</v>
      </c>
      <c r="C11162" s="75">
        <v>0.1</v>
      </c>
    </row>
    <row r="11163" spans="1:3">
      <c r="A11163" s="86" t="s">
        <v>295</v>
      </c>
      <c r="B11163">
        <v>630</v>
      </c>
      <c r="C11163" s="75">
        <v>0.1</v>
      </c>
    </row>
    <row r="11164" spans="1:3">
      <c r="A11164" s="74" t="s">
        <v>2951</v>
      </c>
      <c r="B11164">
        <v>45</v>
      </c>
      <c r="C11164" s="75">
        <v>0.1</v>
      </c>
    </row>
    <row r="11165" spans="1:3">
      <c r="A11165" s="81" t="s">
        <v>390</v>
      </c>
      <c r="B11165">
        <v>45</v>
      </c>
      <c r="C11165" s="75">
        <v>0.1</v>
      </c>
    </row>
    <row r="11166" spans="1:3">
      <c r="A11166" s="82" t="s">
        <v>367</v>
      </c>
      <c r="B11166">
        <v>45</v>
      </c>
      <c r="C11166" s="75">
        <v>0.1</v>
      </c>
    </row>
    <row r="11167" spans="1:3">
      <c r="A11167" s="83" t="s">
        <v>289</v>
      </c>
      <c r="B11167">
        <v>45</v>
      </c>
      <c r="C11167" s="75">
        <v>0.1</v>
      </c>
    </row>
    <row r="11168" spans="1:3">
      <c r="A11168" s="84">
        <v>43135</v>
      </c>
      <c r="B11168">
        <v>45</v>
      </c>
      <c r="C11168" s="75">
        <v>0.1</v>
      </c>
    </row>
    <row r="11169" spans="1:3">
      <c r="A11169" s="86" t="s">
        <v>305</v>
      </c>
      <c r="B11169">
        <v>45</v>
      </c>
      <c r="C11169" s="75">
        <v>0.1</v>
      </c>
    </row>
    <row r="11170" spans="1:3">
      <c r="A11170" s="74" t="s">
        <v>2952</v>
      </c>
      <c r="B11170">
        <v>500</v>
      </c>
      <c r="C11170" s="75">
        <v>0</v>
      </c>
    </row>
    <row r="11171" spans="1:3">
      <c r="A11171" s="81" t="s">
        <v>428</v>
      </c>
      <c r="B11171">
        <v>500</v>
      </c>
      <c r="C11171" s="75">
        <v>0</v>
      </c>
    </row>
    <row r="11172" spans="1:3">
      <c r="A11172" s="82" t="s">
        <v>429</v>
      </c>
      <c r="B11172">
        <v>500</v>
      </c>
      <c r="C11172" s="75">
        <v>0</v>
      </c>
    </row>
    <row r="11173" spans="1:3">
      <c r="A11173" s="83" t="s">
        <v>284</v>
      </c>
      <c r="B11173">
        <v>500</v>
      </c>
      <c r="C11173" s="75">
        <v>0</v>
      </c>
    </row>
    <row r="11174" spans="1:3">
      <c r="A11174" s="85" t="s">
        <v>1407</v>
      </c>
      <c r="B11174">
        <v>500</v>
      </c>
      <c r="C11174" s="75">
        <v>0</v>
      </c>
    </row>
    <row r="11175" spans="1:3">
      <c r="A11175" s="86" t="s">
        <v>336</v>
      </c>
      <c r="B11175">
        <v>500</v>
      </c>
      <c r="C11175" s="75">
        <v>0</v>
      </c>
    </row>
    <row r="11176" spans="1:3">
      <c r="A11176" s="74" t="s">
        <v>2953</v>
      </c>
      <c r="B11176">
        <v>46</v>
      </c>
      <c r="C11176" s="75">
        <v>0.08</v>
      </c>
    </row>
    <row r="11177" spans="1:3">
      <c r="A11177" s="81" t="s">
        <v>366</v>
      </c>
      <c r="B11177">
        <v>46</v>
      </c>
      <c r="C11177" s="75">
        <v>0.08</v>
      </c>
    </row>
    <row r="11178" spans="1:3">
      <c r="A11178" s="82" t="s">
        <v>367</v>
      </c>
      <c r="B11178">
        <v>46</v>
      </c>
      <c r="C11178" s="75">
        <v>0.08</v>
      </c>
    </row>
    <row r="11179" spans="1:3">
      <c r="A11179" s="83" t="s">
        <v>289</v>
      </c>
      <c r="B11179">
        <v>46</v>
      </c>
      <c r="C11179" s="75">
        <v>0.08</v>
      </c>
    </row>
    <row r="11180" spans="1:3">
      <c r="A11180" s="85" t="s">
        <v>456</v>
      </c>
      <c r="B11180">
        <v>46</v>
      </c>
      <c r="C11180" s="75">
        <v>0.08</v>
      </c>
    </row>
    <row r="11181" spans="1:3">
      <c r="A11181" s="86" t="s">
        <v>305</v>
      </c>
      <c r="B11181">
        <v>46</v>
      </c>
      <c r="C11181" s="75">
        <v>0.08</v>
      </c>
    </row>
    <row r="11182" spans="1:3">
      <c r="A11182" s="74" t="s">
        <v>2954</v>
      </c>
      <c r="B11182">
        <v>490</v>
      </c>
      <c r="C11182" s="75">
        <v>0.02</v>
      </c>
    </row>
    <row r="11183" spans="1:3">
      <c r="A11183" s="81" t="s">
        <v>328</v>
      </c>
      <c r="B11183">
        <v>490</v>
      </c>
      <c r="C11183" s="75">
        <v>0.02</v>
      </c>
    </row>
    <row r="11184" spans="1:3">
      <c r="A11184" s="82" t="s">
        <v>329</v>
      </c>
      <c r="B11184">
        <v>490</v>
      </c>
      <c r="C11184" s="75">
        <v>0.02</v>
      </c>
    </row>
    <row r="11185" spans="1:3">
      <c r="A11185" s="83" t="s">
        <v>304</v>
      </c>
      <c r="B11185">
        <v>490</v>
      </c>
      <c r="C11185" s="75">
        <v>0.02</v>
      </c>
    </row>
    <row r="11186" spans="1:3">
      <c r="A11186" s="85" t="s">
        <v>2854</v>
      </c>
      <c r="B11186">
        <v>490</v>
      </c>
      <c r="C11186" s="75">
        <v>0.02</v>
      </c>
    </row>
    <row r="11187" spans="1:3">
      <c r="A11187" s="86" t="s">
        <v>336</v>
      </c>
      <c r="B11187">
        <v>490</v>
      </c>
      <c r="C11187" s="75">
        <v>0.02</v>
      </c>
    </row>
    <row r="11188" spans="1:3">
      <c r="A11188" s="74" t="s">
        <v>2955</v>
      </c>
      <c r="B11188">
        <v>686</v>
      </c>
      <c r="C11188" s="75">
        <v>0.02</v>
      </c>
    </row>
    <row r="11189" spans="1:3">
      <c r="A11189" s="81" t="s">
        <v>534</v>
      </c>
      <c r="B11189">
        <v>686</v>
      </c>
      <c r="C11189" s="75">
        <v>0.02</v>
      </c>
    </row>
    <row r="11190" spans="1:3">
      <c r="A11190" s="82" t="s">
        <v>367</v>
      </c>
      <c r="B11190">
        <v>686</v>
      </c>
      <c r="C11190" s="75">
        <v>0.02</v>
      </c>
    </row>
    <row r="11191" spans="1:3">
      <c r="A11191" s="83" t="s">
        <v>289</v>
      </c>
      <c r="B11191">
        <v>686</v>
      </c>
      <c r="C11191" s="75">
        <v>0.02</v>
      </c>
    </row>
    <row r="11192" spans="1:3">
      <c r="A11192" s="84">
        <v>41647</v>
      </c>
      <c r="B11192">
        <v>686</v>
      </c>
      <c r="C11192" s="75">
        <v>0.02</v>
      </c>
    </row>
    <row r="11193" spans="1:3">
      <c r="A11193" s="86" t="s">
        <v>295</v>
      </c>
      <c r="B11193">
        <v>686</v>
      </c>
      <c r="C11193" s="75">
        <v>0.02</v>
      </c>
    </row>
    <row r="11194" spans="1:3">
      <c r="A11194" s="74" t="s">
        <v>2956</v>
      </c>
      <c r="B11194">
        <v>25</v>
      </c>
      <c r="C11194" s="75">
        <v>0.16669999999999999</v>
      </c>
    </row>
    <row r="11195" spans="1:3">
      <c r="A11195" s="81" t="s">
        <v>412</v>
      </c>
      <c r="B11195">
        <v>25</v>
      </c>
      <c r="C11195" s="75">
        <v>0.16669999999999999</v>
      </c>
    </row>
    <row r="11196" spans="1:3">
      <c r="A11196" s="82" t="s">
        <v>367</v>
      </c>
      <c r="B11196">
        <v>25</v>
      </c>
      <c r="C11196" s="75">
        <v>0.16669999999999999</v>
      </c>
    </row>
    <row r="11197" spans="1:3">
      <c r="A11197" s="83" t="s">
        <v>289</v>
      </c>
      <c r="B11197">
        <v>25</v>
      </c>
      <c r="C11197" s="75">
        <v>0.16669999999999999</v>
      </c>
    </row>
    <row r="11198" spans="1:3">
      <c r="A11198" s="85" t="s">
        <v>2957</v>
      </c>
      <c r="B11198">
        <v>25</v>
      </c>
      <c r="C11198" s="75">
        <v>0.16669999999999999</v>
      </c>
    </row>
    <row r="11199" spans="1:3">
      <c r="A11199" s="86" t="s">
        <v>310</v>
      </c>
      <c r="B11199">
        <v>25</v>
      </c>
      <c r="C11199" s="75">
        <v>0.16669999999999999</v>
      </c>
    </row>
    <row r="11200" spans="1:3">
      <c r="A11200" s="74" t="s">
        <v>2958</v>
      </c>
      <c r="B11200">
        <v>600</v>
      </c>
      <c r="C11200" s="75">
        <v>0.4</v>
      </c>
    </row>
    <row r="11201" spans="1:3">
      <c r="A11201" s="81" t="s">
        <v>415</v>
      </c>
      <c r="B11201">
        <v>600</v>
      </c>
      <c r="C11201" s="75">
        <v>0.4</v>
      </c>
    </row>
    <row r="11202" spans="1:3">
      <c r="A11202" s="82" t="s">
        <v>367</v>
      </c>
      <c r="B11202">
        <v>600</v>
      </c>
      <c r="C11202" s="75">
        <v>0.4</v>
      </c>
    </row>
    <row r="11203" spans="1:3">
      <c r="A11203" s="83" t="s">
        <v>289</v>
      </c>
      <c r="B11203">
        <v>600</v>
      </c>
      <c r="C11203" s="75">
        <v>0.4</v>
      </c>
    </row>
    <row r="11204" spans="1:3">
      <c r="A11204" s="85" t="s">
        <v>2959</v>
      </c>
      <c r="B11204">
        <v>600</v>
      </c>
      <c r="C11204" s="75">
        <v>0.4</v>
      </c>
    </row>
    <row r="11205" spans="1:3">
      <c r="A11205" s="86" t="s">
        <v>326</v>
      </c>
      <c r="B11205">
        <v>600</v>
      </c>
      <c r="C11205" s="75">
        <v>0.4</v>
      </c>
    </row>
    <row r="11206" spans="1:3">
      <c r="A11206" s="74" t="s">
        <v>2960</v>
      </c>
      <c r="B11206">
        <v>63</v>
      </c>
      <c r="C11206" s="75">
        <v>0.1</v>
      </c>
    </row>
    <row r="11207" spans="1:3">
      <c r="A11207" s="81" t="s">
        <v>472</v>
      </c>
      <c r="B11207">
        <v>63</v>
      </c>
      <c r="C11207" s="75">
        <v>0.1</v>
      </c>
    </row>
    <row r="11208" spans="1:3">
      <c r="A11208" s="82" t="s">
        <v>308</v>
      </c>
      <c r="B11208">
        <v>63</v>
      </c>
      <c r="C11208" s="75">
        <v>0.1</v>
      </c>
    </row>
    <row r="11209" spans="1:3">
      <c r="A11209" s="83" t="s">
        <v>304</v>
      </c>
      <c r="B11209">
        <v>63</v>
      </c>
      <c r="C11209" s="75">
        <v>0.1</v>
      </c>
    </row>
    <row r="11210" spans="1:3">
      <c r="A11210" s="85" t="s">
        <v>1854</v>
      </c>
      <c r="B11210">
        <v>63</v>
      </c>
      <c r="C11210" s="75">
        <v>0.1</v>
      </c>
    </row>
    <row r="11211" spans="1:3">
      <c r="A11211" s="86" t="s">
        <v>364</v>
      </c>
      <c r="B11211">
        <v>63</v>
      </c>
      <c r="C11211" s="75">
        <v>0.1</v>
      </c>
    </row>
    <row r="11212" spans="1:3">
      <c r="A11212" s="74" t="s">
        <v>2961</v>
      </c>
      <c r="B11212">
        <v>245</v>
      </c>
      <c r="C11212" s="75">
        <v>0.02</v>
      </c>
    </row>
    <row r="11213" spans="1:3">
      <c r="A11213" s="81" t="s">
        <v>324</v>
      </c>
      <c r="B11213">
        <v>245</v>
      </c>
      <c r="C11213" s="75">
        <v>0.02</v>
      </c>
    </row>
    <row r="11214" spans="1:3">
      <c r="A11214" s="82" t="s">
        <v>325</v>
      </c>
      <c r="B11214">
        <v>245</v>
      </c>
      <c r="C11214" s="75">
        <v>0.02</v>
      </c>
    </row>
    <row r="11215" spans="1:3">
      <c r="A11215" s="83" t="s">
        <v>284</v>
      </c>
      <c r="B11215">
        <v>245</v>
      </c>
      <c r="C11215" s="75">
        <v>0.02</v>
      </c>
    </row>
    <row r="11216" spans="1:3">
      <c r="A11216" s="84">
        <v>41891</v>
      </c>
      <c r="B11216">
        <v>245</v>
      </c>
      <c r="C11216" s="75">
        <v>0.02</v>
      </c>
    </row>
    <row r="11217" spans="1:3">
      <c r="A11217" s="86" t="s">
        <v>375</v>
      </c>
      <c r="B11217">
        <v>245</v>
      </c>
      <c r="C11217" s="75">
        <v>0.02</v>
      </c>
    </row>
    <row r="11218" spans="1:3">
      <c r="A11218" s="74" t="s">
        <v>2962</v>
      </c>
      <c r="B11218">
        <v>74</v>
      </c>
      <c r="C11218" s="75">
        <v>7.4999999999999997E-2</v>
      </c>
    </row>
    <row r="11219" spans="1:3">
      <c r="A11219" s="81" t="s">
        <v>392</v>
      </c>
      <c r="B11219">
        <v>74</v>
      </c>
      <c r="C11219" s="75">
        <v>7.4999999999999997E-2</v>
      </c>
    </row>
    <row r="11220" spans="1:3">
      <c r="A11220" s="82" t="s">
        <v>351</v>
      </c>
      <c r="B11220">
        <v>74</v>
      </c>
      <c r="C11220" s="75">
        <v>7.4999999999999997E-2</v>
      </c>
    </row>
    <row r="11221" spans="1:3">
      <c r="A11221" s="83" t="s">
        <v>304</v>
      </c>
      <c r="B11221">
        <v>74</v>
      </c>
      <c r="C11221" s="75">
        <v>7.4999999999999997E-2</v>
      </c>
    </row>
    <row r="11222" spans="1:3">
      <c r="A11222" s="85" t="s">
        <v>1845</v>
      </c>
      <c r="B11222">
        <v>74</v>
      </c>
      <c r="C11222" s="75">
        <v>7.4999999999999997E-2</v>
      </c>
    </row>
    <row r="11223" spans="1:3">
      <c r="A11223" s="86" t="s">
        <v>285</v>
      </c>
      <c r="B11223">
        <v>74</v>
      </c>
      <c r="C11223" s="75">
        <v>7.4999999999999997E-2</v>
      </c>
    </row>
    <row r="11224" spans="1:3">
      <c r="A11224" s="74" t="s">
        <v>2963</v>
      </c>
      <c r="B11224">
        <v>465</v>
      </c>
      <c r="C11224" s="75">
        <v>7.0000000000000007E-2</v>
      </c>
    </row>
    <row r="11225" spans="1:3">
      <c r="A11225" s="81" t="s">
        <v>346</v>
      </c>
      <c r="B11225">
        <v>465</v>
      </c>
      <c r="C11225" s="75">
        <v>7.0000000000000007E-2</v>
      </c>
    </row>
    <row r="11226" spans="1:3">
      <c r="A11226" s="82" t="s">
        <v>347</v>
      </c>
      <c r="B11226">
        <v>465</v>
      </c>
      <c r="C11226" s="75">
        <v>7.0000000000000007E-2</v>
      </c>
    </row>
    <row r="11227" spans="1:3">
      <c r="A11227" s="83" t="s">
        <v>284</v>
      </c>
      <c r="B11227">
        <v>465</v>
      </c>
      <c r="C11227" s="75">
        <v>7.0000000000000007E-2</v>
      </c>
    </row>
    <row r="11228" spans="1:3">
      <c r="A11228" s="84">
        <v>42948</v>
      </c>
      <c r="B11228">
        <v>465</v>
      </c>
      <c r="C11228" s="75">
        <v>7.0000000000000007E-2</v>
      </c>
    </row>
    <row r="11229" spans="1:3">
      <c r="A11229" s="86" t="s">
        <v>314</v>
      </c>
      <c r="B11229">
        <v>465</v>
      </c>
      <c r="C11229" s="75">
        <v>7.0000000000000007E-2</v>
      </c>
    </row>
    <row r="11230" spans="1:3">
      <c r="A11230" s="74" t="s">
        <v>2964</v>
      </c>
      <c r="B11230">
        <v>110</v>
      </c>
      <c r="C11230" s="75">
        <v>0.26669999999999999</v>
      </c>
    </row>
    <row r="11231" spans="1:3">
      <c r="A11231" s="81" t="s">
        <v>358</v>
      </c>
      <c r="B11231">
        <v>110</v>
      </c>
      <c r="C11231" s="75">
        <v>0.26669999999999999</v>
      </c>
    </row>
    <row r="11232" spans="1:3">
      <c r="A11232" s="82" t="s">
        <v>359</v>
      </c>
      <c r="B11232">
        <v>110</v>
      </c>
      <c r="C11232" s="75">
        <v>0.26669999999999999</v>
      </c>
    </row>
    <row r="11233" spans="1:3">
      <c r="A11233" s="83" t="s">
        <v>284</v>
      </c>
      <c r="B11233">
        <v>110</v>
      </c>
      <c r="C11233" s="75">
        <v>0.26669999999999999</v>
      </c>
    </row>
    <row r="11234" spans="1:3">
      <c r="A11234" s="85" t="s">
        <v>1341</v>
      </c>
      <c r="B11234">
        <v>110</v>
      </c>
      <c r="C11234" s="75">
        <v>0.26669999999999999</v>
      </c>
    </row>
    <row r="11235" spans="1:3">
      <c r="A11235" s="86" t="s">
        <v>300</v>
      </c>
      <c r="B11235">
        <v>110</v>
      </c>
      <c r="C11235" s="75">
        <v>0.26669999999999999</v>
      </c>
    </row>
    <row r="11236" spans="1:3">
      <c r="A11236" s="74" t="s">
        <v>2965</v>
      </c>
      <c r="B11236">
        <v>500</v>
      </c>
      <c r="C11236" s="75">
        <v>0</v>
      </c>
    </row>
    <row r="11237" spans="1:3">
      <c r="A11237" s="81" t="s">
        <v>512</v>
      </c>
      <c r="B11237">
        <v>500</v>
      </c>
      <c r="C11237" s="75">
        <v>0</v>
      </c>
    </row>
    <row r="11238" spans="1:3">
      <c r="A11238" s="82" t="s">
        <v>513</v>
      </c>
      <c r="B11238">
        <v>500</v>
      </c>
      <c r="C11238" s="75">
        <v>0</v>
      </c>
    </row>
    <row r="11239" spans="1:3">
      <c r="A11239" s="83" t="s">
        <v>284</v>
      </c>
      <c r="B11239">
        <v>500</v>
      </c>
      <c r="C11239" s="75">
        <v>0</v>
      </c>
    </row>
    <row r="11240" spans="1:3">
      <c r="A11240" s="85" t="s">
        <v>1752</v>
      </c>
      <c r="B11240">
        <v>500</v>
      </c>
      <c r="C11240" s="75">
        <v>0</v>
      </c>
    </row>
    <row r="11241" spans="1:3">
      <c r="A11241" s="86" t="s">
        <v>336</v>
      </c>
      <c r="B11241">
        <v>500</v>
      </c>
      <c r="C11241" s="75">
        <v>0</v>
      </c>
    </row>
    <row r="11242" spans="1:3">
      <c r="A11242" s="74" t="s">
        <v>2966</v>
      </c>
      <c r="B11242">
        <v>700</v>
      </c>
      <c r="C11242" s="75">
        <v>0</v>
      </c>
    </row>
    <row r="11243" spans="1:3">
      <c r="A11243" s="81" t="s">
        <v>412</v>
      </c>
      <c r="B11243">
        <v>700</v>
      </c>
      <c r="C11243" s="75">
        <v>0</v>
      </c>
    </row>
    <row r="11244" spans="1:3">
      <c r="A11244" s="82" t="s">
        <v>367</v>
      </c>
      <c r="B11244">
        <v>700</v>
      </c>
      <c r="C11244" s="75">
        <v>0</v>
      </c>
    </row>
    <row r="11245" spans="1:3">
      <c r="A11245" s="83" t="s">
        <v>289</v>
      </c>
      <c r="B11245">
        <v>700</v>
      </c>
      <c r="C11245" s="75">
        <v>0</v>
      </c>
    </row>
    <row r="11246" spans="1:3">
      <c r="A11246" s="84">
        <v>42373</v>
      </c>
      <c r="B11246">
        <v>700</v>
      </c>
      <c r="C11246" s="75">
        <v>0</v>
      </c>
    </row>
    <row r="11247" spans="1:3">
      <c r="A11247" s="86" t="s">
        <v>295</v>
      </c>
      <c r="B11247">
        <v>700</v>
      </c>
      <c r="C11247" s="75">
        <v>0</v>
      </c>
    </row>
    <row r="11248" spans="1:3">
      <c r="A11248" s="74" t="s">
        <v>2967</v>
      </c>
      <c r="B11248">
        <v>50</v>
      </c>
      <c r="C11248" s="75">
        <v>0</v>
      </c>
    </row>
    <row r="11249" spans="1:3">
      <c r="A11249" s="81" t="s">
        <v>404</v>
      </c>
      <c r="B11249">
        <v>50</v>
      </c>
      <c r="C11249" s="75">
        <v>0</v>
      </c>
    </row>
    <row r="11250" spans="1:3">
      <c r="A11250" s="82" t="s">
        <v>405</v>
      </c>
      <c r="B11250">
        <v>50</v>
      </c>
      <c r="C11250" s="75">
        <v>0</v>
      </c>
    </row>
    <row r="11251" spans="1:3">
      <c r="A11251" s="83" t="s">
        <v>284</v>
      </c>
      <c r="B11251">
        <v>50</v>
      </c>
      <c r="C11251" s="75">
        <v>0</v>
      </c>
    </row>
    <row r="11252" spans="1:3">
      <c r="A11252" s="84">
        <v>43257</v>
      </c>
      <c r="B11252">
        <v>50</v>
      </c>
      <c r="C11252" s="75">
        <v>0</v>
      </c>
    </row>
    <row r="11253" spans="1:3">
      <c r="A11253" s="86" t="s">
        <v>381</v>
      </c>
      <c r="B11253">
        <v>50</v>
      </c>
      <c r="C11253" s="75">
        <v>0</v>
      </c>
    </row>
    <row r="11254" spans="1:3">
      <c r="A11254" s="74" t="s">
        <v>2968</v>
      </c>
      <c r="B11254">
        <v>490</v>
      </c>
      <c r="C11254" s="75">
        <v>0.02</v>
      </c>
    </row>
    <row r="11255" spans="1:3">
      <c r="A11255" s="81" t="s">
        <v>472</v>
      </c>
      <c r="B11255">
        <v>490</v>
      </c>
      <c r="C11255" s="75">
        <v>0.02</v>
      </c>
    </row>
    <row r="11256" spans="1:3">
      <c r="A11256" s="82" t="s">
        <v>308</v>
      </c>
      <c r="B11256">
        <v>490</v>
      </c>
      <c r="C11256" s="75">
        <v>0.02</v>
      </c>
    </row>
    <row r="11257" spans="1:3">
      <c r="A11257" s="83" t="s">
        <v>304</v>
      </c>
      <c r="B11257">
        <v>490</v>
      </c>
      <c r="C11257" s="75">
        <v>0.02</v>
      </c>
    </row>
    <row r="11258" spans="1:3">
      <c r="A11258" s="84">
        <v>41824</v>
      </c>
      <c r="B11258">
        <v>490</v>
      </c>
      <c r="C11258" s="75">
        <v>0.02</v>
      </c>
    </row>
    <row r="11259" spans="1:3">
      <c r="A11259" s="86" t="s">
        <v>336</v>
      </c>
      <c r="B11259">
        <v>490</v>
      </c>
      <c r="C11259" s="75">
        <v>0.02</v>
      </c>
    </row>
    <row r="11260" spans="1:3">
      <c r="A11260" s="74" t="s">
        <v>2969</v>
      </c>
      <c r="B11260">
        <v>920</v>
      </c>
      <c r="C11260" s="75">
        <v>0.08</v>
      </c>
    </row>
    <row r="11261" spans="1:3">
      <c r="A11261" s="81" t="s">
        <v>297</v>
      </c>
      <c r="B11261">
        <v>920</v>
      </c>
      <c r="C11261" s="75">
        <v>0.08</v>
      </c>
    </row>
    <row r="11262" spans="1:3">
      <c r="A11262" s="82" t="s">
        <v>298</v>
      </c>
      <c r="B11262">
        <v>920</v>
      </c>
      <c r="C11262" s="75">
        <v>0.08</v>
      </c>
    </row>
    <row r="11263" spans="1:3">
      <c r="A11263" s="83" t="s">
        <v>284</v>
      </c>
      <c r="B11263">
        <v>920</v>
      </c>
      <c r="C11263" s="75">
        <v>0.08</v>
      </c>
    </row>
    <row r="11264" spans="1:3">
      <c r="A11264" s="84">
        <v>42644</v>
      </c>
      <c r="B11264">
        <v>920</v>
      </c>
      <c r="C11264" s="75">
        <v>0.08</v>
      </c>
    </row>
    <row r="11265" spans="1:3">
      <c r="A11265" s="86" t="s">
        <v>326</v>
      </c>
      <c r="B11265">
        <v>920</v>
      </c>
      <c r="C11265" s="75">
        <v>0.08</v>
      </c>
    </row>
    <row r="11266" spans="1:3">
      <c r="A11266" s="74" t="s">
        <v>2970</v>
      </c>
      <c r="B11266">
        <v>500</v>
      </c>
      <c r="C11266" s="75">
        <v>0</v>
      </c>
    </row>
    <row r="11267" spans="1:3">
      <c r="A11267" s="81" t="s">
        <v>346</v>
      </c>
      <c r="B11267">
        <v>500</v>
      </c>
      <c r="C11267" s="75">
        <v>0</v>
      </c>
    </row>
    <row r="11268" spans="1:3">
      <c r="A11268" s="82" t="s">
        <v>347</v>
      </c>
      <c r="B11268">
        <v>500</v>
      </c>
      <c r="C11268" s="75">
        <v>0</v>
      </c>
    </row>
    <row r="11269" spans="1:3">
      <c r="A11269" s="83" t="s">
        <v>284</v>
      </c>
      <c r="B11269">
        <v>500</v>
      </c>
      <c r="C11269" s="75">
        <v>0</v>
      </c>
    </row>
    <row r="11270" spans="1:3">
      <c r="A11270" s="85" t="s">
        <v>2565</v>
      </c>
      <c r="B11270">
        <v>500</v>
      </c>
      <c r="C11270" s="75">
        <v>0</v>
      </c>
    </row>
    <row r="11271" spans="1:3">
      <c r="A11271" s="86" t="s">
        <v>336</v>
      </c>
      <c r="B11271">
        <v>500</v>
      </c>
      <c r="C11271" s="75">
        <v>0</v>
      </c>
    </row>
    <row r="11272" spans="1:3">
      <c r="A11272" s="74" t="s">
        <v>2971</v>
      </c>
      <c r="B11272">
        <v>30</v>
      </c>
      <c r="C11272" s="75">
        <v>0</v>
      </c>
    </row>
    <row r="11273" spans="1:3">
      <c r="A11273" s="81" t="s">
        <v>634</v>
      </c>
      <c r="B11273">
        <v>30</v>
      </c>
      <c r="C11273" s="75">
        <v>0</v>
      </c>
    </row>
    <row r="11274" spans="1:3">
      <c r="A11274" s="82" t="s">
        <v>635</v>
      </c>
      <c r="B11274">
        <v>30</v>
      </c>
      <c r="C11274" s="75">
        <v>0</v>
      </c>
    </row>
    <row r="11275" spans="1:3">
      <c r="A11275" s="83" t="s">
        <v>284</v>
      </c>
      <c r="B11275">
        <v>30</v>
      </c>
      <c r="C11275" s="75">
        <v>0</v>
      </c>
    </row>
    <row r="11276" spans="1:3">
      <c r="A11276" s="84">
        <v>43045</v>
      </c>
      <c r="B11276">
        <v>30</v>
      </c>
      <c r="C11276" s="75">
        <v>0</v>
      </c>
    </row>
    <row r="11277" spans="1:3">
      <c r="A11277" s="86" t="s">
        <v>310</v>
      </c>
      <c r="B11277">
        <v>30</v>
      </c>
      <c r="C11277" s="75">
        <v>0</v>
      </c>
    </row>
    <row r="11278" spans="1:3">
      <c r="A11278" s="74" t="s">
        <v>2972</v>
      </c>
      <c r="B11278">
        <v>77</v>
      </c>
      <c r="C11278" s="75">
        <v>3.7499999999999999E-2</v>
      </c>
    </row>
    <row r="11279" spans="1:3">
      <c r="A11279" s="81" t="s">
        <v>354</v>
      </c>
      <c r="B11279">
        <v>77</v>
      </c>
      <c r="C11279" s="75">
        <v>3.7499999999999999E-2</v>
      </c>
    </row>
    <row r="11280" spans="1:3">
      <c r="A11280" s="82" t="s">
        <v>355</v>
      </c>
      <c r="B11280">
        <v>77</v>
      </c>
      <c r="C11280" s="75">
        <v>3.7499999999999999E-2</v>
      </c>
    </row>
    <row r="11281" spans="1:3">
      <c r="A11281" s="83" t="s">
        <v>284</v>
      </c>
      <c r="B11281">
        <v>77</v>
      </c>
      <c r="C11281" s="75">
        <v>3.7499999999999999E-2</v>
      </c>
    </row>
    <row r="11282" spans="1:3">
      <c r="A11282" s="84">
        <v>42675</v>
      </c>
      <c r="B11282">
        <v>77</v>
      </c>
      <c r="C11282" s="75">
        <v>3.7499999999999999E-2</v>
      </c>
    </row>
    <row r="11283" spans="1:3">
      <c r="A11283" s="86" t="s">
        <v>285</v>
      </c>
      <c r="B11283">
        <v>77</v>
      </c>
      <c r="C11283" s="75">
        <v>3.7499999999999999E-2</v>
      </c>
    </row>
    <row r="11284" spans="1:3">
      <c r="A11284" s="74" t="s">
        <v>2973</v>
      </c>
      <c r="B11284">
        <v>920</v>
      </c>
      <c r="C11284" s="75">
        <v>0.08</v>
      </c>
    </row>
    <row r="11285" spans="1:3">
      <c r="A11285" s="81" t="s">
        <v>373</v>
      </c>
      <c r="B11285">
        <v>920</v>
      </c>
      <c r="C11285" s="75">
        <v>0.08</v>
      </c>
    </row>
    <row r="11286" spans="1:3">
      <c r="A11286" s="82" t="s">
        <v>320</v>
      </c>
      <c r="B11286">
        <v>920</v>
      </c>
      <c r="C11286" s="75">
        <v>0.08</v>
      </c>
    </row>
    <row r="11287" spans="1:3">
      <c r="A11287" s="83" t="s">
        <v>284</v>
      </c>
      <c r="B11287">
        <v>920</v>
      </c>
      <c r="C11287" s="75">
        <v>0.08</v>
      </c>
    </row>
    <row r="11288" spans="1:3">
      <c r="A11288" s="85" t="s">
        <v>2974</v>
      </c>
      <c r="B11288">
        <v>920</v>
      </c>
      <c r="C11288" s="75">
        <v>0.08</v>
      </c>
    </row>
    <row r="11289" spans="1:3">
      <c r="A11289" s="86" t="s">
        <v>326</v>
      </c>
      <c r="B11289">
        <v>920</v>
      </c>
      <c r="C11289" s="75">
        <v>0.08</v>
      </c>
    </row>
    <row r="11290" spans="1:3">
      <c r="A11290" s="74" t="s">
        <v>2975</v>
      </c>
      <c r="B11290">
        <v>76</v>
      </c>
      <c r="C11290" s="75">
        <v>0.05</v>
      </c>
    </row>
    <row r="11291" spans="1:3">
      <c r="A11291" s="81" t="s">
        <v>491</v>
      </c>
      <c r="B11291">
        <v>76</v>
      </c>
      <c r="C11291" s="75">
        <v>0.05</v>
      </c>
    </row>
    <row r="11292" spans="1:3">
      <c r="A11292" s="82" t="s">
        <v>492</v>
      </c>
      <c r="B11292">
        <v>76</v>
      </c>
      <c r="C11292" s="75">
        <v>0.05</v>
      </c>
    </row>
    <row r="11293" spans="1:3">
      <c r="A11293" s="83" t="s">
        <v>284</v>
      </c>
      <c r="B11293">
        <v>76</v>
      </c>
      <c r="C11293" s="75">
        <v>0.05</v>
      </c>
    </row>
    <row r="11294" spans="1:3">
      <c r="A11294" s="85" t="s">
        <v>1763</v>
      </c>
      <c r="B11294">
        <v>76</v>
      </c>
      <c r="C11294" s="75">
        <v>0.05</v>
      </c>
    </row>
    <row r="11295" spans="1:3">
      <c r="A11295" s="86" t="s">
        <v>285</v>
      </c>
      <c r="B11295">
        <v>76</v>
      </c>
      <c r="C11295" s="75">
        <v>0.05</v>
      </c>
    </row>
    <row r="11296" spans="1:3">
      <c r="A11296" s="74" t="s">
        <v>2976</v>
      </c>
      <c r="B11296">
        <v>740</v>
      </c>
      <c r="C11296" s="75">
        <v>0.26</v>
      </c>
    </row>
    <row r="11297" spans="1:3">
      <c r="A11297" s="81" t="s">
        <v>350</v>
      </c>
      <c r="B11297">
        <v>740</v>
      </c>
      <c r="C11297" s="75">
        <v>0.26</v>
      </c>
    </row>
    <row r="11298" spans="1:3">
      <c r="A11298" s="82" t="s">
        <v>351</v>
      </c>
      <c r="B11298">
        <v>740</v>
      </c>
      <c r="C11298" s="75">
        <v>0.26</v>
      </c>
    </row>
    <row r="11299" spans="1:3">
      <c r="A11299" s="83" t="s">
        <v>304</v>
      </c>
      <c r="B11299">
        <v>740</v>
      </c>
      <c r="C11299" s="75">
        <v>0.26</v>
      </c>
    </row>
    <row r="11300" spans="1:3">
      <c r="A11300" s="84">
        <v>42713</v>
      </c>
      <c r="B11300">
        <v>740</v>
      </c>
      <c r="C11300" s="75">
        <v>0.26</v>
      </c>
    </row>
    <row r="11301" spans="1:3">
      <c r="A11301" s="86" t="s">
        <v>326</v>
      </c>
      <c r="B11301">
        <v>740</v>
      </c>
      <c r="C11301" s="75">
        <v>0.26</v>
      </c>
    </row>
    <row r="11302" spans="1:3">
      <c r="A11302" s="74" t="s">
        <v>2977</v>
      </c>
      <c r="B11302">
        <v>80</v>
      </c>
      <c r="C11302" s="75">
        <v>0</v>
      </c>
    </row>
    <row r="11303" spans="1:3">
      <c r="A11303" s="81" t="s">
        <v>302</v>
      </c>
      <c r="B11303">
        <v>80</v>
      </c>
      <c r="C11303" s="75">
        <v>0</v>
      </c>
    </row>
    <row r="11304" spans="1:3">
      <c r="A11304" s="82" t="s">
        <v>303</v>
      </c>
      <c r="B11304">
        <v>80</v>
      </c>
      <c r="C11304" s="75">
        <v>0</v>
      </c>
    </row>
    <row r="11305" spans="1:3">
      <c r="A11305" s="83" t="s">
        <v>304</v>
      </c>
      <c r="B11305">
        <v>80</v>
      </c>
      <c r="C11305" s="75">
        <v>0</v>
      </c>
    </row>
    <row r="11306" spans="1:3">
      <c r="A11306" s="85" t="s">
        <v>2208</v>
      </c>
      <c r="B11306">
        <v>80</v>
      </c>
      <c r="C11306" s="75">
        <v>0</v>
      </c>
    </row>
    <row r="11307" spans="1:3">
      <c r="A11307" s="86" t="s">
        <v>285</v>
      </c>
      <c r="B11307">
        <v>80</v>
      </c>
      <c r="C11307" s="75">
        <v>0</v>
      </c>
    </row>
    <row r="11308" spans="1:3">
      <c r="A11308" s="74" t="s">
        <v>2978</v>
      </c>
      <c r="B11308">
        <v>61</v>
      </c>
      <c r="C11308" s="75">
        <v>0.23749999999999999</v>
      </c>
    </row>
    <row r="11309" spans="1:3">
      <c r="A11309" s="81" t="s">
        <v>373</v>
      </c>
      <c r="B11309">
        <v>61</v>
      </c>
      <c r="C11309" s="75">
        <v>0.23749999999999999</v>
      </c>
    </row>
    <row r="11310" spans="1:3">
      <c r="A11310" s="82" t="s">
        <v>320</v>
      </c>
      <c r="B11310">
        <v>61</v>
      </c>
      <c r="C11310" s="75">
        <v>0.23749999999999999</v>
      </c>
    </row>
    <row r="11311" spans="1:3">
      <c r="A11311" s="83" t="s">
        <v>284</v>
      </c>
      <c r="B11311">
        <v>61</v>
      </c>
      <c r="C11311" s="75">
        <v>0.23749999999999999</v>
      </c>
    </row>
    <row r="11312" spans="1:3">
      <c r="A11312" s="85" t="s">
        <v>1847</v>
      </c>
      <c r="B11312">
        <v>61</v>
      </c>
      <c r="C11312" s="75">
        <v>0.23749999999999999</v>
      </c>
    </row>
    <row r="11313" spans="1:3">
      <c r="A11313" s="86" t="s">
        <v>285</v>
      </c>
      <c r="B11313">
        <v>61</v>
      </c>
      <c r="C11313" s="75">
        <v>0.23749999999999999</v>
      </c>
    </row>
    <row r="11314" spans="1:3">
      <c r="A11314" s="74" t="s">
        <v>2979</v>
      </c>
      <c r="B11314">
        <v>610</v>
      </c>
      <c r="C11314" s="75">
        <v>0.39</v>
      </c>
    </row>
    <row r="11315" spans="1:3">
      <c r="A11315" s="81" t="s">
        <v>343</v>
      </c>
      <c r="B11315">
        <v>610</v>
      </c>
      <c r="C11315" s="75">
        <v>0.39</v>
      </c>
    </row>
    <row r="11316" spans="1:3">
      <c r="A11316" s="82" t="s">
        <v>344</v>
      </c>
      <c r="B11316">
        <v>610</v>
      </c>
      <c r="C11316" s="75">
        <v>0.39</v>
      </c>
    </row>
    <row r="11317" spans="1:3">
      <c r="A11317" s="83" t="s">
        <v>284</v>
      </c>
      <c r="B11317">
        <v>610</v>
      </c>
      <c r="C11317" s="75">
        <v>0.39</v>
      </c>
    </row>
    <row r="11318" spans="1:3">
      <c r="A11318" s="84">
        <v>42312</v>
      </c>
      <c r="B11318">
        <v>610</v>
      </c>
      <c r="C11318" s="75">
        <v>0.39</v>
      </c>
    </row>
    <row r="11319" spans="1:3">
      <c r="A11319" s="86" t="s">
        <v>326</v>
      </c>
      <c r="B11319">
        <v>610</v>
      </c>
      <c r="C11319" s="75">
        <v>0.39</v>
      </c>
    </row>
    <row r="11320" spans="1:3">
      <c r="A11320" s="74" t="s">
        <v>2980</v>
      </c>
      <c r="B11320">
        <v>30</v>
      </c>
      <c r="C11320" s="75">
        <v>0</v>
      </c>
    </row>
    <row r="11321" spans="1:3">
      <c r="A11321" s="81" t="s">
        <v>362</v>
      </c>
      <c r="B11321">
        <v>30</v>
      </c>
      <c r="C11321" s="75">
        <v>0</v>
      </c>
    </row>
    <row r="11322" spans="1:3">
      <c r="A11322" s="82" t="s">
        <v>334</v>
      </c>
      <c r="B11322">
        <v>30</v>
      </c>
      <c r="C11322" s="75">
        <v>0</v>
      </c>
    </row>
    <row r="11323" spans="1:3">
      <c r="A11323" s="83" t="s">
        <v>304</v>
      </c>
      <c r="B11323">
        <v>30</v>
      </c>
      <c r="C11323" s="75">
        <v>0</v>
      </c>
    </row>
    <row r="11324" spans="1:3">
      <c r="A11324" s="84">
        <v>42437</v>
      </c>
      <c r="B11324">
        <v>30</v>
      </c>
      <c r="C11324" s="75">
        <v>0</v>
      </c>
    </row>
    <row r="11325" spans="1:3">
      <c r="A11325" s="86" t="s">
        <v>310</v>
      </c>
      <c r="B11325">
        <v>30</v>
      </c>
      <c r="C11325" s="75">
        <v>0</v>
      </c>
    </row>
    <row r="11326" spans="1:3">
      <c r="A11326" s="74" t="s">
        <v>2981</v>
      </c>
      <c r="B11326">
        <v>390</v>
      </c>
      <c r="C11326" s="75">
        <v>0.22</v>
      </c>
    </row>
    <row r="11327" spans="1:3">
      <c r="A11327" s="81" t="s">
        <v>415</v>
      </c>
      <c r="B11327">
        <v>390</v>
      </c>
      <c r="C11327" s="75">
        <v>0.22</v>
      </c>
    </row>
    <row r="11328" spans="1:3">
      <c r="A11328" s="82" t="s">
        <v>367</v>
      </c>
      <c r="B11328">
        <v>390</v>
      </c>
      <c r="C11328" s="75">
        <v>0.22</v>
      </c>
    </row>
    <row r="11329" spans="1:3">
      <c r="A11329" s="83" t="s">
        <v>289</v>
      </c>
      <c r="B11329">
        <v>390</v>
      </c>
      <c r="C11329" s="75">
        <v>0.22</v>
      </c>
    </row>
    <row r="11330" spans="1:3">
      <c r="A11330" s="84">
        <v>41948</v>
      </c>
      <c r="B11330">
        <v>390</v>
      </c>
      <c r="C11330" s="75">
        <v>0.22</v>
      </c>
    </row>
    <row r="11331" spans="1:3">
      <c r="A11331" s="86" t="s">
        <v>314</v>
      </c>
      <c r="B11331">
        <v>390</v>
      </c>
      <c r="C11331" s="75">
        <v>0.22</v>
      </c>
    </row>
    <row r="11332" spans="1:3">
      <c r="A11332" s="74" t="s">
        <v>2982</v>
      </c>
      <c r="B11332">
        <v>70</v>
      </c>
      <c r="C11332" s="75">
        <v>0.125</v>
      </c>
    </row>
    <row r="11333" spans="1:3">
      <c r="A11333" s="81" t="s">
        <v>383</v>
      </c>
      <c r="B11333">
        <v>70</v>
      </c>
      <c r="C11333" s="75">
        <v>0.125</v>
      </c>
    </row>
    <row r="11334" spans="1:3">
      <c r="A11334" s="82" t="s">
        <v>308</v>
      </c>
      <c r="B11334">
        <v>70</v>
      </c>
      <c r="C11334" s="75">
        <v>0.125</v>
      </c>
    </row>
    <row r="11335" spans="1:3">
      <c r="A11335" s="83" t="s">
        <v>304</v>
      </c>
      <c r="B11335">
        <v>70</v>
      </c>
      <c r="C11335" s="75">
        <v>0.125</v>
      </c>
    </row>
    <row r="11336" spans="1:3">
      <c r="A11336" s="84">
        <v>42430</v>
      </c>
      <c r="B11336">
        <v>70</v>
      </c>
      <c r="C11336" s="75">
        <v>0.125</v>
      </c>
    </row>
    <row r="11337" spans="1:3">
      <c r="A11337" s="86" t="s">
        <v>285</v>
      </c>
      <c r="B11337">
        <v>70</v>
      </c>
      <c r="C11337" s="75">
        <v>0.125</v>
      </c>
    </row>
    <row r="11338" spans="1:3">
      <c r="A11338" s="74" t="s">
        <v>2983</v>
      </c>
      <c r="B11338">
        <v>420</v>
      </c>
      <c r="C11338" s="75">
        <v>0.16</v>
      </c>
    </row>
    <row r="11339" spans="1:3">
      <c r="A11339" s="81" t="s">
        <v>408</v>
      </c>
      <c r="B11339">
        <v>420</v>
      </c>
      <c r="C11339" s="75">
        <v>0.16</v>
      </c>
    </row>
    <row r="11340" spans="1:3">
      <c r="A11340" s="82" t="s">
        <v>409</v>
      </c>
      <c r="B11340">
        <v>420</v>
      </c>
      <c r="C11340" s="75">
        <v>0.16</v>
      </c>
    </row>
    <row r="11341" spans="1:3">
      <c r="A11341" s="83" t="s">
        <v>284</v>
      </c>
      <c r="B11341">
        <v>420</v>
      </c>
      <c r="C11341" s="75">
        <v>0.16</v>
      </c>
    </row>
    <row r="11342" spans="1:3">
      <c r="A11342" s="84">
        <v>41796</v>
      </c>
      <c r="B11342">
        <v>420</v>
      </c>
      <c r="C11342" s="75">
        <v>0.16</v>
      </c>
    </row>
    <row r="11343" spans="1:3">
      <c r="A11343" s="86" t="s">
        <v>314</v>
      </c>
      <c r="B11343">
        <v>420</v>
      </c>
      <c r="C11343" s="75">
        <v>0.16</v>
      </c>
    </row>
    <row r="11344" spans="1:3">
      <c r="A11344" s="74" t="s">
        <v>2984</v>
      </c>
      <c r="B11344">
        <v>63</v>
      </c>
      <c r="C11344" s="75">
        <v>0.1</v>
      </c>
    </row>
    <row r="11345" spans="1:3">
      <c r="A11345" s="81" t="s">
        <v>354</v>
      </c>
      <c r="B11345">
        <v>63</v>
      </c>
      <c r="C11345" s="75">
        <v>0.1</v>
      </c>
    </row>
    <row r="11346" spans="1:3">
      <c r="A11346" s="82" t="s">
        <v>355</v>
      </c>
      <c r="B11346">
        <v>63</v>
      </c>
      <c r="C11346" s="75">
        <v>0.1</v>
      </c>
    </row>
    <row r="11347" spans="1:3">
      <c r="A11347" s="83" t="s">
        <v>284</v>
      </c>
      <c r="B11347">
        <v>63</v>
      </c>
      <c r="C11347" s="75">
        <v>0.1</v>
      </c>
    </row>
    <row r="11348" spans="1:3">
      <c r="A11348" s="84">
        <v>43013</v>
      </c>
      <c r="B11348">
        <v>63</v>
      </c>
      <c r="C11348" s="75">
        <v>0.1</v>
      </c>
    </row>
    <row r="11349" spans="1:3">
      <c r="A11349" s="86" t="s">
        <v>364</v>
      </c>
      <c r="B11349">
        <v>63</v>
      </c>
      <c r="C11349" s="75">
        <v>0.1</v>
      </c>
    </row>
    <row r="11350" spans="1:3">
      <c r="A11350" s="74" t="s">
        <v>2985</v>
      </c>
      <c r="B11350">
        <v>62</v>
      </c>
      <c r="C11350" s="75">
        <v>0.22500000000000001</v>
      </c>
    </row>
    <row r="11351" spans="1:3">
      <c r="A11351" s="81" t="s">
        <v>472</v>
      </c>
      <c r="B11351">
        <v>62</v>
      </c>
      <c r="C11351" s="75">
        <v>0.22500000000000001</v>
      </c>
    </row>
    <row r="11352" spans="1:3">
      <c r="A11352" s="82" t="s">
        <v>308</v>
      </c>
      <c r="B11352">
        <v>62</v>
      </c>
      <c r="C11352" s="75">
        <v>0.22500000000000001</v>
      </c>
    </row>
    <row r="11353" spans="1:3">
      <c r="A11353" s="83" t="s">
        <v>304</v>
      </c>
      <c r="B11353">
        <v>62</v>
      </c>
      <c r="C11353" s="75">
        <v>0.22500000000000001</v>
      </c>
    </row>
    <row r="11354" spans="1:3">
      <c r="A11354" s="85" t="s">
        <v>631</v>
      </c>
      <c r="B11354">
        <v>62</v>
      </c>
      <c r="C11354" s="75">
        <v>0.22500000000000001</v>
      </c>
    </row>
    <row r="11355" spans="1:3">
      <c r="A11355" s="86" t="s">
        <v>285</v>
      </c>
      <c r="B11355">
        <v>62</v>
      </c>
      <c r="C11355" s="75">
        <v>0.22500000000000001</v>
      </c>
    </row>
    <row r="11356" spans="1:3">
      <c r="A11356" s="74" t="s">
        <v>2986</v>
      </c>
      <c r="B11356">
        <v>49</v>
      </c>
      <c r="C11356" s="75">
        <v>0.02</v>
      </c>
    </row>
    <row r="11357" spans="1:3">
      <c r="A11357" s="81" t="s">
        <v>370</v>
      </c>
      <c r="B11357">
        <v>49</v>
      </c>
      <c r="C11357" s="75">
        <v>0.02</v>
      </c>
    </row>
    <row r="11358" spans="1:3">
      <c r="A11358" s="82" t="s">
        <v>344</v>
      </c>
      <c r="B11358">
        <v>49</v>
      </c>
      <c r="C11358" s="75">
        <v>0.02</v>
      </c>
    </row>
    <row r="11359" spans="1:3">
      <c r="A11359" s="83" t="s">
        <v>284</v>
      </c>
      <c r="B11359">
        <v>49</v>
      </c>
      <c r="C11359" s="75">
        <v>0.02</v>
      </c>
    </row>
    <row r="11360" spans="1:3">
      <c r="A11360" s="84">
        <v>41862</v>
      </c>
      <c r="B11360">
        <v>49</v>
      </c>
      <c r="C11360" s="75">
        <v>0.02</v>
      </c>
    </row>
    <row r="11361" spans="1:3">
      <c r="A11361" s="86" t="s">
        <v>381</v>
      </c>
      <c r="B11361">
        <v>49</v>
      </c>
      <c r="C11361" s="75">
        <v>0.02</v>
      </c>
    </row>
    <row r="11362" spans="1:3">
      <c r="A11362" s="74" t="s">
        <v>2987</v>
      </c>
      <c r="B11362">
        <v>592</v>
      </c>
      <c r="C11362" s="75">
        <v>0.26</v>
      </c>
    </row>
    <row r="11363" spans="1:3">
      <c r="A11363" s="81" t="s">
        <v>373</v>
      </c>
      <c r="B11363">
        <v>592</v>
      </c>
      <c r="C11363" s="75">
        <v>0.26</v>
      </c>
    </row>
    <row r="11364" spans="1:3">
      <c r="A11364" s="82" t="s">
        <v>320</v>
      </c>
      <c r="B11364">
        <v>592</v>
      </c>
      <c r="C11364" s="75">
        <v>0.26</v>
      </c>
    </row>
    <row r="11365" spans="1:3">
      <c r="A11365" s="83" t="s">
        <v>284</v>
      </c>
      <c r="B11365">
        <v>592</v>
      </c>
      <c r="C11365" s="75">
        <v>0.26</v>
      </c>
    </row>
    <row r="11366" spans="1:3">
      <c r="A11366" s="85" t="s">
        <v>761</v>
      </c>
      <c r="B11366">
        <v>592</v>
      </c>
      <c r="C11366" s="75">
        <v>0.26</v>
      </c>
    </row>
    <row r="11367" spans="1:3">
      <c r="A11367" s="86" t="s">
        <v>321</v>
      </c>
      <c r="B11367">
        <v>592</v>
      </c>
      <c r="C11367" s="75">
        <v>0.26</v>
      </c>
    </row>
    <row r="11368" spans="1:3">
      <c r="A11368" s="74" t="s">
        <v>2988</v>
      </c>
      <c r="B11368">
        <v>149</v>
      </c>
      <c r="C11368" s="75">
        <v>6.7000000000000002E-3</v>
      </c>
    </row>
    <row r="11369" spans="1:3">
      <c r="A11369" s="81" t="s">
        <v>472</v>
      </c>
      <c r="B11369">
        <v>149</v>
      </c>
      <c r="C11369" s="75">
        <v>6.7000000000000002E-3</v>
      </c>
    </row>
    <row r="11370" spans="1:3">
      <c r="A11370" s="82" t="s">
        <v>308</v>
      </c>
      <c r="B11370">
        <v>149</v>
      </c>
      <c r="C11370" s="75">
        <v>6.7000000000000002E-3</v>
      </c>
    </row>
    <row r="11371" spans="1:3">
      <c r="A11371" s="83" t="s">
        <v>304</v>
      </c>
      <c r="B11371">
        <v>149</v>
      </c>
      <c r="C11371" s="75">
        <v>6.7000000000000002E-3</v>
      </c>
    </row>
    <row r="11372" spans="1:3">
      <c r="A11372" s="84">
        <v>42679</v>
      </c>
      <c r="B11372">
        <v>149</v>
      </c>
      <c r="C11372" s="75">
        <v>6.7000000000000002E-3</v>
      </c>
    </row>
    <row r="11373" spans="1:3">
      <c r="A11373" s="86" t="s">
        <v>300</v>
      </c>
      <c r="B11373">
        <v>149</v>
      </c>
      <c r="C11373" s="75">
        <v>6.7000000000000002E-3</v>
      </c>
    </row>
    <row r="11374" spans="1:3">
      <c r="A11374" s="74" t="s">
        <v>2989</v>
      </c>
      <c r="B11374">
        <v>900</v>
      </c>
      <c r="C11374" s="75">
        <v>0.1</v>
      </c>
    </row>
    <row r="11375" spans="1:3">
      <c r="A11375" s="81" t="s">
        <v>478</v>
      </c>
      <c r="B11375">
        <v>900</v>
      </c>
      <c r="C11375" s="75">
        <v>0.1</v>
      </c>
    </row>
    <row r="11376" spans="1:3">
      <c r="A11376" s="82" t="s">
        <v>479</v>
      </c>
      <c r="B11376">
        <v>900</v>
      </c>
      <c r="C11376" s="75">
        <v>0.1</v>
      </c>
    </row>
    <row r="11377" spans="1:3">
      <c r="A11377" s="83" t="s">
        <v>294</v>
      </c>
      <c r="B11377">
        <v>900</v>
      </c>
      <c r="C11377" s="75">
        <v>0.1</v>
      </c>
    </row>
    <row r="11378" spans="1:3">
      <c r="A11378" s="84">
        <v>42562</v>
      </c>
      <c r="B11378">
        <v>900</v>
      </c>
      <c r="C11378" s="75">
        <v>0.1</v>
      </c>
    </row>
    <row r="11379" spans="1:3">
      <c r="A11379" s="86" t="s">
        <v>326</v>
      </c>
      <c r="B11379">
        <v>900</v>
      </c>
      <c r="C11379" s="75">
        <v>0.1</v>
      </c>
    </row>
    <row r="11380" spans="1:3">
      <c r="A11380" s="74" t="s">
        <v>2990</v>
      </c>
      <c r="B11380">
        <v>651</v>
      </c>
      <c r="C11380" s="75">
        <v>7.0000000000000007E-2</v>
      </c>
    </row>
    <row r="11381" spans="1:3">
      <c r="A11381" s="81" t="s">
        <v>287</v>
      </c>
      <c r="B11381">
        <v>651</v>
      </c>
      <c r="C11381" s="75">
        <v>7.0000000000000007E-2</v>
      </c>
    </row>
    <row r="11382" spans="1:3">
      <c r="A11382" s="82" t="s">
        <v>288</v>
      </c>
      <c r="B11382">
        <v>651</v>
      </c>
      <c r="C11382" s="75">
        <v>7.0000000000000007E-2</v>
      </c>
    </row>
    <row r="11383" spans="1:3">
      <c r="A11383" s="83" t="s">
        <v>289</v>
      </c>
      <c r="B11383">
        <v>651</v>
      </c>
      <c r="C11383" s="75">
        <v>7.0000000000000007E-2</v>
      </c>
    </row>
    <row r="11384" spans="1:3">
      <c r="A11384" s="85" t="s">
        <v>2991</v>
      </c>
      <c r="B11384">
        <v>651</v>
      </c>
      <c r="C11384" s="75">
        <v>7.0000000000000007E-2</v>
      </c>
    </row>
    <row r="11385" spans="1:3">
      <c r="A11385" s="86" t="s">
        <v>295</v>
      </c>
      <c r="B11385">
        <v>651</v>
      </c>
      <c r="C11385" s="75">
        <v>7.0000000000000007E-2</v>
      </c>
    </row>
    <row r="11386" spans="1:3">
      <c r="A11386" s="74" t="s">
        <v>2992</v>
      </c>
      <c r="B11386">
        <v>48</v>
      </c>
      <c r="C11386" s="75">
        <v>0.04</v>
      </c>
    </row>
    <row r="11387" spans="1:3">
      <c r="A11387" s="81" t="s">
        <v>534</v>
      </c>
      <c r="B11387">
        <v>48</v>
      </c>
      <c r="C11387" s="75">
        <v>0.04</v>
      </c>
    </row>
    <row r="11388" spans="1:3">
      <c r="A11388" s="82" t="s">
        <v>367</v>
      </c>
      <c r="B11388">
        <v>48</v>
      </c>
      <c r="C11388" s="75">
        <v>0.04</v>
      </c>
    </row>
    <row r="11389" spans="1:3">
      <c r="A11389" s="83" t="s">
        <v>289</v>
      </c>
      <c r="B11389">
        <v>48</v>
      </c>
      <c r="C11389" s="75">
        <v>0.04</v>
      </c>
    </row>
    <row r="11390" spans="1:3">
      <c r="A11390" s="84">
        <v>42867</v>
      </c>
      <c r="B11390">
        <v>48</v>
      </c>
      <c r="C11390" s="75">
        <v>0.04</v>
      </c>
    </row>
    <row r="11391" spans="1:3">
      <c r="A11391" s="86" t="s">
        <v>305</v>
      </c>
      <c r="B11391">
        <v>48</v>
      </c>
      <c r="C11391" s="75">
        <v>0.04</v>
      </c>
    </row>
    <row r="11392" spans="1:3">
      <c r="A11392" s="74" t="s">
        <v>2993</v>
      </c>
      <c r="B11392">
        <v>592</v>
      </c>
      <c r="C11392" s="75">
        <v>0.26</v>
      </c>
    </row>
    <row r="11393" spans="1:3">
      <c r="A11393" s="81" t="s">
        <v>333</v>
      </c>
      <c r="B11393">
        <v>592</v>
      </c>
      <c r="C11393" s="75">
        <v>0.26</v>
      </c>
    </row>
    <row r="11394" spans="1:3">
      <c r="A11394" s="82" t="s">
        <v>334</v>
      </c>
      <c r="B11394">
        <v>592</v>
      </c>
      <c r="C11394" s="75">
        <v>0.26</v>
      </c>
    </row>
    <row r="11395" spans="1:3">
      <c r="A11395" s="83" t="s">
        <v>304</v>
      </c>
      <c r="B11395">
        <v>592</v>
      </c>
      <c r="C11395" s="75">
        <v>0.26</v>
      </c>
    </row>
    <row r="11396" spans="1:3">
      <c r="A11396" s="85" t="s">
        <v>1669</v>
      </c>
      <c r="B11396">
        <v>592</v>
      </c>
      <c r="C11396" s="75">
        <v>0.26</v>
      </c>
    </row>
    <row r="11397" spans="1:3">
      <c r="A11397" s="86" t="s">
        <v>321</v>
      </c>
      <c r="B11397">
        <v>592</v>
      </c>
      <c r="C11397" s="75">
        <v>0.26</v>
      </c>
    </row>
    <row r="11398" spans="1:3">
      <c r="A11398" s="74" t="s">
        <v>2994</v>
      </c>
      <c r="B11398">
        <v>137</v>
      </c>
      <c r="C11398" s="75">
        <v>8.6699999999999999E-2</v>
      </c>
    </row>
    <row r="11399" spans="1:3">
      <c r="A11399" s="81" t="s">
        <v>390</v>
      </c>
      <c r="B11399">
        <v>137</v>
      </c>
      <c r="C11399" s="75">
        <v>8.6699999999999999E-2</v>
      </c>
    </row>
    <row r="11400" spans="1:3">
      <c r="A11400" s="82" t="s">
        <v>367</v>
      </c>
      <c r="B11400">
        <v>137</v>
      </c>
      <c r="C11400" s="75">
        <v>8.6699999999999999E-2</v>
      </c>
    </row>
    <row r="11401" spans="1:3">
      <c r="A11401" s="83" t="s">
        <v>289</v>
      </c>
      <c r="B11401">
        <v>137</v>
      </c>
      <c r="C11401" s="75">
        <v>8.6699999999999999E-2</v>
      </c>
    </row>
    <row r="11402" spans="1:3">
      <c r="A11402" s="85" t="s">
        <v>1447</v>
      </c>
      <c r="B11402">
        <v>137</v>
      </c>
      <c r="C11402" s="75">
        <v>8.6699999999999999E-2</v>
      </c>
    </row>
    <row r="11403" spans="1:3">
      <c r="A11403" s="86" t="s">
        <v>300</v>
      </c>
      <c r="B11403">
        <v>137</v>
      </c>
      <c r="C11403" s="75">
        <v>8.6699999999999999E-2</v>
      </c>
    </row>
    <row r="11404" spans="1:3">
      <c r="A11404" s="74" t="s">
        <v>2995</v>
      </c>
      <c r="B11404">
        <v>475</v>
      </c>
      <c r="C11404" s="75">
        <v>0.05</v>
      </c>
    </row>
    <row r="11405" spans="1:3">
      <c r="A11405" s="81" t="s">
        <v>404</v>
      </c>
      <c r="B11405">
        <v>475</v>
      </c>
      <c r="C11405" s="75">
        <v>0.05</v>
      </c>
    </row>
    <row r="11406" spans="1:3">
      <c r="A11406" s="82" t="s">
        <v>405</v>
      </c>
      <c r="B11406">
        <v>475</v>
      </c>
      <c r="C11406" s="75">
        <v>0.05</v>
      </c>
    </row>
    <row r="11407" spans="1:3">
      <c r="A11407" s="83" t="s">
        <v>284</v>
      </c>
      <c r="B11407">
        <v>475</v>
      </c>
      <c r="C11407" s="75">
        <v>0.05</v>
      </c>
    </row>
    <row r="11408" spans="1:3">
      <c r="A11408" s="85" t="s">
        <v>1971</v>
      </c>
      <c r="B11408">
        <v>475</v>
      </c>
      <c r="C11408" s="75">
        <v>0.05</v>
      </c>
    </row>
    <row r="11409" spans="1:3">
      <c r="A11409" s="86" t="s">
        <v>314</v>
      </c>
      <c r="B11409">
        <v>475</v>
      </c>
      <c r="C11409" s="75">
        <v>0.05</v>
      </c>
    </row>
    <row r="11410" spans="1:3">
      <c r="A11410" s="74" t="s">
        <v>2996</v>
      </c>
      <c r="B11410">
        <v>105</v>
      </c>
      <c r="C11410" s="75">
        <v>0.3</v>
      </c>
    </row>
    <row r="11411" spans="1:3">
      <c r="A11411" s="81" t="s">
        <v>354</v>
      </c>
      <c r="B11411">
        <v>105</v>
      </c>
      <c r="C11411" s="75">
        <v>0.3</v>
      </c>
    </row>
    <row r="11412" spans="1:3">
      <c r="A11412" s="82" t="s">
        <v>355</v>
      </c>
      <c r="B11412">
        <v>105</v>
      </c>
      <c r="C11412" s="75">
        <v>0.3</v>
      </c>
    </row>
    <row r="11413" spans="1:3">
      <c r="A11413" s="83" t="s">
        <v>284</v>
      </c>
      <c r="B11413">
        <v>105</v>
      </c>
      <c r="C11413" s="75">
        <v>0.3</v>
      </c>
    </row>
    <row r="11414" spans="1:3">
      <c r="A11414" s="85" t="s">
        <v>2997</v>
      </c>
      <c r="B11414">
        <v>105</v>
      </c>
      <c r="C11414" s="75">
        <v>0.3</v>
      </c>
    </row>
    <row r="11415" spans="1:3">
      <c r="A11415" s="86" t="s">
        <v>300</v>
      </c>
      <c r="B11415">
        <v>105</v>
      </c>
      <c r="C11415" s="75">
        <v>0.3</v>
      </c>
    </row>
    <row r="11416" spans="1:3">
      <c r="A11416" s="74" t="s">
        <v>2998</v>
      </c>
      <c r="B11416">
        <v>602</v>
      </c>
      <c r="C11416" s="75">
        <v>0.14000000000000001</v>
      </c>
    </row>
    <row r="11417" spans="1:3">
      <c r="A11417" s="81" t="s">
        <v>491</v>
      </c>
      <c r="B11417">
        <v>602</v>
      </c>
      <c r="C11417" s="75">
        <v>0.14000000000000001</v>
      </c>
    </row>
    <row r="11418" spans="1:3">
      <c r="A11418" s="82" t="s">
        <v>492</v>
      </c>
      <c r="B11418">
        <v>602</v>
      </c>
      <c r="C11418" s="75">
        <v>0.14000000000000001</v>
      </c>
    </row>
    <row r="11419" spans="1:3">
      <c r="A11419" s="83" t="s">
        <v>284</v>
      </c>
      <c r="B11419">
        <v>602</v>
      </c>
      <c r="C11419" s="75">
        <v>0.14000000000000001</v>
      </c>
    </row>
    <row r="11420" spans="1:3">
      <c r="A11420" s="85" t="s">
        <v>1876</v>
      </c>
      <c r="B11420">
        <v>602</v>
      </c>
      <c r="C11420" s="75">
        <v>0.14000000000000001</v>
      </c>
    </row>
    <row r="11421" spans="1:3">
      <c r="A11421" s="86" t="s">
        <v>295</v>
      </c>
      <c r="B11421">
        <v>602</v>
      </c>
      <c r="C11421" s="75">
        <v>0.14000000000000001</v>
      </c>
    </row>
    <row r="11422" spans="1:3">
      <c r="A11422" s="74" t="s">
        <v>2999</v>
      </c>
      <c r="B11422">
        <v>672</v>
      </c>
      <c r="C11422" s="75">
        <v>0.16</v>
      </c>
    </row>
    <row r="11423" spans="1:3">
      <c r="A11423" s="81" t="s">
        <v>350</v>
      </c>
      <c r="B11423">
        <v>672</v>
      </c>
      <c r="C11423" s="75">
        <v>0.16</v>
      </c>
    </row>
    <row r="11424" spans="1:3">
      <c r="A11424" s="82" t="s">
        <v>351</v>
      </c>
      <c r="B11424">
        <v>672</v>
      </c>
      <c r="C11424" s="75">
        <v>0.16</v>
      </c>
    </row>
    <row r="11425" spans="1:3">
      <c r="A11425" s="83" t="s">
        <v>304</v>
      </c>
      <c r="B11425">
        <v>672</v>
      </c>
      <c r="C11425" s="75">
        <v>0.16</v>
      </c>
    </row>
    <row r="11426" spans="1:3">
      <c r="A11426" s="85" t="s">
        <v>3000</v>
      </c>
      <c r="B11426">
        <v>672</v>
      </c>
      <c r="C11426" s="75">
        <v>0.16</v>
      </c>
    </row>
    <row r="11427" spans="1:3">
      <c r="A11427" s="86" t="s">
        <v>321</v>
      </c>
      <c r="B11427">
        <v>672</v>
      </c>
      <c r="C11427" s="75">
        <v>0.16</v>
      </c>
    </row>
    <row r="11428" spans="1:3">
      <c r="A11428" s="74" t="s">
        <v>3001</v>
      </c>
      <c r="B11428">
        <v>28</v>
      </c>
      <c r="C11428" s="75">
        <v>6.6699999999999995E-2</v>
      </c>
    </row>
    <row r="11429" spans="1:3">
      <c r="A11429" s="81" t="s">
        <v>475</v>
      </c>
      <c r="B11429">
        <v>28</v>
      </c>
      <c r="C11429" s="75">
        <v>6.6699999999999995E-2</v>
      </c>
    </row>
    <row r="11430" spans="1:3">
      <c r="A11430" s="82" t="s">
        <v>317</v>
      </c>
      <c r="B11430">
        <v>28</v>
      </c>
      <c r="C11430" s="75">
        <v>6.6699999999999995E-2</v>
      </c>
    </row>
    <row r="11431" spans="1:3">
      <c r="A11431" s="83" t="s">
        <v>294</v>
      </c>
      <c r="B11431">
        <v>28</v>
      </c>
      <c r="C11431" s="75">
        <v>6.6699999999999995E-2</v>
      </c>
    </row>
    <row r="11432" spans="1:3">
      <c r="A11432" s="84">
        <v>43384</v>
      </c>
      <c r="B11432">
        <v>28</v>
      </c>
      <c r="C11432" s="75">
        <v>6.6699999999999995E-2</v>
      </c>
    </row>
    <row r="11433" spans="1:3">
      <c r="A11433" s="86" t="s">
        <v>310</v>
      </c>
      <c r="B11433">
        <v>28</v>
      </c>
      <c r="C11433" s="75">
        <v>6.6699999999999995E-2</v>
      </c>
    </row>
    <row r="11434" spans="1:3">
      <c r="A11434" s="74" t="s">
        <v>3002</v>
      </c>
      <c r="B11434">
        <v>420</v>
      </c>
      <c r="C11434" s="75">
        <v>0.4</v>
      </c>
    </row>
    <row r="11435" spans="1:3">
      <c r="A11435" s="81" t="s">
        <v>312</v>
      </c>
      <c r="B11435">
        <v>420</v>
      </c>
      <c r="C11435" s="75">
        <v>0.4</v>
      </c>
    </row>
    <row r="11436" spans="1:3">
      <c r="A11436" s="82" t="s">
        <v>313</v>
      </c>
      <c r="B11436">
        <v>420</v>
      </c>
      <c r="C11436" s="75">
        <v>0.4</v>
      </c>
    </row>
    <row r="11437" spans="1:3">
      <c r="A11437" s="83" t="s">
        <v>294</v>
      </c>
      <c r="B11437">
        <v>420</v>
      </c>
      <c r="C11437" s="75">
        <v>0.4</v>
      </c>
    </row>
    <row r="11438" spans="1:3">
      <c r="A11438" s="85" t="s">
        <v>1175</v>
      </c>
      <c r="B11438">
        <v>420</v>
      </c>
      <c r="C11438" s="75">
        <v>0.4</v>
      </c>
    </row>
    <row r="11439" spans="1:3">
      <c r="A11439" s="86" t="s">
        <v>295</v>
      </c>
      <c r="B11439">
        <v>420</v>
      </c>
      <c r="C11439" s="75">
        <v>0.4</v>
      </c>
    </row>
    <row r="11440" spans="1:3">
      <c r="A11440" s="74" t="s">
        <v>3003</v>
      </c>
      <c r="B11440">
        <v>29</v>
      </c>
      <c r="C11440" s="75">
        <v>3.3300000000000003E-2</v>
      </c>
    </row>
    <row r="11441" spans="1:3">
      <c r="A11441" s="81" t="s">
        <v>534</v>
      </c>
      <c r="B11441">
        <v>29</v>
      </c>
      <c r="C11441" s="75">
        <v>3.3300000000000003E-2</v>
      </c>
    </row>
    <row r="11442" spans="1:3">
      <c r="A11442" s="82" t="s">
        <v>367</v>
      </c>
      <c r="B11442">
        <v>29</v>
      </c>
      <c r="C11442" s="75">
        <v>3.3300000000000003E-2</v>
      </c>
    </row>
    <row r="11443" spans="1:3">
      <c r="A11443" s="83" t="s">
        <v>289</v>
      </c>
      <c r="B11443">
        <v>29</v>
      </c>
      <c r="C11443" s="75">
        <v>3.3300000000000003E-2</v>
      </c>
    </row>
    <row r="11444" spans="1:3">
      <c r="A11444" s="85" t="s">
        <v>3004</v>
      </c>
      <c r="B11444">
        <v>29</v>
      </c>
      <c r="C11444" s="75">
        <v>3.3300000000000003E-2</v>
      </c>
    </row>
    <row r="11445" spans="1:3">
      <c r="A11445" s="86" t="s">
        <v>310</v>
      </c>
      <c r="B11445">
        <v>29</v>
      </c>
      <c r="C11445" s="75">
        <v>3.3300000000000003E-2</v>
      </c>
    </row>
    <row r="11446" spans="1:3">
      <c r="A11446" s="74" t="s">
        <v>3005</v>
      </c>
      <c r="B11446">
        <v>616</v>
      </c>
      <c r="C11446" s="75">
        <v>0.12</v>
      </c>
    </row>
    <row r="11447" spans="1:3">
      <c r="A11447" s="81" t="s">
        <v>503</v>
      </c>
      <c r="B11447">
        <v>616</v>
      </c>
      <c r="C11447" s="75">
        <v>0.12</v>
      </c>
    </row>
    <row r="11448" spans="1:3">
      <c r="A11448" s="82" t="s">
        <v>504</v>
      </c>
      <c r="B11448">
        <v>616</v>
      </c>
      <c r="C11448" s="75">
        <v>0.12</v>
      </c>
    </row>
    <row r="11449" spans="1:3">
      <c r="A11449" s="83" t="s">
        <v>284</v>
      </c>
      <c r="B11449">
        <v>616</v>
      </c>
      <c r="C11449" s="75">
        <v>0.12</v>
      </c>
    </row>
    <row r="11450" spans="1:3">
      <c r="A11450" s="84">
        <v>42318</v>
      </c>
      <c r="B11450">
        <v>616</v>
      </c>
      <c r="C11450" s="75">
        <v>0.12</v>
      </c>
    </row>
    <row r="11451" spans="1:3">
      <c r="A11451" s="86" t="s">
        <v>295</v>
      </c>
      <c r="B11451">
        <v>616</v>
      </c>
      <c r="C11451" s="75">
        <v>0.12</v>
      </c>
    </row>
    <row r="11452" spans="1:3">
      <c r="A11452" s="74" t="s">
        <v>3006</v>
      </c>
      <c r="B11452">
        <v>602</v>
      </c>
      <c r="C11452" s="75">
        <v>0.14000000000000001</v>
      </c>
    </row>
    <row r="11453" spans="1:3">
      <c r="A11453" s="81" t="s">
        <v>669</v>
      </c>
      <c r="B11453">
        <v>602</v>
      </c>
      <c r="C11453" s="75">
        <v>0.14000000000000001</v>
      </c>
    </row>
    <row r="11454" spans="1:3">
      <c r="A11454" s="82" t="s">
        <v>670</v>
      </c>
      <c r="B11454">
        <v>602</v>
      </c>
      <c r="C11454" s="75">
        <v>0.14000000000000001</v>
      </c>
    </row>
    <row r="11455" spans="1:3">
      <c r="A11455" s="83" t="s">
        <v>294</v>
      </c>
      <c r="B11455">
        <v>602</v>
      </c>
      <c r="C11455" s="75">
        <v>0.14000000000000001</v>
      </c>
    </row>
    <row r="11456" spans="1:3">
      <c r="A11456" s="85" t="s">
        <v>661</v>
      </c>
      <c r="B11456">
        <v>602</v>
      </c>
      <c r="C11456" s="75">
        <v>0.14000000000000001</v>
      </c>
    </row>
    <row r="11457" spans="1:3">
      <c r="A11457" s="86" t="s">
        <v>295</v>
      </c>
      <c r="B11457">
        <v>602</v>
      </c>
      <c r="C11457" s="75">
        <v>0.14000000000000001</v>
      </c>
    </row>
    <row r="11458" spans="1:3">
      <c r="A11458" s="74" t="s">
        <v>3007</v>
      </c>
      <c r="B11458">
        <v>704</v>
      </c>
      <c r="C11458" s="75">
        <v>0.12</v>
      </c>
    </row>
    <row r="11459" spans="1:3">
      <c r="A11459" s="81" t="s">
        <v>370</v>
      </c>
      <c r="B11459">
        <v>704</v>
      </c>
      <c r="C11459" s="75">
        <v>0.12</v>
      </c>
    </row>
    <row r="11460" spans="1:3">
      <c r="A11460" s="82" t="s">
        <v>344</v>
      </c>
      <c r="B11460">
        <v>704</v>
      </c>
      <c r="C11460" s="75">
        <v>0.12</v>
      </c>
    </row>
    <row r="11461" spans="1:3">
      <c r="A11461" s="83" t="s">
        <v>284</v>
      </c>
      <c r="B11461">
        <v>704</v>
      </c>
      <c r="C11461" s="75">
        <v>0.12</v>
      </c>
    </row>
    <row r="11462" spans="1:3">
      <c r="A11462" s="84">
        <v>42126</v>
      </c>
      <c r="B11462">
        <v>704</v>
      </c>
      <c r="C11462" s="75">
        <v>0.12</v>
      </c>
    </row>
    <row r="11463" spans="1:3">
      <c r="A11463" s="86" t="s">
        <v>321</v>
      </c>
      <c r="B11463">
        <v>704</v>
      </c>
      <c r="C11463" s="75">
        <v>0.12</v>
      </c>
    </row>
    <row r="11464" spans="1:3">
      <c r="A11464" s="74" t="s">
        <v>3008</v>
      </c>
      <c r="B11464">
        <v>500</v>
      </c>
      <c r="C11464" s="75">
        <v>0</v>
      </c>
    </row>
    <row r="11465" spans="1:3">
      <c r="A11465" s="81" t="s">
        <v>478</v>
      </c>
      <c r="B11465">
        <v>500</v>
      </c>
      <c r="C11465" s="75">
        <v>0</v>
      </c>
    </row>
    <row r="11466" spans="1:3">
      <c r="A11466" s="82" t="s">
        <v>479</v>
      </c>
      <c r="B11466">
        <v>500</v>
      </c>
      <c r="C11466" s="75">
        <v>0</v>
      </c>
    </row>
    <row r="11467" spans="1:3">
      <c r="A11467" s="83" t="s">
        <v>294</v>
      </c>
      <c r="B11467">
        <v>500</v>
      </c>
      <c r="C11467" s="75">
        <v>0</v>
      </c>
    </row>
    <row r="11468" spans="1:3">
      <c r="A11468" s="84">
        <v>42556</v>
      </c>
      <c r="B11468">
        <v>500</v>
      </c>
      <c r="C11468" s="75">
        <v>0</v>
      </c>
    </row>
    <row r="11469" spans="1:3">
      <c r="A11469" s="86" t="s">
        <v>336</v>
      </c>
      <c r="B11469">
        <v>500</v>
      </c>
      <c r="C11469" s="75">
        <v>0</v>
      </c>
    </row>
    <row r="11470" spans="1:3">
      <c r="A11470" s="74" t="s">
        <v>3009</v>
      </c>
      <c r="B11470">
        <v>147</v>
      </c>
      <c r="C11470" s="75">
        <v>0.02</v>
      </c>
    </row>
    <row r="11471" spans="1:3">
      <c r="A11471" s="81" t="s">
        <v>458</v>
      </c>
      <c r="B11471">
        <v>147</v>
      </c>
      <c r="C11471" s="75">
        <v>0.02</v>
      </c>
    </row>
    <row r="11472" spans="1:3">
      <c r="A11472" s="82" t="s">
        <v>459</v>
      </c>
      <c r="B11472">
        <v>147</v>
      </c>
      <c r="C11472" s="75">
        <v>0.02</v>
      </c>
    </row>
    <row r="11473" spans="1:3">
      <c r="A11473" s="83" t="s">
        <v>294</v>
      </c>
      <c r="B11473">
        <v>147</v>
      </c>
      <c r="C11473" s="75">
        <v>0.02</v>
      </c>
    </row>
    <row r="11474" spans="1:3">
      <c r="A11474" s="85" t="s">
        <v>1520</v>
      </c>
      <c r="B11474">
        <v>147</v>
      </c>
      <c r="C11474" s="75">
        <v>0.02</v>
      </c>
    </row>
    <row r="11475" spans="1:3">
      <c r="A11475" s="86" t="s">
        <v>300</v>
      </c>
      <c r="B11475">
        <v>147</v>
      </c>
      <c r="C11475" s="75">
        <v>0.02</v>
      </c>
    </row>
    <row r="11476" spans="1:3">
      <c r="A11476" s="74" t="s">
        <v>3010</v>
      </c>
      <c r="B11476">
        <v>29</v>
      </c>
      <c r="C11476" s="75">
        <v>3.3300000000000003E-2</v>
      </c>
    </row>
    <row r="11477" spans="1:3">
      <c r="A11477" s="81" t="s">
        <v>287</v>
      </c>
      <c r="B11477">
        <v>29</v>
      </c>
      <c r="C11477" s="75">
        <v>3.3300000000000003E-2</v>
      </c>
    </row>
    <row r="11478" spans="1:3">
      <c r="A11478" s="82" t="s">
        <v>288</v>
      </c>
      <c r="B11478">
        <v>29</v>
      </c>
      <c r="C11478" s="75">
        <v>3.3300000000000003E-2</v>
      </c>
    </row>
    <row r="11479" spans="1:3">
      <c r="A11479" s="83" t="s">
        <v>289</v>
      </c>
      <c r="B11479">
        <v>29</v>
      </c>
      <c r="C11479" s="75">
        <v>3.3300000000000003E-2</v>
      </c>
    </row>
    <row r="11480" spans="1:3">
      <c r="A11480" s="85" t="s">
        <v>2659</v>
      </c>
      <c r="B11480">
        <v>29</v>
      </c>
      <c r="C11480" s="75">
        <v>3.3300000000000003E-2</v>
      </c>
    </row>
    <row r="11481" spans="1:3">
      <c r="A11481" s="86" t="s">
        <v>310</v>
      </c>
      <c r="B11481">
        <v>29</v>
      </c>
      <c r="C11481" s="75">
        <v>3.3300000000000003E-2</v>
      </c>
    </row>
    <row r="11482" spans="1:3">
      <c r="A11482" s="74" t="s">
        <v>3011</v>
      </c>
      <c r="B11482">
        <v>455</v>
      </c>
      <c r="C11482" s="75">
        <v>0.09</v>
      </c>
    </row>
    <row r="11483" spans="1:3">
      <c r="A11483" s="81" t="s">
        <v>472</v>
      </c>
      <c r="B11483">
        <v>455</v>
      </c>
      <c r="C11483" s="75">
        <v>0.09</v>
      </c>
    </row>
    <row r="11484" spans="1:3">
      <c r="A11484" s="82" t="s">
        <v>308</v>
      </c>
      <c r="B11484">
        <v>455</v>
      </c>
      <c r="C11484" s="75">
        <v>0.09</v>
      </c>
    </row>
    <row r="11485" spans="1:3">
      <c r="A11485" s="83" t="s">
        <v>304</v>
      </c>
      <c r="B11485">
        <v>455</v>
      </c>
      <c r="C11485" s="75">
        <v>0.09</v>
      </c>
    </row>
    <row r="11486" spans="1:3">
      <c r="A11486" s="85" t="s">
        <v>3012</v>
      </c>
      <c r="B11486">
        <v>455</v>
      </c>
      <c r="C11486" s="75">
        <v>0.09</v>
      </c>
    </row>
    <row r="11487" spans="1:3">
      <c r="A11487" s="86" t="s">
        <v>314</v>
      </c>
      <c r="B11487">
        <v>455</v>
      </c>
      <c r="C11487" s="75">
        <v>0.09</v>
      </c>
    </row>
    <row r="11488" spans="1:3">
      <c r="A11488" s="74" t="s">
        <v>3013</v>
      </c>
      <c r="B11488">
        <v>250</v>
      </c>
      <c r="C11488" s="75">
        <v>0</v>
      </c>
    </row>
    <row r="11489" spans="1:3">
      <c r="A11489" s="81" t="s">
        <v>517</v>
      </c>
      <c r="B11489">
        <v>250</v>
      </c>
      <c r="C11489" s="75">
        <v>0</v>
      </c>
    </row>
    <row r="11490" spans="1:3">
      <c r="A11490" s="82" t="s">
        <v>518</v>
      </c>
      <c r="B11490">
        <v>250</v>
      </c>
      <c r="C11490" s="75">
        <v>0</v>
      </c>
    </row>
    <row r="11491" spans="1:3">
      <c r="A11491" s="83" t="s">
        <v>304</v>
      </c>
      <c r="B11491">
        <v>250</v>
      </c>
      <c r="C11491" s="75">
        <v>0</v>
      </c>
    </row>
    <row r="11492" spans="1:3">
      <c r="A11492" s="85" t="s">
        <v>3014</v>
      </c>
      <c r="B11492">
        <v>250</v>
      </c>
      <c r="C11492" s="75">
        <v>0</v>
      </c>
    </row>
    <row r="11493" spans="1:3">
      <c r="A11493" s="86" t="s">
        <v>375</v>
      </c>
      <c r="B11493">
        <v>250</v>
      </c>
      <c r="C11493" s="75">
        <v>0</v>
      </c>
    </row>
    <row r="11494" spans="1:3">
      <c r="A11494" s="74" t="s">
        <v>3015</v>
      </c>
      <c r="B11494">
        <v>688</v>
      </c>
      <c r="C11494" s="75">
        <v>0.14000000000000001</v>
      </c>
    </row>
    <row r="11495" spans="1:3">
      <c r="A11495" s="81" t="s">
        <v>282</v>
      </c>
      <c r="B11495">
        <v>688</v>
      </c>
      <c r="C11495" s="75">
        <v>0.14000000000000001</v>
      </c>
    </row>
    <row r="11496" spans="1:3">
      <c r="A11496" s="82" t="s">
        <v>283</v>
      </c>
      <c r="B11496">
        <v>688</v>
      </c>
      <c r="C11496" s="75">
        <v>0.14000000000000001</v>
      </c>
    </row>
    <row r="11497" spans="1:3">
      <c r="A11497" s="83" t="s">
        <v>284</v>
      </c>
      <c r="B11497">
        <v>688</v>
      </c>
      <c r="C11497" s="75">
        <v>0.14000000000000001</v>
      </c>
    </row>
    <row r="11498" spans="1:3">
      <c r="A11498" s="85" t="s">
        <v>3016</v>
      </c>
      <c r="B11498">
        <v>688</v>
      </c>
      <c r="C11498" s="75">
        <v>0.14000000000000001</v>
      </c>
    </row>
    <row r="11499" spans="1:3">
      <c r="A11499" s="86" t="s">
        <v>321</v>
      </c>
      <c r="B11499">
        <v>688</v>
      </c>
      <c r="C11499" s="75">
        <v>0.14000000000000001</v>
      </c>
    </row>
    <row r="11500" spans="1:3">
      <c r="A11500" s="74" t="s">
        <v>3017</v>
      </c>
      <c r="B11500">
        <v>44</v>
      </c>
      <c r="C11500" s="75">
        <v>0.12</v>
      </c>
    </row>
    <row r="11501" spans="1:3">
      <c r="A11501" s="81" t="s">
        <v>292</v>
      </c>
      <c r="B11501">
        <v>44</v>
      </c>
      <c r="C11501" s="75">
        <v>0.12</v>
      </c>
    </row>
    <row r="11502" spans="1:3">
      <c r="A11502" s="82" t="s">
        <v>293</v>
      </c>
      <c r="B11502">
        <v>44</v>
      </c>
      <c r="C11502" s="75">
        <v>0.12</v>
      </c>
    </row>
    <row r="11503" spans="1:3">
      <c r="A11503" s="83" t="s">
        <v>294</v>
      </c>
      <c r="B11503">
        <v>44</v>
      </c>
      <c r="C11503" s="75">
        <v>0.12</v>
      </c>
    </row>
    <row r="11504" spans="1:3">
      <c r="A11504" s="84">
        <v>42381</v>
      </c>
      <c r="B11504">
        <v>44</v>
      </c>
      <c r="C11504" s="75">
        <v>0.12</v>
      </c>
    </row>
    <row r="11505" spans="1:3">
      <c r="A11505" s="86" t="s">
        <v>305</v>
      </c>
      <c r="B11505">
        <v>44</v>
      </c>
      <c r="C11505" s="75">
        <v>0.12</v>
      </c>
    </row>
    <row r="11506" spans="1:3">
      <c r="A11506" s="74" t="s">
        <v>3018</v>
      </c>
      <c r="B11506">
        <v>495</v>
      </c>
      <c r="C11506" s="75">
        <v>0.01</v>
      </c>
    </row>
    <row r="11507" spans="1:3">
      <c r="A11507" s="81" t="s">
        <v>383</v>
      </c>
      <c r="B11507">
        <v>495</v>
      </c>
      <c r="C11507" s="75">
        <v>0.01</v>
      </c>
    </row>
    <row r="11508" spans="1:3">
      <c r="A11508" s="82" t="s">
        <v>308</v>
      </c>
      <c r="B11508">
        <v>495</v>
      </c>
      <c r="C11508" s="75">
        <v>0.01</v>
      </c>
    </row>
    <row r="11509" spans="1:3">
      <c r="A11509" s="83" t="s">
        <v>304</v>
      </c>
      <c r="B11509">
        <v>495</v>
      </c>
      <c r="C11509" s="75">
        <v>0.01</v>
      </c>
    </row>
    <row r="11510" spans="1:3">
      <c r="A11510" s="84">
        <v>42983</v>
      </c>
      <c r="B11510">
        <v>495</v>
      </c>
      <c r="C11510" s="75">
        <v>0.01</v>
      </c>
    </row>
    <row r="11511" spans="1:3">
      <c r="A11511" s="86" t="s">
        <v>336</v>
      </c>
      <c r="B11511">
        <v>495</v>
      </c>
      <c r="C11511" s="75">
        <v>0.01</v>
      </c>
    </row>
    <row r="11512" spans="1:3">
      <c r="A11512" s="74" t="s">
        <v>3019</v>
      </c>
      <c r="B11512">
        <v>30</v>
      </c>
      <c r="C11512" s="75">
        <v>0</v>
      </c>
    </row>
    <row r="11513" spans="1:3">
      <c r="A11513" s="81" t="s">
        <v>373</v>
      </c>
      <c r="B11513">
        <v>30</v>
      </c>
      <c r="C11513" s="75">
        <v>0</v>
      </c>
    </row>
    <row r="11514" spans="1:3">
      <c r="A11514" s="82" t="s">
        <v>320</v>
      </c>
      <c r="B11514">
        <v>30</v>
      </c>
      <c r="C11514" s="75">
        <v>0</v>
      </c>
    </row>
    <row r="11515" spans="1:3">
      <c r="A11515" s="83" t="s">
        <v>284</v>
      </c>
      <c r="B11515">
        <v>30</v>
      </c>
      <c r="C11515" s="75">
        <v>0</v>
      </c>
    </row>
    <row r="11516" spans="1:3">
      <c r="A11516" s="84">
        <v>42953</v>
      </c>
      <c r="B11516">
        <v>30</v>
      </c>
      <c r="C11516" s="75">
        <v>0</v>
      </c>
    </row>
    <row r="11517" spans="1:3">
      <c r="A11517" s="86" t="s">
        <v>310</v>
      </c>
      <c r="B11517">
        <v>30</v>
      </c>
      <c r="C11517" s="75">
        <v>0</v>
      </c>
    </row>
    <row r="11518" spans="1:3">
      <c r="A11518" s="74" t="s">
        <v>3020</v>
      </c>
      <c r="B11518">
        <v>670</v>
      </c>
      <c r="C11518" s="75">
        <v>0.33</v>
      </c>
    </row>
    <row r="11519" spans="1:3">
      <c r="A11519" s="81" t="s">
        <v>377</v>
      </c>
      <c r="B11519">
        <v>670</v>
      </c>
      <c r="C11519" s="75">
        <v>0.33</v>
      </c>
    </row>
    <row r="11520" spans="1:3">
      <c r="A11520" s="82" t="s">
        <v>378</v>
      </c>
      <c r="B11520">
        <v>670</v>
      </c>
      <c r="C11520" s="75">
        <v>0.33</v>
      </c>
    </row>
    <row r="11521" spans="1:3">
      <c r="A11521" s="83" t="s">
        <v>304</v>
      </c>
      <c r="B11521">
        <v>670</v>
      </c>
      <c r="C11521" s="75">
        <v>0.33</v>
      </c>
    </row>
    <row r="11522" spans="1:3">
      <c r="A11522" s="84">
        <v>41984</v>
      </c>
      <c r="B11522">
        <v>670</v>
      </c>
      <c r="C11522" s="75">
        <v>0.33</v>
      </c>
    </row>
    <row r="11523" spans="1:3">
      <c r="A11523" s="86" t="s">
        <v>326</v>
      </c>
      <c r="B11523">
        <v>670</v>
      </c>
      <c r="C11523" s="75">
        <v>0.33</v>
      </c>
    </row>
    <row r="11524" spans="1:3">
      <c r="A11524" s="74" t="s">
        <v>3021</v>
      </c>
      <c r="B11524">
        <v>664</v>
      </c>
      <c r="C11524" s="75">
        <v>0.17</v>
      </c>
    </row>
    <row r="11525" spans="1:3">
      <c r="A11525" s="81" t="s">
        <v>312</v>
      </c>
      <c r="B11525">
        <v>664</v>
      </c>
      <c r="C11525" s="75">
        <v>0.17</v>
      </c>
    </row>
    <row r="11526" spans="1:3">
      <c r="A11526" s="82" t="s">
        <v>313</v>
      </c>
      <c r="B11526">
        <v>664</v>
      </c>
      <c r="C11526" s="75">
        <v>0.17</v>
      </c>
    </row>
    <row r="11527" spans="1:3">
      <c r="A11527" s="83" t="s">
        <v>294</v>
      </c>
      <c r="B11527">
        <v>664</v>
      </c>
      <c r="C11527" s="75">
        <v>0.17</v>
      </c>
    </row>
    <row r="11528" spans="1:3">
      <c r="A11528" s="85" t="s">
        <v>1251</v>
      </c>
      <c r="B11528">
        <v>664</v>
      </c>
      <c r="C11528" s="75">
        <v>0.17</v>
      </c>
    </row>
    <row r="11529" spans="1:3">
      <c r="A11529" s="86" t="s">
        <v>321</v>
      </c>
      <c r="B11529">
        <v>664</v>
      </c>
      <c r="C11529" s="75">
        <v>0.17</v>
      </c>
    </row>
    <row r="11530" spans="1:3">
      <c r="A11530" s="74" t="s">
        <v>3022</v>
      </c>
      <c r="B11530">
        <v>40</v>
      </c>
      <c r="C11530" s="75">
        <v>0.2</v>
      </c>
    </row>
    <row r="11531" spans="1:3">
      <c r="A11531" s="81" t="s">
        <v>307</v>
      </c>
      <c r="B11531">
        <v>40</v>
      </c>
      <c r="C11531" s="75">
        <v>0.2</v>
      </c>
    </row>
    <row r="11532" spans="1:3">
      <c r="A11532" s="82" t="s">
        <v>308</v>
      </c>
      <c r="B11532">
        <v>40</v>
      </c>
      <c r="C11532" s="75">
        <v>0.2</v>
      </c>
    </row>
    <row r="11533" spans="1:3">
      <c r="A11533" s="83" t="s">
        <v>304</v>
      </c>
      <c r="B11533">
        <v>40</v>
      </c>
      <c r="C11533" s="75">
        <v>0.2</v>
      </c>
    </row>
    <row r="11534" spans="1:3">
      <c r="A11534" s="84">
        <v>41825</v>
      </c>
      <c r="B11534">
        <v>40</v>
      </c>
      <c r="C11534" s="75">
        <v>0.2</v>
      </c>
    </row>
    <row r="11535" spans="1:3">
      <c r="A11535" s="86" t="s">
        <v>381</v>
      </c>
      <c r="B11535">
        <v>40</v>
      </c>
      <c r="C11535" s="75">
        <v>0.2</v>
      </c>
    </row>
    <row r="11536" spans="1:3">
      <c r="A11536" s="74" t="s">
        <v>3023</v>
      </c>
      <c r="B11536">
        <v>890</v>
      </c>
      <c r="C11536" s="75">
        <v>0.11</v>
      </c>
    </row>
    <row r="11537" spans="1:3">
      <c r="A11537" s="81" t="s">
        <v>319</v>
      </c>
      <c r="B11537">
        <v>890</v>
      </c>
      <c r="C11537" s="75">
        <v>0.11</v>
      </c>
    </row>
    <row r="11538" spans="1:3">
      <c r="A11538" s="82" t="s">
        <v>320</v>
      </c>
      <c r="B11538">
        <v>890</v>
      </c>
      <c r="C11538" s="75">
        <v>0.11</v>
      </c>
    </row>
    <row r="11539" spans="1:3">
      <c r="A11539" s="83" t="s">
        <v>284</v>
      </c>
      <c r="B11539">
        <v>890</v>
      </c>
      <c r="C11539" s="75">
        <v>0.11</v>
      </c>
    </row>
    <row r="11540" spans="1:3">
      <c r="A11540" s="84">
        <v>42987</v>
      </c>
      <c r="B11540">
        <v>890</v>
      </c>
      <c r="C11540" s="75">
        <v>0.11</v>
      </c>
    </row>
    <row r="11541" spans="1:3">
      <c r="A11541" s="86" t="s">
        <v>326</v>
      </c>
      <c r="B11541">
        <v>890</v>
      </c>
      <c r="C11541" s="75">
        <v>0.11</v>
      </c>
    </row>
    <row r="11542" spans="1:3">
      <c r="A11542" s="74" t="s">
        <v>3024</v>
      </c>
      <c r="B11542">
        <v>20</v>
      </c>
      <c r="C11542" s="75">
        <v>0.33329999999999999</v>
      </c>
    </row>
    <row r="11543" spans="1:3">
      <c r="A11543" s="81" t="s">
        <v>354</v>
      </c>
      <c r="B11543">
        <v>20</v>
      </c>
      <c r="C11543" s="75">
        <v>0.33329999999999999</v>
      </c>
    </row>
    <row r="11544" spans="1:3">
      <c r="A11544" s="82" t="s">
        <v>355</v>
      </c>
      <c r="B11544">
        <v>20</v>
      </c>
      <c r="C11544" s="75">
        <v>0.33329999999999999</v>
      </c>
    </row>
    <row r="11545" spans="1:3">
      <c r="A11545" s="83" t="s">
        <v>284</v>
      </c>
      <c r="B11545">
        <v>20</v>
      </c>
      <c r="C11545" s="75">
        <v>0.33329999999999999</v>
      </c>
    </row>
    <row r="11546" spans="1:3">
      <c r="A11546" s="85" t="s">
        <v>1285</v>
      </c>
      <c r="B11546">
        <v>20</v>
      </c>
      <c r="C11546" s="75">
        <v>0.33329999999999999</v>
      </c>
    </row>
    <row r="11547" spans="1:3">
      <c r="A11547" s="86" t="s">
        <v>310</v>
      </c>
      <c r="B11547">
        <v>20</v>
      </c>
      <c r="C11547" s="75">
        <v>0.33329999999999999</v>
      </c>
    </row>
    <row r="11548" spans="1:3">
      <c r="A11548" s="74" t="s">
        <v>3025</v>
      </c>
      <c r="B11548">
        <v>245</v>
      </c>
      <c r="C11548" s="75">
        <v>0.02</v>
      </c>
    </row>
    <row r="11549" spans="1:3">
      <c r="A11549" s="81" t="s">
        <v>475</v>
      </c>
      <c r="B11549">
        <v>245</v>
      </c>
      <c r="C11549" s="75">
        <v>0.02</v>
      </c>
    </row>
    <row r="11550" spans="1:3">
      <c r="A11550" s="82" t="s">
        <v>317</v>
      </c>
      <c r="B11550">
        <v>245</v>
      </c>
      <c r="C11550" s="75">
        <v>0.02</v>
      </c>
    </row>
    <row r="11551" spans="1:3">
      <c r="A11551" s="83" t="s">
        <v>294</v>
      </c>
      <c r="B11551">
        <v>245</v>
      </c>
      <c r="C11551" s="75">
        <v>0.02</v>
      </c>
    </row>
    <row r="11552" spans="1:3">
      <c r="A11552" s="85" t="s">
        <v>3026</v>
      </c>
      <c r="B11552">
        <v>245</v>
      </c>
      <c r="C11552" s="75">
        <v>0.02</v>
      </c>
    </row>
    <row r="11553" spans="1:3">
      <c r="A11553" s="86" t="s">
        <v>375</v>
      </c>
      <c r="B11553">
        <v>245</v>
      </c>
      <c r="C11553" s="75">
        <v>0.02</v>
      </c>
    </row>
    <row r="11554" spans="1:3">
      <c r="A11554" s="74" t="s">
        <v>3027</v>
      </c>
      <c r="B11554">
        <v>47</v>
      </c>
      <c r="C11554" s="75">
        <v>0.06</v>
      </c>
    </row>
    <row r="11555" spans="1:3">
      <c r="A11555" s="81" t="s">
        <v>441</v>
      </c>
      <c r="B11555">
        <v>47</v>
      </c>
      <c r="C11555" s="75">
        <v>0.06</v>
      </c>
    </row>
    <row r="11556" spans="1:3">
      <c r="A11556" s="82" t="s">
        <v>442</v>
      </c>
      <c r="B11556">
        <v>47</v>
      </c>
      <c r="C11556" s="75">
        <v>0.06</v>
      </c>
    </row>
    <row r="11557" spans="1:3">
      <c r="A11557" s="83" t="s">
        <v>284</v>
      </c>
      <c r="B11557">
        <v>47</v>
      </c>
      <c r="C11557" s="75">
        <v>0.06</v>
      </c>
    </row>
    <row r="11558" spans="1:3">
      <c r="A11558" s="85" t="s">
        <v>2838</v>
      </c>
      <c r="B11558">
        <v>47</v>
      </c>
      <c r="C11558" s="75">
        <v>0.06</v>
      </c>
    </row>
    <row r="11559" spans="1:3">
      <c r="A11559" s="86" t="s">
        <v>305</v>
      </c>
      <c r="B11559">
        <v>47</v>
      </c>
      <c r="C11559" s="75">
        <v>0.06</v>
      </c>
    </row>
    <row r="11560" spans="1:3">
      <c r="A11560" s="74" t="s">
        <v>3028</v>
      </c>
      <c r="B11560">
        <v>73</v>
      </c>
      <c r="C11560" s="75">
        <v>8.7499999999999994E-2</v>
      </c>
    </row>
    <row r="11561" spans="1:3">
      <c r="A11561" s="81" t="s">
        <v>475</v>
      </c>
      <c r="B11561">
        <v>73</v>
      </c>
      <c r="C11561" s="75">
        <v>8.7499999999999994E-2</v>
      </c>
    </row>
    <row r="11562" spans="1:3">
      <c r="A11562" s="82" t="s">
        <v>317</v>
      </c>
      <c r="B11562">
        <v>73</v>
      </c>
      <c r="C11562" s="75">
        <v>8.7499999999999994E-2</v>
      </c>
    </row>
    <row r="11563" spans="1:3">
      <c r="A11563" s="83" t="s">
        <v>294</v>
      </c>
      <c r="B11563">
        <v>73</v>
      </c>
      <c r="C11563" s="75">
        <v>8.7499999999999994E-2</v>
      </c>
    </row>
    <row r="11564" spans="1:3">
      <c r="A11564" s="85" t="s">
        <v>1052</v>
      </c>
      <c r="B11564">
        <v>73</v>
      </c>
      <c r="C11564" s="75">
        <v>8.7499999999999994E-2</v>
      </c>
    </row>
    <row r="11565" spans="1:3">
      <c r="A11565" s="86" t="s">
        <v>285</v>
      </c>
      <c r="B11565">
        <v>73</v>
      </c>
      <c r="C11565" s="75">
        <v>8.7499999999999994E-2</v>
      </c>
    </row>
    <row r="11566" spans="1:3">
      <c r="A11566" s="74" t="s">
        <v>3029</v>
      </c>
      <c r="B11566">
        <v>490</v>
      </c>
      <c r="C11566" s="75">
        <v>0.02</v>
      </c>
    </row>
    <row r="11567" spans="1:3">
      <c r="A11567" s="81" t="s">
        <v>358</v>
      </c>
      <c r="B11567">
        <v>490</v>
      </c>
      <c r="C11567" s="75">
        <v>0.02</v>
      </c>
    </row>
    <row r="11568" spans="1:3">
      <c r="A11568" s="82" t="s">
        <v>359</v>
      </c>
      <c r="B11568">
        <v>490</v>
      </c>
      <c r="C11568" s="75">
        <v>0.02</v>
      </c>
    </row>
    <row r="11569" spans="1:3">
      <c r="A11569" s="83" t="s">
        <v>284</v>
      </c>
      <c r="B11569">
        <v>490</v>
      </c>
      <c r="C11569" s="75">
        <v>0.02</v>
      </c>
    </row>
    <row r="11570" spans="1:3">
      <c r="A11570" s="84">
        <v>41863</v>
      </c>
      <c r="B11570">
        <v>490</v>
      </c>
      <c r="C11570" s="75">
        <v>0.02</v>
      </c>
    </row>
    <row r="11571" spans="1:3">
      <c r="A11571" s="86" t="s">
        <v>336</v>
      </c>
      <c r="B11571">
        <v>490</v>
      </c>
      <c r="C11571" s="75">
        <v>0.02</v>
      </c>
    </row>
    <row r="11572" spans="1:3">
      <c r="A11572" s="74" t="s">
        <v>3030</v>
      </c>
      <c r="B11572">
        <v>712</v>
      </c>
      <c r="C11572" s="75">
        <v>0.11</v>
      </c>
    </row>
    <row r="11573" spans="1:3">
      <c r="A11573" s="81" t="s">
        <v>441</v>
      </c>
      <c r="B11573">
        <v>712</v>
      </c>
      <c r="C11573" s="75">
        <v>0.11</v>
      </c>
    </row>
    <row r="11574" spans="1:3">
      <c r="A11574" s="82" t="s">
        <v>442</v>
      </c>
      <c r="B11574">
        <v>712</v>
      </c>
      <c r="C11574" s="75">
        <v>0.11</v>
      </c>
    </row>
    <row r="11575" spans="1:3">
      <c r="A11575" s="83" t="s">
        <v>284</v>
      </c>
      <c r="B11575">
        <v>712</v>
      </c>
      <c r="C11575" s="75">
        <v>0.11</v>
      </c>
    </row>
    <row r="11576" spans="1:3">
      <c r="A11576" s="85" t="s">
        <v>1652</v>
      </c>
      <c r="B11576">
        <v>712</v>
      </c>
      <c r="C11576" s="75">
        <v>0.11</v>
      </c>
    </row>
    <row r="11577" spans="1:3">
      <c r="A11577" s="86" t="s">
        <v>321</v>
      </c>
      <c r="B11577">
        <v>712</v>
      </c>
      <c r="C11577" s="75">
        <v>0.11</v>
      </c>
    </row>
    <row r="11578" spans="1:3">
      <c r="A11578" s="74" t="s">
        <v>3031</v>
      </c>
      <c r="B11578">
        <v>920</v>
      </c>
      <c r="C11578" s="75">
        <v>0.08</v>
      </c>
    </row>
    <row r="11579" spans="1:3">
      <c r="A11579" s="81" t="s">
        <v>316</v>
      </c>
      <c r="B11579">
        <v>920</v>
      </c>
      <c r="C11579" s="75">
        <v>0.08</v>
      </c>
    </row>
    <row r="11580" spans="1:3">
      <c r="A11580" s="82" t="s">
        <v>317</v>
      </c>
      <c r="B11580">
        <v>920</v>
      </c>
      <c r="C11580" s="75">
        <v>0.08</v>
      </c>
    </row>
    <row r="11581" spans="1:3">
      <c r="A11581" s="83" t="s">
        <v>294</v>
      </c>
      <c r="B11581">
        <v>920</v>
      </c>
      <c r="C11581" s="75">
        <v>0.08</v>
      </c>
    </row>
    <row r="11582" spans="1:3">
      <c r="A11582" s="85" t="s">
        <v>817</v>
      </c>
      <c r="B11582">
        <v>920</v>
      </c>
      <c r="C11582" s="75">
        <v>0.08</v>
      </c>
    </row>
    <row r="11583" spans="1:3">
      <c r="A11583" s="86" t="s">
        <v>326</v>
      </c>
      <c r="B11583">
        <v>920</v>
      </c>
      <c r="C11583" s="75">
        <v>0.08</v>
      </c>
    </row>
    <row r="11584" spans="1:3">
      <c r="A11584" s="74" t="s">
        <v>3032</v>
      </c>
      <c r="B11584">
        <v>495</v>
      </c>
      <c r="C11584" s="75">
        <v>0.01</v>
      </c>
    </row>
    <row r="11585" spans="1:3">
      <c r="A11585" s="81" t="s">
        <v>458</v>
      </c>
      <c r="B11585">
        <v>495</v>
      </c>
      <c r="C11585" s="75">
        <v>0.01</v>
      </c>
    </row>
    <row r="11586" spans="1:3">
      <c r="A11586" s="82" t="s">
        <v>459</v>
      </c>
      <c r="B11586">
        <v>495</v>
      </c>
      <c r="C11586" s="75">
        <v>0.01</v>
      </c>
    </row>
    <row r="11587" spans="1:3">
      <c r="A11587" s="83" t="s">
        <v>294</v>
      </c>
      <c r="B11587">
        <v>495</v>
      </c>
      <c r="C11587" s="75">
        <v>0.01</v>
      </c>
    </row>
    <row r="11588" spans="1:3">
      <c r="A11588" s="84">
        <v>42196</v>
      </c>
      <c r="B11588">
        <v>495</v>
      </c>
      <c r="C11588" s="75">
        <v>0.01</v>
      </c>
    </row>
    <row r="11589" spans="1:3">
      <c r="A11589" s="86" t="s">
        <v>336</v>
      </c>
      <c r="B11589">
        <v>495</v>
      </c>
      <c r="C11589" s="75">
        <v>0.01</v>
      </c>
    </row>
    <row r="11590" spans="1:3">
      <c r="A11590" s="74" t="s">
        <v>3033</v>
      </c>
      <c r="B11590">
        <v>45</v>
      </c>
      <c r="C11590" s="75">
        <v>0.1</v>
      </c>
    </row>
    <row r="11591" spans="1:3">
      <c r="A11591" s="81" t="s">
        <v>316</v>
      </c>
      <c r="B11591">
        <v>45</v>
      </c>
      <c r="C11591" s="75">
        <v>0.1</v>
      </c>
    </row>
    <row r="11592" spans="1:3">
      <c r="A11592" s="82" t="s">
        <v>317</v>
      </c>
      <c r="B11592">
        <v>45</v>
      </c>
      <c r="C11592" s="75">
        <v>0.1</v>
      </c>
    </row>
    <row r="11593" spans="1:3">
      <c r="A11593" s="83" t="s">
        <v>294</v>
      </c>
      <c r="B11593">
        <v>45</v>
      </c>
      <c r="C11593" s="75">
        <v>0.1</v>
      </c>
    </row>
    <row r="11594" spans="1:3">
      <c r="A11594" s="84">
        <v>43413</v>
      </c>
      <c r="B11594">
        <v>45</v>
      </c>
      <c r="C11594" s="75">
        <v>0.1</v>
      </c>
    </row>
    <row r="11595" spans="1:3">
      <c r="A11595" s="86" t="s">
        <v>305</v>
      </c>
      <c r="B11595">
        <v>45</v>
      </c>
      <c r="C11595" s="75">
        <v>0.1</v>
      </c>
    </row>
    <row r="11596" spans="1:3">
      <c r="A11596" s="74" t="s">
        <v>3034</v>
      </c>
      <c r="B11596">
        <v>490</v>
      </c>
      <c r="C11596" s="75">
        <v>0.02</v>
      </c>
    </row>
    <row r="11597" spans="1:3">
      <c r="A11597" s="81" t="s">
        <v>358</v>
      </c>
      <c r="B11597">
        <v>490</v>
      </c>
      <c r="C11597" s="75">
        <v>0.02</v>
      </c>
    </row>
    <row r="11598" spans="1:3">
      <c r="A11598" s="82" t="s">
        <v>359</v>
      </c>
      <c r="B11598">
        <v>490</v>
      </c>
      <c r="C11598" s="75">
        <v>0.02</v>
      </c>
    </row>
    <row r="11599" spans="1:3">
      <c r="A11599" s="83" t="s">
        <v>284</v>
      </c>
      <c r="B11599">
        <v>490</v>
      </c>
      <c r="C11599" s="75">
        <v>0.02</v>
      </c>
    </row>
    <row r="11600" spans="1:3">
      <c r="A11600" s="85" t="s">
        <v>2176</v>
      </c>
      <c r="B11600">
        <v>490</v>
      </c>
      <c r="C11600" s="75">
        <v>0.02</v>
      </c>
    </row>
    <row r="11601" spans="1:3">
      <c r="A11601" s="86" t="s">
        <v>336</v>
      </c>
      <c r="B11601">
        <v>490</v>
      </c>
      <c r="C11601" s="75">
        <v>0.02</v>
      </c>
    </row>
    <row r="11602" spans="1:3">
      <c r="A11602" s="74" t="s">
        <v>3035</v>
      </c>
      <c r="B11602">
        <v>238</v>
      </c>
      <c r="C11602" s="75">
        <v>4.8000000000000001E-2</v>
      </c>
    </row>
    <row r="11603" spans="1:3">
      <c r="A11603" s="81" t="s">
        <v>567</v>
      </c>
      <c r="B11603">
        <v>238</v>
      </c>
      <c r="C11603" s="75">
        <v>4.8000000000000001E-2</v>
      </c>
    </row>
    <row r="11604" spans="1:3">
      <c r="A11604" s="82" t="s">
        <v>568</v>
      </c>
      <c r="B11604">
        <v>238</v>
      </c>
      <c r="C11604" s="75">
        <v>4.8000000000000001E-2</v>
      </c>
    </row>
    <row r="11605" spans="1:3">
      <c r="A11605" s="83" t="s">
        <v>284</v>
      </c>
      <c r="B11605">
        <v>238</v>
      </c>
      <c r="C11605" s="75">
        <v>4.8000000000000001E-2</v>
      </c>
    </row>
    <row r="11606" spans="1:3">
      <c r="A11606" s="85" t="s">
        <v>2734</v>
      </c>
      <c r="B11606">
        <v>238</v>
      </c>
      <c r="C11606" s="75">
        <v>4.8000000000000001E-2</v>
      </c>
    </row>
    <row r="11607" spans="1:3">
      <c r="A11607" s="86" t="s">
        <v>375</v>
      </c>
      <c r="B11607">
        <v>238</v>
      </c>
      <c r="C11607" s="75">
        <v>4.8000000000000001E-2</v>
      </c>
    </row>
    <row r="11608" spans="1:3">
      <c r="A11608" s="74" t="s">
        <v>3036</v>
      </c>
      <c r="B11608">
        <v>670</v>
      </c>
      <c r="C11608" s="75">
        <v>0.33</v>
      </c>
    </row>
    <row r="11609" spans="1:3">
      <c r="A11609" s="81" t="s">
        <v>441</v>
      </c>
      <c r="B11609">
        <v>670</v>
      </c>
      <c r="C11609" s="75">
        <v>0.33</v>
      </c>
    </row>
    <row r="11610" spans="1:3">
      <c r="A11610" s="82" t="s">
        <v>442</v>
      </c>
      <c r="B11610">
        <v>670</v>
      </c>
      <c r="C11610" s="75">
        <v>0.33</v>
      </c>
    </row>
    <row r="11611" spans="1:3">
      <c r="A11611" s="83" t="s">
        <v>284</v>
      </c>
      <c r="B11611">
        <v>670</v>
      </c>
      <c r="C11611" s="75">
        <v>0.33</v>
      </c>
    </row>
    <row r="11612" spans="1:3">
      <c r="A11612" s="84">
        <v>43020</v>
      </c>
      <c r="B11612">
        <v>670</v>
      </c>
      <c r="C11612" s="75">
        <v>0.33</v>
      </c>
    </row>
    <row r="11613" spans="1:3">
      <c r="A11613" s="86" t="s">
        <v>326</v>
      </c>
      <c r="B11613">
        <v>670</v>
      </c>
      <c r="C11613" s="75">
        <v>0.33</v>
      </c>
    </row>
    <row r="11614" spans="1:3">
      <c r="A11614" s="74" t="s">
        <v>3037</v>
      </c>
      <c r="B11614">
        <v>72</v>
      </c>
      <c r="C11614" s="75">
        <v>0.1</v>
      </c>
    </row>
    <row r="11615" spans="1:3">
      <c r="A11615" s="81" t="s">
        <v>333</v>
      </c>
      <c r="B11615">
        <v>72</v>
      </c>
      <c r="C11615" s="75">
        <v>0.1</v>
      </c>
    </row>
    <row r="11616" spans="1:3">
      <c r="A11616" s="82" t="s">
        <v>334</v>
      </c>
      <c r="B11616">
        <v>72</v>
      </c>
      <c r="C11616" s="75">
        <v>0.1</v>
      </c>
    </row>
    <row r="11617" spans="1:3">
      <c r="A11617" s="83" t="s">
        <v>304</v>
      </c>
      <c r="B11617">
        <v>72</v>
      </c>
      <c r="C11617" s="75">
        <v>0.1</v>
      </c>
    </row>
    <row r="11618" spans="1:3">
      <c r="A11618" s="85" t="s">
        <v>1221</v>
      </c>
      <c r="B11618">
        <v>72</v>
      </c>
      <c r="C11618" s="75">
        <v>0.1</v>
      </c>
    </row>
    <row r="11619" spans="1:3">
      <c r="A11619" s="86" t="s">
        <v>285</v>
      </c>
      <c r="B11619">
        <v>72</v>
      </c>
      <c r="C11619" s="75">
        <v>0.1</v>
      </c>
    </row>
    <row r="11620" spans="1:3">
      <c r="A11620" s="74" t="s">
        <v>3038</v>
      </c>
      <c r="B11620">
        <v>310</v>
      </c>
      <c r="C11620" s="75">
        <v>0.38</v>
      </c>
    </row>
    <row r="11621" spans="1:3">
      <c r="A11621" s="81" t="s">
        <v>428</v>
      </c>
      <c r="B11621">
        <v>310</v>
      </c>
      <c r="C11621" s="75">
        <v>0.38</v>
      </c>
    </row>
    <row r="11622" spans="1:3">
      <c r="A11622" s="82" t="s">
        <v>429</v>
      </c>
      <c r="B11622">
        <v>310</v>
      </c>
      <c r="C11622" s="75">
        <v>0.38</v>
      </c>
    </row>
    <row r="11623" spans="1:3">
      <c r="A11623" s="83" t="s">
        <v>284</v>
      </c>
      <c r="B11623">
        <v>310</v>
      </c>
      <c r="C11623" s="75">
        <v>0.38</v>
      </c>
    </row>
    <row r="11624" spans="1:3">
      <c r="A11624" s="85" t="s">
        <v>384</v>
      </c>
      <c r="B11624">
        <v>310</v>
      </c>
      <c r="C11624" s="75">
        <v>0.38</v>
      </c>
    </row>
    <row r="11625" spans="1:3">
      <c r="A11625" s="86" t="s">
        <v>314</v>
      </c>
      <c r="B11625">
        <v>310</v>
      </c>
      <c r="C11625" s="75">
        <v>0.38</v>
      </c>
    </row>
    <row r="11626" spans="1:3">
      <c r="A11626" s="74" t="s">
        <v>3039</v>
      </c>
      <c r="B11626">
        <v>80</v>
      </c>
      <c r="C11626" s="75">
        <v>0</v>
      </c>
    </row>
    <row r="11627" spans="1:3">
      <c r="A11627" s="81" t="s">
        <v>517</v>
      </c>
      <c r="B11627">
        <v>80</v>
      </c>
      <c r="C11627" s="75">
        <v>0</v>
      </c>
    </row>
    <row r="11628" spans="1:3">
      <c r="A11628" s="82" t="s">
        <v>518</v>
      </c>
      <c r="B11628">
        <v>80</v>
      </c>
      <c r="C11628" s="75">
        <v>0</v>
      </c>
    </row>
    <row r="11629" spans="1:3">
      <c r="A11629" s="83" t="s">
        <v>304</v>
      </c>
      <c r="B11629">
        <v>80</v>
      </c>
      <c r="C11629" s="75">
        <v>0</v>
      </c>
    </row>
    <row r="11630" spans="1:3">
      <c r="A11630" s="84">
        <v>42223</v>
      </c>
      <c r="B11630">
        <v>80</v>
      </c>
      <c r="C11630" s="75">
        <v>0</v>
      </c>
    </row>
    <row r="11631" spans="1:3">
      <c r="A11631" s="86" t="s">
        <v>285</v>
      </c>
      <c r="B11631">
        <v>80</v>
      </c>
      <c r="C11631" s="75">
        <v>0</v>
      </c>
    </row>
    <row r="11632" spans="1:3">
      <c r="A11632" s="74" t="s">
        <v>3040</v>
      </c>
      <c r="B11632">
        <v>57</v>
      </c>
      <c r="C11632" s="75">
        <v>0.1857</v>
      </c>
    </row>
    <row r="11633" spans="1:3">
      <c r="A11633" s="81" t="s">
        <v>669</v>
      </c>
      <c r="B11633">
        <v>57</v>
      </c>
      <c r="C11633" s="75">
        <v>0.1857</v>
      </c>
    </row>
    <row r="11634" spans="1:3">
      <c r="A11634" s="82" t="s">
        <v>670</v>
      </c>
      <c r="B11634">
        <v>57</v>
      </c>
      <c r="C11634" s="75">
        <v>0.1857</v>
      </c>
    </row>
    <row r="11635" spans="1:3">
      <c r="A11635" s="83" t="s">
        <v>294</v>
      </c>
      <c r="B11635">
        <v>57</v>
      </c>
      <c r="C11635" s="75">
        <v>0.1857</v>
      </c>
    </row>
    <row r="11636" spans="1:3">
      <c r="A11636" s="84">
        <v>42066</v>
      </c>
      <c r="B11636">
        <v>57</v>
      </c>
      <c r="C11636" s="75">
        <v>0.1857</v>
      </c>
    </row>
    <row r="11637" spans="1:3">
      <c r="A11637" s="86" t="s">
        <v>364</v>
      </c>
      <c r="B11637">
        <v>57</v>
      </c>
      <c r="C11637" s="75">
        <v>0.1857</v>
      </c>
    </row>
    <row r="11638" spans="1:3">
      <c r="A11638" s="74" t="s">
        <v>3041</v>
      </c>
      <c r="B11638">
        <v>48</v>
      </c>
      <c r="C11638" s="75">
        <v>0.04</v>
      </c>
    </row>
    <row r="11639" spans="1:3">
      <c r="A11639" s="81" t="s">
        <v>437</v>
      </c>
      <c r="B11639">
        <v>48</v>
      </c>
      <c r="C11639" s="75">
        <v>0.04</v>
      </c>
    </row>
    <row r="11640" spans="1:3">
      <c r="A11640" s="82" t="s">
        <v>367</v>
      </c>
      <c r="B11640">
        <v>48</v>
      </c>
      <c r="C11640" s="75">
        <v>0.04</v>
      </c>
    </row>
    <row r="11641" spans="1:3">
      <c r="A11641" s="83" t="s">
        <v>289</v>
      </c>
      <c r="B11641">
        <v>48</v>
      </c>
      <c r="C11641" s="75">
        <v>0.04</v>
      </c>
    </row>
    <row r="11642" spans="1:3">
      <c r="A11642" s="85" t="s">
        <v>3042</v>
      </c>
      <c r="B11642">
        <v>48</v>
      </c>
      <c r="C11642" s="75">
        <v>0.04</v>
      </c>
    </row>
    <row r="11643" spans="1:3">
      <c r="A11643" s="86" t="s">
        <v>305</v>
      </c>
      <c r="B11643">
        <v>48</v>
      </c>
      <c r="C11643" s="75">
        <v>0.04</v>
      </c>
    </row>
    <row r="11644" spans="1:3">
      <c r="A11644" s="74" t="s">
        <v>3043</v>
      </c>
      <c r="B11644">
        <v>128</v>
      </c>
      <c r="C11644" s="75">
        <v>0.1467</v>
      </c>
    </row>
    <row r="11645" spans="1:3">
      <c r="A11645" s="81" t="s">
        <v>358</v>
      </c>
      <c r="B11645">
        <v>128</v>
      </c>
      <c r="C11645" s="75">
        <v>0.1467</v>
      </c>
    </row>
    <row r="11646" spans="1:3">
      <c r="A11646" s="82" t="s">
        <v>359</v>
      </c>
      <c r="B11646">
        <v>128</v>
      </c>
      <c r="C11646" s="75">
        <v>0.1467</v>
      </c>
    </row>
    <row r="11647" spans="1:3">
      <c r="A11647" s="83" t="s">
        <v>284</v>
      </c>
      <c r="B11647">
        <v>128</v>
      </c>
      <c r="C11647" s="75">
        <v>0.1467</v>
      </c>
    </row>
    <row r="11648" spans="1:3">
      <c r="A11648" s="85" t="s">
        <v>1075</v>
      </c>
      <c r="B11648">
        <v>128</v>
      </c>
      <c r="C11648" s="75">
        <v>0.1467</v>
      </c>
    </row>
    <row r="11649" spans="1:3">
      <c r="A11649" s="86" t="s">
        <v>300</v>
      </c>
      <c r="B11649">
        <v>128</v>
      </c>
      <c r="C11649" s="75">
        <v>0.1467</v>
      </c>
    </row>
    <row r="11650" spans="1:3">
      <c r="A11650" s="74" t="s">
        <v>3044</v>
      </c>
      <c r="B11650">
        <v>490</v>
      </c>
      <c r="C11650" s="75">
        <v>0.02</v>
      </c>
    </row>
    <row r="11651" spans="1:3">
      <c r="A11651" s="81" t="s">
        <v>478</v>
      </c>
      <c r="B11651">
        <v>490</v>
      </c>
      <c r="C11651" s="75">
        <v>0.02</v>
      </c>
    </row>
    <row r="11652" spans="1:3">
      <c r="A11652" s="82" t="s">
        <v>479</v>
      </c>
      <c r="B11652">
        <v>490</v>
      </c>
      <c r="C11652" s="75">
        <v>0.02</v>
      </c>
    </row>
    <row r="11653" spans="1:3">
      <c r="A11653" s="83" t="s">
        <v>294</v>
      </c>
      <c r="B11653">
        <v>490</v>
      </c>
      <c r="C11653" s="75">
        <v>0.02</v>
      </c>
    </row>
    <row r="11654" spans="1:3">
      <c r="A11654" s="84">
        <v>42798</v>
      </c>
      <c r="B11654">
        <v>490</v>
      </c>
      <c r="C11654" s="75">
        <v>0.02</v>
      </c>
    </row>
    <row r="11655" spans="1:3">
      <c r="A11655" s="86" t="s">
        <v>336</v>
      </c>
      <c r="B11655">
        <v>490</v>
      </c>
      <c r="C11655" s="75">
        <v>0.02</v>
      </c>
    </row>
    <row r="11656" spans="1:3">
      <c r="A11656" s="74" t="s">
        <v>3045</v>
      </c>
      <c r="B11656">
        <v>120</v>
      </c>
      <c r="C11656" s="75">
        <v>0.2</v>
      </c>
    </row>
    <row r="11657" spans="1:3">
      <c r="A11657" s="81" t="s">
        <v>358</v>
      </c>
      <c r="B11657">
        <v>120</v>
      </c>
      <c r="C11657" s="75">
        <v>0.2</v>
      </c>
    </row>
    <row r="11658" spans="1:3">
      <c r="A11658" s="82" t="s">
        <v>359</v>
      </c>
      <c r="B11658">
        <v>120</v>
      </c>
      <c r="C11658" s="75">
        <v>0.2</v>
      </c>
    </row>
    <row r="11659" spans="1:3">
      <c r="A11659" s="83" t="s">
        <v>284</v>
      </c>
      <c r="B11659">
        <v>120</v>
      </c>
      <c r="C11659" s="75">
        <v>0.2</v>
      </c>
    </row>
    <row r="11660" spans="1:3">
      <c r="A11660" s="84">
        <v>41709</v>
      </c>
      <c r="B11660">
        <v>120</v>
      </c>
      <c r="C11660" s="75">
        <v>0.2</v>
      </c>
    </row>
    <row r="11661" spans="1:3">
      <c r="A11661" s="86" t="s">
        <v>300</v>
      </c>
      <c r="B11661">
        <v>120</v>
      </c>
      <c r="C11661" s="75">
        <v>0.2</v>
      </c>
    </row>
    <row r="11662" spans="1:3">
      <c r="A11662" s="74" t="s">
        <v>3046</v>
      </c>
      <c r="B11662">
        <v>665</v>
      </c>
      <c r="C11662" s="75">
        <v>0.05</v>
      </c>
    </row>
    <row r="11663" spans="1:3">
      <c r="A11663" s="81" t="s">
        <v>282</v>
      </c>
      <c r="B11663">
        <v>665</v>
      </c>
      <c r="C11663" s="75">
        <v>0.05</v>
      </c>
    </row>
    <row r="11664" spans="1:3">
      <c r="A11664" s="82" t="s">
        <v>283</v>
      </c>
      <c r="B11664">
        <v>665</v>
      </c>
      <c r="C11664" s="75">
        <v>0.05</v>
      </c>
    </row>
    <row r="11665" spans="1:3">
      <c r="A11665" s="83" t="s">
        <v>284</v>
      </c>
      <c r="B11665">
        <v>665</v>
      </c>
      <c r="C11665" s="75">
        <v>0.05</v>
      </c>
    </row>
    <row r="11666" spans="1:3">
      <c r="A11666" s="85" t="s">
        <v>3047</v>
      </c>
      <c r="B11666">
        <v>665</v>
      </c>
      <c r="C11666" s="75">
        <v>0.05</v>
      </c>
    </row>
    <row r="11667" spans="1:3">
      <c r="A11667" s="86" t="s">
        <v>295</v>
      </c>
      <c r="B11667">
        <v>665</v>
      </c>
      <c r="C11667" s="75">
        <v>0.05</v>
      </c>
    </row>
    <row r="11668" spans="1:3">
      <c r="A11668" s="74" t="s">
        <v>3048</v>
      </c>
      <c r="B11668">
        <v>480</v>
      </c>
      <c r="C11668" s="75">
        <v>0.4</v>
      </c>
    </row>
    <row r="11669" spans="1:3">
      <c r="A11669" s="81" t="s">
        <v>324</v>
      </c>
      <c r="B11669">
        <v>480</v>
      </c>
      <c r="C11669" s="75">
        <v>0.4</v>
      </c>
    </row>
    <row r="11670" spans="1:3">
      <c r="A11670" s="82" t="s">
        <v>325</v>
      </c>
      <c r="B11670">
        <v>480</v>
      </c>
      <c r="C11670" s="75">
        <v>0.4</v>
      </c>
    </row>
    <row r="11671" spans="1:3">
      <c r="A11671" s="83" t="s">
        <v>284</v>
      </c>
      <c r="B11671">
        <v>480</v>
      </c>
      <c r="C11671" s="75">
        <v>0.4</v>
      </c>
    </row>
    <row r="11672" spans="1:3">
      <c r="A11672" s="84">
        <v>41802</v>
      </c>
      <c r="B11672">
        <v>480</v>
      </c>
      <c r="C11672" s="75">
        <v>0.4</v>
      </c>
    </row>
    <row r="11673" spans="1:3">
      <c r="A11673" s="86" t="s">
        <v>321</v>
      </c>
      <c r="B11673">
        <v>480</v>
      </c>
      <c r="C11673" s="75">
        <v>0.4</v>
      </c>
    </row>
    <row r="11674" spans="1:3">
      <c r="A11674" s="74" t="s">
        <v>3049</v>
      </c>
      <c r="B11674">
        <v>67</v>
      </c>
      <c r="C11674" s="75">
        <v>4.2900000000000001E-2</v>
      </c>
    </row>
    <row r="11675" spans="1:3">
      <c r="A11675" s="81" t="s">
        <v>354</v>
      </c>
      <c r="B11675">
        <v>67</v>
      </c>
      <c r="C11675" s="75">
        <v>4.2900000000000001E-2</v>
      </c>
    </row>
    <row r="11676" spans="1:3">
      <c r="A11676" s="82" t="s">
        <v>355</v>
      </c>
      <c r="B11676">
        <v>67</v>
      </c>
      <c r="C11676" s="75">
        <v>4.2900000000000001E-2</v>
      </c>
    </row>
    <row r="11677" spans="1:3">
      <c r="A11677" s="83" t="s">
        <v>284</v>
      </c>
      <c r="B11677">
        <v>67</v>
      </c>
      <c r="C11677" s="75">
        <v>4.2900000000000001E-2</v>
      </c>
    </row>
    <row r="11678" spans="1:3">
      <c r="A11678" s="84">
        <v>41765</v>
      </c>
      <c r="B11678">
        <v>67</v>
      </c>
      <c r="C11678" s="75">
        <v>4.2900000000000001E-2</v>
      </c>
    </row>
    <row r="11679" spans="1:3">
      <c r="A11679" s="86" t="s">
        <v>364</v>
      </c>
      <c r="B11679">
        <v>67</v>
      </c>
      <c r="C11679" s="75">
        <v>4.2900000000000001E-2</v>
      </c>
    </row>
    <row r="11680" spans="1:3">
      <c r="A11680" s="74" t="s">
        <v>3050</v>
      </c>
      <c r="B11680">
        <v>680</v>
      </c>
      <c r="C11680" s="75">
        <v>0.32</v>
      </c>
    </row>
    <row r="11681" spans="1:3">
      <c r="A11681" s="81" t="s">
        <v>517</v>
      </c>
      <c r="B11681">
        <v>680</v>
      </c>
      <c r="C11681" s="75">
        <v>0.32</v>
      </c>
    </row>
    <row r="11682" spans="1:3">
      <c r="A11682" s="82" t="s">
        <v>518</v>
      </c>
      <c r="B11682">
        <v>680</v>
      </c>
      <c r="C11682" s="75">
        <v>0.32</v>
      </c>
    </row>
    <row r="11683" spans="1:3">
      <c r="A11683" s="83" t="s">
        <v>304</v>
      </c>
      <c r="B11683">
        <v>680</v>
      </c>
      <c r="C11683" s="75">
        <v>0.32</v>
      </c>
    </row>
    <row r="11684" spans="1:3">
      <c r="A11684" s="85" t="s">
        <v>3051</v>
      </c>
      <c r="B11684">
        <v>680</v>
      </c>
      <c r="C11684" s="75">
        <v>0.32</v>
      </c>
    </row>
    <row r="11685" spans="1:3">
      <c r="A11685" s="86" t="s">
        <v>326</v>
      </c>
      <c r="B11685">
        <v>680</v>
      </c>
      <c r="C11685" s="75">
        <v>0.32</v>
      </c>
    </row>
    <row r="11686" spans="1:3">
      <c r="A11686" s="74" t="s">
        <v>3052</v>
      </c>
      <c r="B11686">
        <v>57</v>
      </c>
      <c r="C11686" s="75">
        <v>0.28749999999999998</v>
      </c>
    </row>
    <row r="11687" spans="1:3">
      <c r="A11687" s="81" t="s">
        <v>386</v>
      </c>
      <c r="B11687">
        <v>57</v>
      </c>
      <c r="C11687" s="75">
        <v>0.28749999999999998</v>
      </c>
    </row>
    <row r="11688" spans="1:3">
      <c r="A11688" s="82" t="s">
        <v>387</v>
      </c>
      <c r="B11688">
        <v>57</v>
      </c>
      <c r="C11688" s="75">
        <v>0.28749999999999998</v>
      </c>
    </row>
    <row r="11689" spans="1:3">
      <c r="A11689" s="83" t="s">
        <v>284</v>
      </c>
      <c r="B11689">
        <v>57</v>
      </c>
      <c r="C11689" s="75">
        <v>0.28749999999999998</v>
      </c>
    </row>
    <row r="11690" spans="1:3">
      <c r="A11690" s="85" t="s">
        <v>2726</v>
      </c>
      <c r="B11690">
        <v>57</v>
      </c>
      <c r="C11690" s="75">
        <v>0.28749999999999998</v>
      </c>
    </row>
    <row r="11691" spans="1:3">
      <c r="A11691" s="86" t="s">
        <v>285</v>
      </c>
      <c r="B11691">
        <v>57</v>
      </c>
      <c r="C11691" s="75">
        <v>0.28749999999999998</v>
      </c>
    </row>
    <row r="11692" spans="1:3">
      <c r="A11692" s="74" t="s">
        <v>3053</v>
      </c>
      <c r="B11692">
        <v>69</v>
      </c>
      <c r="C11692" s="75">
        <v>1.43E-2</v>
      </c>
    </row>
    <row r="11693" spans="1:3">
      <c r="A11693" s="81" t="s">
        <v>431</v>
      </c>
      <c r="B11693">
        <v>69</v>
      </c>
      <c r="C11693" s="75">
        <v>1.43E-2</v>
      </c>
    </row>
    <row r="11694" spans="1:3">
      <c r="A11694" s="82" t="s">
        <v>432</v>
      </c>
      <c r="B11694">
        <v>69</v>
      </c>
      <c r="C11694" s="75">
        <v>1.43E-2</v>
      </c>
    </row>
    <row r="11695" spans="1:3">
      <c r="A11695" s="83" t="s">
        <v>284</v>
      </c>
      <c r="B11695">
        <v>69</v>
      </c>
      <c r="C11695" s="75">
        <v>1.43E-2</v>
      </c>
    </row>
    <row r="11696" spans="1:3">
      <c r="A11696" s="85" t="s">
        <v>3054</v>
      </c>
      <c r="B11696">
        <v>69</v>
      </c>
      <c r="C11696" s="75">
        <v>1.43E-2</v>
      </c>
    </row>
    <row r="11697" spans="1:3">
      <c r="A11697" s="86" t="s">
        <v>364</v>
      </c>
      <c r="B11697">
        <v>69</v>
      </c>
      <c r="C11697" s="75">
        <v>1.43E-2</v>
      </c>
    </row>
    <row r="11698" spans="1:3">
      <c r="A11698" s="74" t="s">
        <v>3055</v>
      </c>
      <c r="B11698">
        <v>29</v>
      </c>
      <c r="C11698" s="75">
        <v>3.3300000000000003E-2</v>
      </c>
    </row>
    <row r="11699" spans="1:3">
      <c r="A11699" s="81" t="s">
        <v>339</v>
      </c>
      <c r="B11699">
        <v>29</v>
      </c>
      <c r="C11699" s="75">
        <v>3.3300000000000003E-2</v>
      </c>
    </row>
    <row r="11700" spans="1:3">
      <c r="A11700" s="82" t="s">
        <v>340</v>
      </c>
      <c r="B11700">
        <v>29</v>
      </c>
      <c r="C11700" s="75">
        <v>3.3300000000000003E-2</v>
      </c>
    </row>
    <row r="11701" spans="1:3">
      <c r="A11701" s="83" t="s">
        <v>304</v>
      </c>
      <c r="B11701">
        <v>29</v>
      </c>
      <c r="C11701" s="75">
        <v>3.3300000000000003E-2</v>
      </c>
    </row>
    <row r="11702" spans="1:3">
      <c r="A11702" s="85" t="s">
        <v>1067</v>
      </c>
      <c r="B11702">
        <v>29</v>
      </c>
      <c r="C11702" s="75">
        <v>3.3300000000000003E-2</v>
      </c>
    </row>
    <row r="11703" spans="1:3">
      <c r="A11703" s="86" t="s">
        <v>310</v>
      </c>
      <c r="B11703">
        <v>29</v>
      </c>
      <c r="C11703" s="75">
        <v>3.3300000000000003E-2</v>
      </c>
    </row>
    <row r="11704" spans="1:3">
      <c r="A11704" s="74" t="s">
        <v>3056</v>
      </c>
      <c r="B11704">
        <v>665</v>
      </c>
      <c r="C11704" s="75">
        <v>0.05</v>
      </c>
    </row>
    <row r="11705" spans="1:3">
      <c r="A11705" s="81" t="s">
        <v>350</v>
      </c>
      <c r="B11705">
        <v>665</v>
      </c>
      <c r="C11705" s="75">
        <v>0.05</v>
      </c>
    </row>
    <row r="11706" spans="1:3">
      <c r="A11706" s="82" t="s">
        <v>351</v>
      </c>
      <c r="B11706">
        <v>665</v>
      </c>
      <c r="C11706" s="75">
        <v>0.05</v>
      </c>
    </row>
    <row r="11707" spans="1:3">
      <c r="A11707" s="83" t="s">
        <v>304</v>
      </c>
      <c r="B11707">
        <v>665</v>
      </c>
      <c r="C11707" s="75">
        <v>0.05</v>
      </c>
    </row>
    <row r="11708" spans="1:3">
      <c r="A11708" s="85" t="s">
        <v>1233</v>
      </c>
      <c r="B11708">
        <v>665</v>
      </c>
      <c r="C11708" s="75">
        <v>0.05</v>
      </c>
    </row>
    <row r="11709" spans="1:3">
      <c r="A11709" s="86" t="s">
        <v>295</v>
      </c>
      <c r="B11709">
        <v>665</v>
      </c>
      <c r="C11709" s="75">
        <v>0.05</v>
      </c>
    </row>
    <row r="11710" spans="1:3">
      <c r="A11710" s="74" t="s">
        <v>3057</v>
      </c>
      <c r="B11710">
        <v>235</v>
      </c>
      <c r="C11710" s="75">
        <v>0.06</v>
      </c>
    </row>
    <row r="11711" spans="1:3">
      <c r="A11711" s="81" t="s">
        <v>386</v>
      </c>
      <c r="B11711">
        <v>235</v>
      </c>
      <c r="C11711" s="75">
        <v>0.06</v>
      </c>
    </row>
    <row r="11712" spans="1:3">
      <c r="A11712" s="82" t="s">
        <v>387</v>
      </c>
      <c r="B11712">
        <v>235</v>
      </c>
      <c r="C11712" s="75">
        <v>0.06</v>
      </c>
    </row>
    <row r="11713" spans="1:3">
      <c r="A11713" s="83" t="s">
        <v>284</v>
      </c>
      <c r="B11713">
        <v>235</v>
      </c>
      <c r="C11713" s="75">
        <v>0.06</v>
      </c>
    </row>
    <row r="11714" spans="1:3">
      <c r="A11714" s="84">
        <v>42711</v>
      </c>
      <c r="B11714">
        <v>235</v>
      </c>
      <c r="C11714" s="75">
        <v>0.06</v>
      </c>
    </row>
    <row r="11715" spans="1:3">
      <c r="A11715" s="86" t="s">
        <v>375</v>
      </c>
      <c r="B11715">
        <v>235</v>
      </c>
      <c r="C11715" s="75">
        <v>0.06</v>
      </c>
    </row>
    <row r="11716" spans="1:3">
      <c r="A11716" s="74" t="s">
        <v>3058</v>
      </c>
      <c r="B11716">
        <v>218</v>
      </c>
      <c r="C11716" s="75">
        <v>0.128</v>
      </c>
    </row>
    <row r="11717" spans="1:3">
      <c r="A11717" s="81" t="s">
        <v>390</v>
      </c>
      <c r="B11717">
        <v>218</v>
      </c>
      <c r="C11717" s="75">
        <v>0.128</v>
      </c>
    </row>
    <row r="11718" spans="1:3">
      <c r="A11718" s="82" t="s">
        <v>367</v>
      </c>
      <c r="B11718">
        <v>218</v>
      </c>
      <c r="C11718" s="75">
        <v>0.128</v>
      </c>
    </row>
    <row r="11719" spans="1:3">
      <c r="A11719" s="83" t="s">
        <v>289</v>
      </c>
      <c r="B11719">
        <v>218</v>
      </c>
      <c r="C11719" s="75">
        <v>0.128</v>
      </c>
    </row>
    <row r="11720" spans="1:3">
      <c r="A11720" s="84">
        <v>43347</v>
      </c>
      <c r="B11720">
        <v>218</v>
      </c>
      <c r="C11720" s="75">
        <v>0.128</v>
      </c>
    </row>
    <row r="11721" spans="1:3">
      <c r="A11721" s="86" t="s">
        <v>375</v>
      </c>
      <c r="B11721">
        <v>218</v>
      </c>
      <c r="C11721" s="75">
        <v>0.128</v>
      </c>
    </row>
    <row r="11722" spans="1:3">
      <c r="A11722" s="74" t="s">
        <v>3059</v>
      </c>
      <c r="B11722">
        <v>616</v>
      </c>
      <c r="C11722" s="75">
        <v>0.23</v>
      </c>
    </row>
    <row r="11723" spans="1:3">
      <c r="A11723" s="81" t="s">
        <v>669</v>
      </c>
      <c r="B11723">
        <v>616</v>
      </c>
      <c r="C11723" s="75">
        <v>0.23</v>
      </c>
    </row>
    <row r="11724" spans="1:3">
      <c r="A11724" s="82" t="s">
        <v>670</v>
      </c>
      <c r="B11724">
        <v>616</v>
      </c>
      <c r="C11724" s="75">
        <v>0.23</v>
      </c>
    </row>
    <row r="11725" spans="1:3">
      <c r="A11725" s="83" t="s">
        <v>294</v>
      </c>
      <c r="B11725">
        <v>616</v>
      </c>
      <c r="C11725" s="75">
        <v>0.23</v>
      </c>
    </row>
    <row r="11726" spans="1:3">
      <c r="A11726" s="85" t="s">
        <v>749</v>
      </c>
      <c r="B11726">
        <v>616</v>
      </c>
      <c r="C11726" s="75">
        <v>0.23</v>
      </c>
    </row>
    <row r="11727" spans="1:3">
      <c r="A11727" s="86" t="s">
        <v>321</v>
      </c>
      <c r="B11727">
        <v>616</v>
      </c>
      <c r="C11727" s="75">
        <v>0.23</v>
      </c>
    </row>
    <row r="11728" spans="1:3">
      <c r="A11728" s="74" t="s">
        <v>3060</v>
      </c>
      <c r="B11728">
        <v>395</v>
      </c>
      <c r="C11728" s="75">
        <v>0.21</v>
      </c>
    </row>
    <row r="11729" spans="1:3">
      <c r="A11729" s="81" t="s">
        <v>383</v>
      </c>
      <c r="B11729">
        <v>395</v>
      </c>
      <c r="C11729" s="75">
        <v>0.21</v>
      </c>
    </row>
    <row r="11730" spans="1:3">
      <c r="A11730" s="82" t="s">
        <v>308</v>
      </c>
      <c r="B11730">
        <v>395</v>
      </c>
      <c r="C11730" s="75">
        <v>0.21</v>
      </c>
    </row>
    <row r="11731" spans="1:3">
      <c r="A11731" s="83" t="s">
        <v>304</v>
      </c>
      <c r="B11731">
        <v>395</v>
      </c>
      <c r="C11731" s="75">
        <v>0.21</v>
      </c>
    </row>
    <row r="11732" spans="1:3">
      <c r="A11732" s="85" t="s">
        <v>3061</v>
      </c>
      <c r="B11732">
        <v>395</v>
      </c>
      <c r="C11732" s="75">
        <v>0.21</v>
      </c>
    </row>
    <row r="11733" spans="1:3">
      <c r="A11733" s="86" t="s">
        <v>314</v>
      </c>
      <c r="B11733">
        <v>395</v>
      </c>
      <c r="C11733" s="75">
        <v>0.21</v>
      </c>
    </row>
    <row r="11734" spans="1:3">
      <c r="A11734" s="74" t="s">
        <v>3062</v>
      </c>
      <c r="B11734">
        <v>69</v>
      </c>
      <c r="C11734" s="75">
        <v>1.43E-2</v>
      </c>
    </row>
    <row r="11735" spans="1:3">
      <c r="A11735" s="81" t="s">
        <v>328</v>
      </c>
      <c r="B11735">
        <v>69</v>
      </c>
      <c r="C11735" s="75">
        <v>1.43E-2</v>
      </c>
    </row>
    <row r="11736" spans="1:3">
      <c r="A11736" s="82" t="s">
        <v>329</v>
      </c>
      <c r="B11736">
        <v>69</v>
      </c>
      <c r="C11736" s="75">
        <v>1.43E-2</v>
      </c>
    </row>
    <row r="11737" spans="1:3">
      <c r="A11737" s="83" t="s">
        <v>304</v>
      </c>
      <c r="B11737">
        <v>69</v>
      </c>
      <c r="C11737" s="75">
        <v>1.43E-2</v>
      </c>
    </row>
    <row r="11738" spans="1:3">
      <c r="A11738" s="85" t="s">
        <v>3063</v>
      </c>
      <c r="B11738">
        <v>69</v>
      </c>
      <c r="C11738" s="75">
        <v>1.43E-2</v>
      </c>
    </row>
    <row r="11739" spans="1:3">
      <c r="A11739" s="86" t="s">
        <v>364</v>
      </c>
      <c r="B11739">
        <v>69</v>
      </c>
      <c r="C11739" s="75">
        <v>1.43E-2</v>
      </c>
    </row>
    <row r="11740" spans="1:3">
      <c r="A11740" s="74" t="s">
        <v>3064</v>
      </c>
      <c r="B11740">
        <v>609</v>
      </c>
      <c r="C11740" s="75">
        <v>0.13</v>
      </c>
    </row>
    <row r="11741" spans="1:3">
      <c r="A11741" s="81" t="s">
        <v>472</v>
      </c>
      <c r="B11741">
        <v>609</v>
      </c>
      <c r="C11741" s="75">
        <v>0.13</v>
      </c>
    </row>
    <row r="11742" spans="1:3">
      <c r="A11742" s="82" t="s">
        <v>308</v>
      </c>
      <c r="B11742">
        <v>609</v>
      </c>
      <c r="C11742" s="75">
        <v>0.13</v>
      </c>
    </row>
    <row r="11743" spans="1:3">
      <c r="A11743" s="83" t="s">
        <v>304</v>
      </c>
      <c r="B11743">
        <v>609</v>
      </c>
      <c r="C11743" s="75">
        <v>0.13</v>
      </c>
    </row>
    <row r="11744" spans="1:3">
      <c r="A11744" s="85" t="s">
        <v>3065</v>
      </c>
      <c r="B11744">
        <v>609</v>
      </c>
      <c r="C11744" s="75">
        <v>0.13</v>
      </c>
    </row>
    <row r="11745" spans="1:3">
      <c r="A11745" s="86" t="s">
        <v>295</v>
      </c>
      <c r="B11745">
        <v>609</v>
      </c>
      <c r="C11745" s="75">
        <v>0.13</v>
      </c>
    </row>
    <row r="11746" spans="1:3">
      <c r="A11746" s="74" t="s">
        <v>3066</v>
      </c>
      <c r="B11746">
        <v>455</v>
      </c>
      <c r="C11746" s="75">
        <v>0.09</v>
      </c>
    </row>
    <row r="11747" spans="1:3">
      <c r="A11747" s="81" t="s">
        <v>512</v>
      </c>
      <c r="B11747">
        <v>455</v>
      </c>
      <c r="C11747" s="75">
        <v>0.09</v>
      </c>
    </row>
    <row r="11748" spans="1:3">
      <c r="A11748" s="82" t="s">
        <v>513</v>
      </c>
      <c r="B11748">
        <v>455</v>
      </c>
      <c r="C11748" s="75">
        <v>0.09</v>
      </c>
    </row>
    <row r="11749" spans="1:3">
      <c r="A11749" s="83" t="s">
        <v>284</v>
      </c>
      <c r="B11749">
        <v>455</v>
      </c>
      <c r="C11749" s="75">
        <v>0.09</v>
      </c>
    </row>
    <row r="11750" spans="1:3">
      <c r="A11750" s="85" t="s">
        <v>3067</v>
      </c>
      <c r="B11750">
        <v>455</v>
      </c>
      <c r="C11750" s="75">
        <v>0.09</v>
      </c>
    </row>
    <row r="11751" spans="1:3">
      <c r="A11751" s="86" t="s">
        <v>314</v>
      </c>
      <c r="B11751">
        <v>455</v>
      </c>
      <c r="C11751" s="75">
        <v>0.09</v>
      </c>
    </row>
    <row r="11752" spans="1:3">
      <c r="A11752" s="74" t="s">
        <v>3068</v>
      </c>
      <c r="B11752">
        <v>73</v>
      </c>
      <c r="C11752" s="75">
        <v>8.7499999999999994E-2</v>
      </c>
    </row>
    <row r="11753" spans="1:3">
      <c r="A11753" s="81" t="s">
        <v>472</v>
      </c>
      <c r="B11753">
        <v>73</v>
      </c>
      <c r="C11753" s="75">
        <v>8.7499999999999994E-2</v>
      </c>
    </row>
    <row r="11754" spans="1:3">
      <c r="A11754" s="82" t="s">
        <v>308</v>
      </c>
      <c r="B11754">
        <v>73</v>
      </c>
      <c r="C11754" s="75">
        <v>8.7499999999999994E-2</v>
      </c>
    </row>
    <row r="11755" spans="1:3">
      <c r="A11755" s="83" t="s">
        <v>304</v>
      </c>
      <c r="B11755">
        <v>73</v>
      </c>
      <c r="C11755" s="75">
        <v>8.7499999999999994E-2</v>
      </c>
    </row>
    <row r="11756" spans="1:3">
      <c r="A11756" s="84">
        <v>43200</v>
      </c>
      <c r="B11756">
        <v>73</v>
      </c>
      <c r="C11756" s="75">
        <v>8.7499999999999994E-2</v>
      </c>
    </row>
    <row r="11757" spans="1:3">
      <c r="A11757" s="86" t="s">
        <v>285</v>
      </c>
      <c r="B11757">
        <v>73</v>
      </c>
      <c r="C11757" s="75">
        <v>8.7499999999999994E-2</v>
      </c>
    </row>
    <row r="11758" spans="1:3">
      <c r="A11758" s="74" t="s">
        <v>3069</v>
      </c>
      <c r="B11758">
        <v>29</v>
      </c>
      <c r="C11758" s="75">
        <v>3.3300000000000003E-2</v>
      </c>
    </row>
    <row r="11759" spans="1:3">
      <c r="A11759" s="81" t="s">
        <v>377</v>
      </c>
      <c r="B11759">
        <v>29</v>
      </c>
      <c r="C11759" s="75">
        <v>3.3300000000000003E-2</v>
      </c>
    </row>
    <row r="11760" spans="1:3">
      <c r="A11760" s="82" t="s">
        <v>378</v>
      </c>
      <c r="B11760">
        <v>29</v>
      </c>
      <c r="C11760" s="75">
        <v>3.3300000000000003E-2</v>
      </c>
    </row>
    <row r="11761" spans="1:3">
      <c r="A11761" s="83" t="s">
        <v>304</v>
      </c>
      <c r="B11761">
        <v>29</v>
      </c>
      <c r="C11761" s="75">
        <v>3.3300000000000003E-2</v>
      </c>
    </row>
    <row r="11762" spans="1:3">
      <c r="A11762" s="84">
        <v>42279</v>
      </c>
      <c r="B11762">
        <v>29</v>
      </c>
      <c r="C11762" s="75">
        <v>3.3300000000000003E-2</v>
      </c>
    </row>
    <row r="11763" spans="1:3">
      <c r="A11763" s="86" t="s">
        <v>310</v>
      </c>
      <c r="B11763">
        <v>29</v>
      </c>
      <c r="C11763" s="75">
        <v>3.3300000000000003E-2</v>
      </c>
    </row>
    <row r="11764" spans="1:3">
      <c r="A11764" s="74" t="s">
        <v>3070</v>
      </c>
      <c r="B11764">
        <v>385</v>
      </c>
      <c r="C11764" s="75">
        <v>0.23</v>
      </c>
    </row>
    <row r="11765" spans="1:3">
      <c r="A11765" s="81" t="s">
        <v>324</v>
      </c>
      <c r="B11765">
        <v>385</v>
      </c>
      <c r="C11765" s="75">
        <v>0.23</v>
      </c>
    </row>
    <row r="11766" spans="1:3">
      <c r="A11766" s="82" t="s">
        <v>325</v>
      </c>
      <c r="B11766">
        <v>385</v>
      </c>
      <c r="C11766" s="75">
        <v>0.23</v>
      </c>
    </row>
    <row r="11767" spans="1:3">
      <c r="A11767" s="83" t="s">
        <v>284</v>
      </c>
      <c r="B11767">
        <v>385</v>
      </c>
      <c r="C11767" s="75">
        <v>0.23</v>
      </c>
    </row>
    <row r="11768" spans="1:3">
      <c r="A11768" s="85" t="s">
        <v>1905</v>
      </c>
      <c r="B11768">
        <v>385</v>
      </c>
      <c r="C11768" s="75">
        <v>0.23</v>
      </c>
    </row>
    <row r="11769" spans="1:3">
      <c r="A11769" s="86" t="s">
        <v>314</v>
      </c>
      <c r="B11769">
        <v>385</v>
      </c>
      <c r="C11769" s="75">
        <v>0.23</v>
      </c>
    </row>
    <row r="11770" spans="1:3">
      <c r="A11770" s="74" t="s">
        <v>3071</v>
      </c>
      <c r="B11770">
        <v>768</v>
      </c>
      <c r="C11770" s="75">
        <v>0.04</v>
      </c>
    </row>
    <row r="11771" spans="1:3">
      <c r="A11771" s="81" t="s">
        <v>404</v>
      </c>
      <c r="B11771">
        <v>768</v>
      </c>
      <c r="C11771" s="75">
        <v>0.04</v>
      </c>
    </row>
    <row r="11772" spans="1:3">
      <c r="A11772" s="82" t="s">
        <v>405</v>
      </c>
      <c r="B11772">
        <v>768</v>
      </c>
      <c r="C11772" s="75">
        <v>0.04</v>
      </c>
    </row>
    <row r="11773" spans="1:3">
      <c r="A11773" s="83" t="s">
        <v>284</v>
      </c>
      <c r="B11773">
        <v>768</v>
      </c>
      <c r="C11773" s="75">
        <v>0.04</v>
      </c>
    </row>
    <row r="11774" spans="1:3">
      <c r="A11774" s="84">
        <v>42405</v>
      </c>
      <c r="B11774">
        <v>768</v>
      </c>
      <c r="C11774" s="75">
        <v>0.04</v>
      </c>
    </row>
    <row r="11775" spans="1:3">
      <c r="A11775" s="86" t="s">
        <v>321</v>
      </c>
      <c r="B11775">
        <v>768</v>
      </c>
      <c r="C11775" s="75">
        <v>0.04</v>
      </c>
    </row>
    <row r="11776" spans="1:3">
      <c r="A11776" s="74" t="s">
        <v>3072</v>
      </c>
      <c r="B11776">
        <v>53</v>
      </c>
      <c r="C11776" s="75">
        <v>0.2429</v>
      </c>
    </row>
    <row r="11777" spans="1:3">
      <c r="A11777" s="81" t="s">
        <v>2705</v>
      </c>
      <c r="B11777">
        <v>53</v>
      </c>
      <c r="C11777" s="75">
        <v>0.2429</v>
      </c>
    </row>
    <row r="11778" spans="1:3">
      <c r="A11778" s="82" t="s">
        <v>367</v>
      </c>
      <c r="B11778">
        <v>53</v>
      </c>
      <c r="C11778" s="75">
        <v>0.2429</v>
      </c>
    </row>
    <row r="11779" spans="1:3">
      <c r="A11779" s="83" t="s">
        <v>289</v>
      </c>
      <c r="B11779">
        <v>53</v>
      </c>
      <c r="C11779" s="75">
        <v>0.2429</v>
      </c>
    </row>
    <row r="11780" spans="1:3">
      <c r="A11780" s="84">
        <v>42132</v>
      </c>
      <c r="B11780">
        <v>53</v>
      </c>
      <c r="C11780" s="75">
        <v>0.2429</v>
      </c>
    </row>
    <row r="11781" spans="1:3">
      <c r="A11781" s="86" t="s">
        <v>364</v>
      </c>
      <c r="B11781">
        <v>53</v>
      </c>
      <c r="C11781" s="75">
        <v>0.2429</v>
      </c>
    </row>
    <row r="11782" spans="1:3">
      <c r="A11782" s="74" t="s">
        <v>3073</v>
      </c>
      <c r="B11782">
        <v>248</v>
      </c>
      <c r="C11782" s="75">
        <v>8.0000000000000002E-3</v>
      </c>
    </row>
    <row r="11783" spans="1:3">
      <c r="A11783" s="81" t="s">
        <v>567</v>
      </c>
      <c r="B11783">
        <v>248</v>
      </c>
      <c r="C11783" s="75">
        <v>8.0000000000000002E-3</v>
      </c>
    </row>
    <row r="11784" spans="1:3">
      <c r="A11784" s="82" t="s">
        <v>568</v>
      </c>
      <c r="B11784">
        <v>248</v>
      </c>
      <c r="C11784" s="75">
        <v>8.0000000000000002E-3</v>
      </c>
    </row>
    <row r="11785" spans="1:3">
      <c r="A11785" s="83" t="s">
        <v>284</v>
      </c>
      <c r="B11785">
        <v>248</v>
      </c>
      <c r="C11785" s="75">
        <v>8.0000000000000002E-3</v>
      </c>
    </row>
    <row r="11786" spans="1:3">
      <c r="A11786" s="84">
        <v>43012</v>
      </c>
      <c r="B11786">
        <v>248</v>
      </c>
      <c r="C11786" s="75">
        <v>8.0000000000000002E-3</v>
      </c>
    </row>
    <row r="11787" spans="1:3">
      <c r="A11787" s="86" t="s">
        <v>375</v>
      </c>
      <c r="B11787">
        <v>248</v>
      </c>
      <c r="C11787" s="75">
        <v>8.0000000000000002E-3</v>
      </c>
    </row>
    <row r="11788" spans="1:3">
      <c r="A11788" s="74" t="s">
        <v>3074</v>
      </c>
      <c r="B11788">
        <v>213</v>
      </c>
      <c r="C11788" s="75">
        <v>0.14799999999999999</v>
      </c>
    </row>
    <row r="11789" spans="1:3">
      <c r="A11789" s="81" t="s">
        <v>386</v>
      </c>
      <c r="B11789">
        <v>213</v>
      </c>
      <c r="C11789" s="75">
        <v>0.14799999999999999</v>
      </c>
    </row>
    <row r="11790" spans="1:3">
      <c r="A11790" s="82" t="s">
        <v>387</v>
      </c>
      <c r="B11790">
        <v>213</v>
      </c>
      <c r="C11790" s="75">
        <v>0.14799999999999999</v>
      </c>
    </row>
    <row r="11791" spans="1:3">
      <c r="A11791" s="83" t="s">
        <v>284</v>
      </c>
      <c r="B11791">
        <v>213</v>
      </c>
      <c r="C11791" s="75">
        <v>0.14799999999999999</v>
      </c>
    </row>
    <row r="11792" spans="1:3">
      <c r="A11792" s="85" t="s">
        <v>3075</v>
      </c>
      <c r="B11792">
        <v>213</v>
      </c>
      <c r="C11792" s="75">
        <v>0.14799999999999999</v>
      </c>
    </row>
    <row r="11793" spans="1:3">
      <c r="A11793" s="86" t="s">
        <v>375</v>
      </c>
      <c r="B11793">
        <v>213</v>
      </c>
      <c r="C11793" s="75">
        <v>0.14799999999999999</v>
      </c>
    </row>
    <row r="11794" spans="1:3">
      <c r="A11794" s="74" t="s">
        <v>3076</v>
      </c>
      <c r="B11794">
        <v>36</v>
      </c>
      <c r="C11794" s="75">
        <v>0.28000000000000003</v>
      </c>
    </row>
    <row r="11795" spans="1:3">
      <c r="A11795" s="81" t="s">
        <v>478</v>
      </c>
      <c r="B11795">
        <v>36</v>
      </c>
      <c r="C11795" s="75">
        <v>0.28000000000000003</v>
      </c>
    </row>
    <row r="11796" spans="1:3">
      <c r="A11796" s="82" t="s">
        <v>479</v>
      </c>
      <c r="B11796">
        <v>36</v>
      </c>
      <c r="C11796" s="75">
        <v>0.28000000000000003</v>
      </c>
    </row>
    <row r="11797" spans="1:3">
      <c r="A11797" s="83" t="s">
        <v>294</v>
      </c>
      <c r="B11797">
        <v>36</v>
      </c>
      <c r="C11797" s="75">
        <v>0.28000000000000003</v>
      </c>
    </row>
    <row r="11798" spans="1:3">
      <c r="A11798" s="84">
        <v>41709</v>
      </c>
      <c r="B11798">
        <v>36</v>
      </c>
      <c r="C11798" s="75">
        <v>0.28000000000000003</v>
      </c>
    </row>
    <row r="11799" spans="1:3">
      <c r="A11799" s="86" t="s">
        <v>381</v>
      </c>
      <c r="B11799">
        <v>36</v>
      </c>
      <c r="C11799" s="75">
        <v>0.28000000000000003</v>
      </c>
    </row>
    <row r="11800" spans="1:3">
      <c r="A11800" s="74" t="s">
        <v>3077</v>
      </c>
      <c r="B11800">
        <v>66</v>
      </c>
      <c r="C11800" s="75">
        <v>5.7099999999999998E-2</v>
      </c>
    </row>
    <row r="11801" spans="1:3">
      <c r="A11801" s="81" t="s">
        <v>390</v>
      </c>
      <c r="B11801">
        <v>66</v>
      </c>
      <c r="C11801" s="75">
        <v>5.7099999999999998E-2</v>
      </c>
    </row>
    <row r="11802" spans="1:3">
      <c r="A11802" s="82" t="s">
        <v>367</v>
      </c>
      <c r="B11802">
        <v>66</v>
      </c>
      <c r="C11802" s="75">
        <v>5.7099999999999998E-2</v>
      </c>
    </row>
    <row r="11803" spans="1:3">
      <c r="A11803" s="83" t="s">
        <v>289</v>
      </c>
      <c r="B11803">
        <v>66</v>
      </c>
      <c r="C11803" s="75">
        <v>5.7099999999999998E-2</v>
      </c>
    </row>
    <row r="11804" spans="1:3">
      <c r="A11804" s="84">
        <v>42012</v>
      </c>
      <c r="B11804">
        <v>66</v>
      </c>
      <c r="C11804" s="75">
        <v>5.7099999999999998E-2</v>
      </c>
    </row>
    <row r="11805" spans="1:3">
      <c r="A11805" s="86" t="s">
        <v>364</v>
      </c>
      <c r="B11805">
        <v>66</v>
      </c>
      <c r="C11805" s="75">
        <v>5.7099999999999998E-2</v>
      </c>
    </row>
    <row r="11806" spans="1:3">
      <c r="A11806" s="74" t="s">
        <v>3078</v>
      </c>
      <c r="B11806">
        <v>445</v>
      </c>
      <c r="C11806" s="75">
        <v>0.11</v>
      </c>
    </row>
    <row r="11807" spans="1:3">
      <c r="A11807" s="81" t="s">
        <v>441</v>
      </c>
      <c r="B11807">
        <v>445</v>
      </c>
      <c r="C11807" s="75">
        <v>0.11</v>
      </c>
    </row>
    <row r="11808" spans="1:3">
      <c r="A11808" s="82" t="s">
        <v>442</v>
      </c>
      <c r="B11808">
        <v>445</v>
      </c>
      <c r="C11808" s="75">
        <v>0.11</v>
      </c>
    </row>
    <row r="11809" spans="1:3">
      <c r="A11809" s="83" t="s">
        <v>284</v>
      </c>
      <c r="B11809">
        <v>445</v>
      </c>
      <c r="C11809" s="75">
        <v>0.11</v>
      </c>
    </row>
    <row r="11810" spans="1:3">
      <c r="A11810" s="84">
        <v>42683</v>
      </c>
      <c r="B11810">
        <v>445</v>
      </c>
      <c r="C11810" s="75">
        <v>0.11</v>
      </c>
    </row>
    <row r="11811" spans="1:3">
      <c r="A11811" s="86" t="s">
        <v>314</v>
      </c>
      <c r="B11811">
        <v>445</v>
      </c>
      <c r="C11811" s="75">
        <v>0.11</v>
      </c>
    </row>
    <row r="11812" spans="1:3">
      <c r="A11812" s="74" t="s">
        <v>3079</v>
      </c>
      <c r="B11812">
        <v>30</v>
      </c>
      <c r="C11812" s="75">
        <v>0.4</v>
      </c>
    </row>
    <row r="11813" spans="1:3">
      <c r="A11813" s="81" t="s">
        <v>346</v>
      </c>
      <c r="B11813">
        <v>30</v>
      </c>
      <c r="C11813" s="75">
        <v>0.4</v>
      </c>
    </row>
    <row r="11814" spans="1:3">
      <c r="A11814" s="82" t="s">
        <v>347</v>
      </c>
      <c r="B11814">
        <v>30</v>
      </c>
      <c r="C11814" s="75">
        <v>0.4</v>
      </c>
    </row>
    <row r="11815" spans="1:3">
      <c r="A11815" s="83" t="s">
        <v>284</v>
      </c>
      <c r="B11815">
        <v>30</v>
      </c>
      <c r="C11815" s="75">
        <v>0.4</v>
      </c>
    </row>
    <row r="11816" spans="1:3">
      <c r="A11816" s="85" t="s">
        <v>3080</v>
      </c>
      <c r="B11816">
        <v>30</v>
      </c>
      <c r="C11816" s="75">
        <v>0.4</v>
      </c>
    </row>
    <row r="11817" spans="1:3">
      <c r="A11817" s="86" t="s">
        <v>305</v>
      </c>
      <c r="B11817">
        <v>30</v>
      </c>
      <c r="C11817" s="75">
        <v>0.4</v>
      </c>
    </row>
    <row r="11818" spans="1:3">
      <c r="A11818" s="74" t="s">
        <v>3081</v>
      </c>
      <c r="B11818">
        <v>243</v>
      </c>
      <c r="C11818" s="75">
        <v>2.8000000000000001E-2</v>
      </c>
    </row>
    <row r="11819" spans="1:3">
      <c r="A11819" s="81" t="s">
        <v>669</v>
      </c>
      <c r="B11819">
        <v>243</v>
      </c>
      <c r="C11819" s="75">
        <v>2.8000000000000001E-2</v>
      </c>
    </row>
    <row r="11820" spans="1:3">
      <c r="A11820" s="82" t="s">
        <v>670</v>
      </c>
      <c r="B11820">
        <v>243</v>
      </c>
      <c r="C11820" s="75">
        <v>2.8000000000000001E-2</v>
      </c>
    </row>
    <row r="11821" spans="1:3">
      <c r="A11821" s="83" t="s">
        <v>294</v>
      </c>
      <c r="B11821">
        <v>243</v>
      </c>
      <c r="C11821" s="75">
        <v>2.8000000000000001E-2</v>
      </c>
    </row>
    <row r="11822" spans="1:3">
      <c r="A11822" s="84">
        <v>41730</v>
      </c>
      <c r="B11822">
        <v>243</v>
      </c>
      <c r="C11822" s="75">
        <v>2.8000000000000001E-2</v>
      </c>
    </row>
    <row r="11823" spans="1:3">
      <c r="A11823" s="86" t="s">
        <v>375</v>
      </c>
      <c r="B11823">
        <v>243</v>
      </c>
      <c r="C11823" s="75">
        <v>2.8000000000000001E-2</v>
      </c>
    </row>
    <row r="11824" spans="1:3">
      <c r="A11824" s="74" t="s">
        <v>3082</v>
      </c>
      <c r="B11824">
        <v>45</v>
      </c>
      <c r="C11824" s="75">
        <v>0.1</v>
      </c>
    </row>
    <row r="11825" spans="1:3">
      <c r="A11825" s="81" t="s">
        <v>383</v>
      </c>
      <c r="B11825">
        <v>45</v>
      </c>
      <c r="C11825" s="75">
        <v>0.1</v>
      </c>
    </row>
    <row r="11826" spans="1:3">
      <c r="A11826" s="82" t="s">
        <v>308</v>
      </c>
      <c r="B11826">
        <v>45</v>
      </c>
      <c r="C11826" s="75">
        <v>0.1</v>
      </c>
    </row>
    <row r="11827" spans="1:3">
      <c r="A11827" s="83" t="s">
        <v>304</v>
      </c>
      <c r="B11827">
        <v>45</v>
      </c>
      <c r="C11827" s="75">
        <v>0.1</v>
      </c>
    </row>
    <row r="11828" spans="1:3">
      <c r="A11828" s="85" t="s">
        <v>2938</v>
      </c>
      <c r="B11828">
        <v>45</v>
      </c>
      <c r="C11828" s="75">
        <v>0.1</v>
      </c>
    </row>
    <row r="11829" spans="1:3">
      <c r="A11829" s="86" t="s">
        <v>305</v>
      </c>
      <c r="B11829">
        <v>45</v>
      </c>
      <c r="C11829" s="75">
        <v>0.1</v>
      </c>
    </row>
    <row r="11830" spans="1:3">
      <c r="A11830" s="74" t="s">
        <v>3083</v>
      </c>
      <c r="B11830">
        <v>50</v>
      </c>
      <c r="C11830" s="75">
        <v>0</v>
      </c>
    </row>
    <row r="11831" spans="1:3">
      <c r="A11831" s="81" t="s">
        <v>431</v>
      </c>
      <c r="B11831">
        <v>50</v>
      </c>
      <c r="C11831" s="75">
        <v>0</v>
      </c>
    </row>
    <row r="11832" spans="1:3">
      <c r="A11832" s="82" t="s">
        <v>432</v>
      </c>
      <c r="B11832">
        <v>50</v>
      </c>
      <c r="C11832" s="75">
        <v>0</v>
      </c>
    </row>
    <row r="11833" spans="1:3">
      <c r="A11833" s="83" t="s">
        <v>284</v>
      </c>
      <c r="B11833">
        <v>50</v>
      </c>
      <c r="C11833" s="75">
        <v>0</v>
      </c>
    </row>
    <row r="11834" spans="1:3">
      <c r="A11834" s="84">
        <v>43081</v>
      </c>
      <c r="B11834">
        <v>50</v>
      </c>
      <c r="C11834" s="75">
        <v>0</v>
      </c>
    </row>
    <row r="11835" spans="1:3">
      <c r="A11835" s="86" t="s">
        <v>381</v>
      </c>
      <c r="B11835">
        <v>50</v>
      </c>
      <c r="C11835" s="75">
        <v>0</v>
      </c>
    </row>
    <row r="11836" spans="1:3">
      <c r="A11836" s="74" t="s">
        <v>3084</v>
      </c>
      <c r="B11836">
        <v>220</v>
      </c>
      <c r="C11836" s="75">
        <v>0.12</v>
      </c>
    </row>
    <row r="11837" spans="1:3">
      <c r="A11837" s="81" t="s">
        <v>491</v>
      </c>
      <c r="B11837">
        <v>220</v>
      </c>
      <c r="C11837" s="75">
        <v>0.12</v>
      </c>
    </row>
    <row r="11838" spans="1:3">
      <c r="A11838" s="82" t="s">
        <v>492</v>
      </c>
      <c r="B11838">
        <v>220</v>
      </c>
      <c r="C11838" s="75">
        <v>0.12</v>
      </c>
    </row>
    <row r="11839" spans="1:3">
      <c r="A11839" s="83" t="s">
        <v>284</v>
      </c>
      <c r="B11839">
        <v>220</v>
      </c>
      <c r="C11839" s="75">
        <v>0.12</v>
      </c>
    </row>
    <row r="11840" spans="1:3">
      <c r="A11840" s="85" t="s">
        <v>2372</v>
      </c>
      <c r="B11840">
        <v>220</v>
      </c>
      <c r="C11840" s="75">
        <v>0.12</v>
      </c>
    </row>
    <row r="11841" spans="1:3">
      <c r="A11841" s="86" t="s">
        <v>375</v>
      </c>
      <c r="B11841">
        <v>220</v>
      </c>
      <c r="C11841" s="75">
        <v>0.12</v>
      </c>
    </row>
    <row r="11842" spans="1:3">
      <c r="A11842" s="74" t="s">
        <v>3085</v>
      </c>
      <c r="B11842">
        <v>450</v>
      </c>
      <c r="C11842" s="75">
        <v>0.1</v>
      </c>
    </row>
    <row r="11843" spans="1:3">
      <c r="A11843" s="81" t="s">
        <v>343</v>
      </c>
      <c r="B11843">
        <v>450</v>
      </c>
      <c r="C11843" s="75">
        <v>0.1</v>
      </c>
    </row>
    <row r="11844" spans="1:3">
      <c r="A11844" s="82" t="s">
        <v>344</v>
      </c>
      <c r="B11844">
        <v>450</v>
      </c>
      <c r="C11844" s="75">
        <v>0.1</v>
      </c>
    </row>
    <row r="11845" spans="1:3">
      <c r="A11845" s="83" t="s">
        <v>284</v>
      </c>
      <c r="B11845">
        <v>450</v>
      </c>
      <c r="C11845" s="75">
        <v>0.1</v>
      </c>
    </row>
    <row r="11846" spans="1:3">
      <c r="A11846" s="85" t="s">
        <v>983</v>
      </c>
      <c r="B11846">
        <v>450</v>
      </c>
      <c r="C11846" s="75">
        <v>0.1</v>
      </c>
    </row>
    <row r="11847" spans="1:3">
      <c r="A11847" s="86" t="s">
        <v>314</v>
      </c>
      <c r="B11847">
        <v>450</v>
      </c>
      <c r="C11847" s="75">
        <v>0.1</v>
      </c>
    </row>
    <row r="11848" spans="1:3">
      <c r="A11848" s="74" t="s">
        <v>3086</v>
      </c>
      <c r="B11848">
        <v>48</v>
      </c>
      <c r="C11848" s="75">
        <v>0.04</v>
      </c>
    </row>
    <row r="11849" spans="1:3">
      <c r="A11849" s="81" t="s">
        <v>328</v>
      </c>
      <c r="B11849">
        <v>48</v>
      </c>
      <c r="C11849" s="75">
        <v>0.04</v>
      </c>
    </row>
    <row r="11850" spans="1:3">
      <c r="A11850" s="82" t="s">
        <v>329</v>
      </c>
      <c r="B11850">
        <v>48</v>
      </c>
      <c r="C11850" s="75">
        <v>0.04</v>
      </c>
    </row>
    <row r="11851" spans="1:3">
      <c r="A11851" s="83" t="s">
        <v>304</v>
      </c>
      <c r="B11851">
        <v>48</v>
      </c>
      <c r="C11851" s="75">
        <v>0.04</v>
      </c>
    </row>
    <row r="11852" spans="1:3">
      <c r="A11852" s="84">
        <v>43202</v>
      </c>
      <c r="B11852">
        <v>48</v>
      </c>
      <c r="C11852" s="75">
        <v>0.04</v>
      </c>
    </row>
    <row r="11853" spans="1:3">
      <c r="A11853" s="86" t="s">
        <v>305</v>
      </c>
      <c r="B11853">
        <v>48</v>
      </c>
      <c r="C11853" s="75">
        <v>0.04</v>
      </c>
    </row>
    <row r="11854" spans="1:3">
      <c r="A11854" s="74" t="s">
        <v>3087</v>
      </c>
      <c r="B11854">
        <v>78</v>
      </c>
      <c r="C11854" s="75">
        <v>2.5000000000000001E-2</v>
      </c>
    </row>
    <row r="11855" spans="1:3">
      <c r="A11855" s="81" t="s">
        <v>383</v>
      </c>
      <c r="B11855">
        <v>78</v>
      </c>
      <c r="C11855" s="75">
        <v>2.5000000000000001E-2</v>
      </c>
    </row>
    <row r="11856" spans="1:3">
      <c r="A11856" s="82" t="s">
        <v>308</v>
      </c>
      <c r="B11856">
        <v>78</v>
      </c>
      <c r="C11856" s="75">
        <v>2.5000000000000001E-2</v>
      </c>
    </row>
    <row r="11857" spans="1:3">
      <c r="A11857" s="83" t="s">
        <v>304</v>
      </c>
      <c r="B11857">
        <v>78</v>
      </c>
      <c r="C11857" s="75">
        <v>2.5000000000000001E-2</v>
      </c>
    </row>
    <row r="11858" spans="1:3">
      <c r="A11858" s="85" t="s">
        <v>1444</v>
      </c>
      <c r="B11858">
        <v>78</v>
      </c>
      <c r="C11858" s="75">
        <v>2.5000000000000001E-2</v>
      </c>
    </row>
    <row r="11859" spans="1:3">
      <c r="A11859" s="86" t="s">
        <v>285</v>
      </c>
      <c r="B11859">
        <v>78</v>
      </c>
      <c r="C11859" s="75">
        <v>2.5000000000000001E-2</v>
      </c>
    </row>
    <row r="11860" spans="1:3">
      <c r="A11860" s="74" t="s">
        <v>3088</v>
      </c>
      <c r="B11860">
        <v>149</v>
      </c>
      <c r="C11860" s="75">
        <v>6.7000000000000002E-3</v>
      </c>
    </row>
    <row r="11861" spans="1:3">
      <c r="A11861" s="81" t="s">
        <v>282</v>
      </c>
      <c r="B11861">
        <v>149</v>
      </c>
      <c r="C11861" s="75">
        <v>6.7000000000000002E-3</v>
      </c>
    </row>
    <row r="11862" spans="1:3">
      <c r="A11862" s="82" t="s">
        <v>283</v>
      </c>
      <c r="B11862">
        <v>149</v>
      </c>
      <c r="C11862" s="75">
        <v>6.7000000000000002E-3</v>
      </c>
    </row>
    <row r="11863" spans="1:3">
      <c r="A11863" s="83" t="s">
        <v>284</v>
      </c>
      <c r="B11863">
        <v>149</v>
      </c>
      <c r="C11863" s="75">
        <v>6.7000000000000002E-3</v>
      </c>
    </row>
    <row r="11864" spans="1:3">
      <c r="A11864" s="85" t="s">
        <v>879</v>
      </c>
      <c r="B11864">
        <v>149</v>
      </c>
      <c r="C11864" s="75">
        <v>6.7000000000000002E-3</v>
      </c>
    </row>
    <row r="11865" spans="1:3">
      <c r="A11865" s="86" t="s">
        <v>300</v>
      </c>
      <c r="B11865">
        <v>149</v>
      </c>
      <c r="C11865" s="75">
        <v>6.7000000000000002E-3</v>
      </c>
    </row>
    <row r="11866" spans="1:3">
      <c r="A11866" s="74" t="s">
        <v>3089</v>
      </c>
      <c r="B11866">
        <v>592</v>
      </c>
      <c r="C11866" s="75">
        <v>0.26</v>
      </c>
    </row>
    <row r="11867" spans="1:3">
      <c r="A11867" s="81" t="s">
        <v>302</v>
      </c>
      <c r="B11867">
        <v>592</v>
      </c>
      <c r="C11867" s="75">
        <v>0.26</v>
      </c>
    </row>
    <row r="11868" spans="1:3">
      <c r="A11868" s="82" t="s">
        <v>303</v>
      </c>
      <c r="B11868">
        <v>592</v>
      </c>
      <c r="C11868" s="75">
        <v>0.26</v>
      </c>
    </row>
    <row r="11869" spans="1:3">
      <c r="A11869" s="83" t="s">
        <v>304</v>
      </c>
      <c r="B11869">
        <v>592</v>
      </c>
      <c r="C11869" s="75">
        <v>0.26</v>
      </c>
    </row>
    <row r="11870" spans="1:3">
      <c r="A11870" s="85" t="s">
        <v>1602</v>
      </c>
      <c r="B11870">
        <v>592</v>
      </c>
      <c r="C11870" s="75">
        <v>0.26</v>
      </c>
    </row>
    <row r="11871" spans="1:3">
      <c r="A11871" s="86" t="s">
        <v>321</v>
      </c>
      <c r="B11871">
        <v>592</v>
      </c>
      <c r="C11871" s="75">
        <v>0.26</v>
      </c>
    </row>
    <row r="11872" spans="1:3">
      <c r="A11872" s="74" t="s">
        <v>3090</v>
      </c>
      <c r="B11872">
        <v>800</v>
      </c>
      <c r="C11872" s="75">
        <v>0</v>
      </c>
    </row>
    <row r="11873" spans="1:3">
      <c r="A11873" s="81" t="s">
        <v>404</v>
      </c>
      <c r="B11873">
        <v>800</v>
      </c>
      <c r="C11873" s="75">
        <v>0</v>
      </c>
    </row>
    <row r="11874" spans="1:3">
      <c r="A11874" s="82" t="s">
        <v>405</v>
      </c>
      <c r="B11874">
        <v>800</v>
      </c>
      <c r="C11874" s="75">
        <v>0</v>
      </c>
    </row>
    <row r="11875" spans="1:3">
      <c r="A11875" s="83" t="s">
        <v>284</v>
      </c>
      <c r="B11875">
        <v>800</v>
      </c>
      <c r="C11875" s="75">
        <v>0</v>
      </c>
    </row>
    <row r="11876" spans="1:3">
      <c r="A11876" s="84">
        <v>42377</v>
      </c>
      <c r="B11876">
        <v>800</v>
      </c>
      <c r="C11876" s="75">
        <v>0</v>
      </c>
    </row>
    <row r="11877" spans="1:3">
      <c r="A11877" s="86" t="s">
        <v>321</v>
      </c>
      <c r="B11877">
        <v>800</v>
      </c>
      <c r="C11877" s="75">
        <v>0</v>
      </c>
    </row>
    <row r="11878" spans="1:3">
      <c r="A11878" s="74" t="s">
        <v>3091</v>
      </c>
      <c r="B11878">
        <v>63</v>
      </c>
      <c r="C11878" s="75">
        <v>0.1</v>
      </c>
    </row>
    <row r="11879" spans="1:3">
      <c r="A11879" s="81" t="s">
        <v>478</v>
      </c>
      <c r="B11879">
        <v>63</v>
      </c>
      <c r="C11879" s="75">
        <v>0.1</v>
      </c>
    </row>
    <row r="11880" spans="1:3">
      <c r="A11880" s="82" t="s">
        <v>479</v>
      </c>
      <c r="B11880">
        <v>63</v>
      </c>
      <c r="C11880" s="75">
        <v>0.1</v>
      </c>
    </row>
    <row r="11881" spans="1:3">
      <c r="A11881" s="83" t="s">
        <v>294</v>
      </c>
      <c r="B11881">
        <v>63</v>
      </c>
      <c r="C11881" s="75">
        <v>0.1</v>
      </c>
    </row>
    <row r="11882" spans="1:3">
      <c r="A11882" s="85" t="s">
        <v>3092</v>
      </c>
      <c r="B11882">
        <v>63</v>
      </c>
      <c r="C11882" s="75">
        <v>0.1</v>
      </c>
    </row>
    <row r="11883" spans="1:3">
      <c r="A11883" s="86" t="s">
        <v>364</v>
      </c>
      <c r="B11883">
        <v>63</v>
      </c>
      <c r="C11883" s="75">
        <v>0.1</v>
      </c>
    </row>
    <row r="11884" spans="1:3">
      <c r="A11884" s="74" t="s">
        <v>3093</v>
      </c>
      <c r="B11884">
        <v>651</v>
      </c>
      <c r="C11884" s="75">
        <v>7.0000000000000007E-2</v>
      </c>
    </row>
    <row r="11885" spans="1:3">
      <c r="A11885" s="81" t="s">
        <v>366</v>
      </c>
      <c r="B11885">
        <v>651</v>
      </c>
      <c r="C11885" s="75">
        <v>7.0000000000000007E-2</v>
      </c>
    </row>
    <row r="11886" spans="1:3">
      <c r="A11886" s="82" t="s">
        <v>367</v>
      </c>
      <c r="B11886">
        <v>651</v>
      </c>
      <c r="C11886" s="75">
        <v>7.0000000000000007E-2</v>
      </c>
    </row>
    <row r="11887" spans="1:3">
      <c r="A11887" s="83" t="s">
        <v>289</v>
      </c>
      <c r="B11887">
        <v>651</v>
      </c>
      <c r="C11887" s="75">
        <v>7.0000000000000007E-2</v>
      </c>
    </row>
    <row r="11888" spans="1:3">
      <c r="A11888" s="84">
        <v>41949</v>
      </c>
      <c r="B11888">
        <v>651</v>
      </c>
      <c r="C11888" s="75">
        <v>7.0000000000000007E-2</v>
      </c>
    </row>
    <row r="11889" spans="1:3">
      <c r="A11889" s="86" t="s">
        <v>295</v>
      </c>
      <c r="B11889">
        <v>651</v>
      </c>
      <c r="C11889" s="75">
        <v>7.0000000000000007E-2</v>
      </c>
    </row>
    <row r="11890" spans="1:3">
      <c r="A11890" s="74" t="s">
        <v>3094</v>
      </c>
      <c r="B11890">
        <v>54</v>
      </c>
      <c r="C11890" s="75">
        <v>0.32500000000000001</v>
      </c>
    </row>
    <row r="11891" spans="1:3">
      <c r="A11891" s="81" t="s">
        <v>366</v>
      </c>
      <c r="B11891">
        <v>54</v>
      </c>
      <c r="C11891" s="75">
        <v>0.32500000000000001</v>
      </c>
    </row>
    <row r="11892" spans="1:3">
      <c r="A11892" s="82" t="s">
        <v>367</v>
      </c>
      <c r="B11892">
        <v>54</v>
      </c>
      <c r="C11892" s="75">
        <v>0.32500000000000001</v>
      </c>
    </row>
    <row r="11893" spans="1:3">
      <c r="A11893" s="83" t="s">
        <v>289</v>
      </c>
      <c r="B11893">
        <v>54</v>
      </c>
      <c r="C11893" s="75">
        <v>0.32500000000000001</v>
      </c>
    </row>
    <row r="11894" spans="1:3">
      <c r="A11894" s="84">
        <v>42349</v>
      </c>
      <c r="B11894">
        <v>54</v>
      </c>
      <c r="C11894" s="75">
        <v>0.32500000000000001</v>
      </c>
    </row>
    <row r="11895" spans="1:3">
      <c r="A11895" s="86" t="s">
        <v>285</v>
      </c>
      <c r="B11895">
        <v>54</v>
      </c>
      <c r="C11895" s="75">
        <v>0.32500000000000001</v>
      </c>
    </row>
    <row r="11896" spans="1:3">
      <c r="A11896" s="74" t="s">
        <v>3095</v>
      </c>
      <c r="B11896">
        <v>50</v>
      </c>
      <c r="C11896" s="75">
        <v>0</v>
      </c>
    </row>
    <row r="11897" spans="1:3">
      <c r="A11897" s="81" t="s">
        <v>316</v>
      </c>
      <c r="B11897">
        <v>50</v>
      </c>
      <c r="C11897" s="75">
        <v>0</v>
      </c>
    </row>
    <row r="11898" spans="1:3">
      <c r="A11898" s="82" t="s">
        <v>317</v>
      </c>
      <c r="B11898">
        <v>50</v>
      </c>
      <c r="C11898" s="75">
        <v>0</v>
      </c>
    </row>
    <row r="11899" spans="1:3">
      <c r="A11899" s="83" t="s">
        <v>294</v>
      </c>
      <c r="B11899">
        <v>50</v>
      </c>
      <c r="C11899" s="75">
        <v>0</v>
      </c>
    </row>
    <row r="11900" spans="1:3">
      <c r="A11900" s="84">
        <v>42375</v>
      </c>
      <c r="B11900">
        <v>50</v>
      </c>
      <c r="C11900" s="75">
        <v>0</v>
      </c>
    </row>
    <row r="11901" spans="1:3">
      <c r="A11901" s="86" t="s">
        <v>381</v>
      </c>
      <c r="B11901">
        <v>50</v>
      </c>
      <c r="C11901" s="75">
        <v>0</v>
      </c>
    </row>
    <row r="11902" spans="1:3">
      <c r="A11902" s="74" t="s">
        <v>3096</v>
      </c>
      <c r="B11902">
        <v>320</v>
      </c>
      <c r="C11902" s="75">
        <v>0.36</v>
      </c>
    </row>
    <row r="11903" spans="1:3">
      <c r="A11903" s="81" t="s">
        <v>350</v>
      </c>
      <c r="B11903">
        <v>320</v>
      </c>
      <c r="C11903" s="75">
        <v>0.36</v>
      </c>
    </row>
    <row r="11904" spans="1:3">
      <c r="A11904" s="82" t="s">
        <v>351</v>
      </c>
      <c r="B11904">
        <v>320</v>
      </c>
      <c r="C11904" s="75">
        <v>0.36</v>
      </c>
    </row>
    <row r="11905" spans="1:3">
      <c r="A11905" s="83" t="s">
        <v>304</v>
      </c>
      <c r="B11905">
        <v>320</v>
      </c>
      <c r="C11905" s="75">
        <v>0.36</v>
      </c>
    </row>
    <row r="11906" spans="1:3">
      <c r="A11906" s="84">
        <v>42010</v>
      </c>
      <c r="B11906">
        <v>320</v>
      </c>
      <c r="C11906" s="75">
        <v>0.36</v>
      </c>
    </row>
    <row r="11907" spans="1:3">
      <c r="A11907" s="86" t="s">
        <v>314</v>
      </c>
      <c r="B11907">
        <v>320</v>
      </c>
      <c r="C11907" s="75">
        <v>0.36</v>
      </c>
    </row>
    <row r="11908" spans="1:3">
      <c r="A11908" s="74" t="s">
        <v>3097</v>
      </c>
      <c r="B11908">
        <v>43</v>
      </c>
      <c r="C11908" s="75">
        <v>0.14000000000000001</v>
      </c>
    </row>
    <row r="11909" spans="1:3">
      <c r="A11909" s="81" t="s">
        <v>404</v>
      </c>
      <c r="B11909">
        <v>43</v>
      </c>
      <c r="C11909" s="75">
        <v>0.14000000000000001</v>
      </c>
    </row>
    <row r="11910" spans="1:3">
      <c r="A11910" s="82" t="s">
        <v>405</v>
      </c>
      <c r="B11910">
        <v>43</v>
      </c>
      <c r="C11910" s="75">
        <v>0.14000000000000001</v>
      </c>
    </row>
    <row r="11911" spans="1:3">
      <c r="A11911" s="83" t="s">
        <v>284</v>
      </c>
      <c r="B11911">
        <v>43</v>
      </c>
      <c r="C11911" s="75">
        <v>0.14000000000000001</v>
      </c>
    </row>
    <row r="11912" spans="1:3">
      <c r="A11912" s="84">
        <v>43143</v>
      </c>
      <c r="B11912">
        <v>43</v>
      </c>
      <c r="C11912" s="75">
        <v>0.14000000000000001</v>
      </c>
    </row>
    <row r="11913" spans="1:3">
      <c r="A11913" s="86" t="s">
        <v>305</v>
      </c>
      <c r="B11913">
        <v>43</v>
      </c>
      <c r="C11913" s="75">
        <v>0.14000000000000001</v>
      </c>
    </row>
    <row r="11914" spans="1:3">
      <c r="A11914" s="74" t="s">
        <v>3098</v>
      </c>
      <c r="B11914">
        <v>78</v>
      </c>
      <c r="C11914" s="75">
        <v>2.5000000000000001E-2</v>
      </c>
    </row>
    <row r="11915" spans="1:3">
      <c r="A11915" s="81" t="s">
        <v>377</v>
      </c>
      <c r="B11915">
        <v>78</v>
      </c>
      <c r="C11915" s="75">
        <v>2.5000000000000001E-2</v>
      </c>
    </row>
    <row r="11916" spans="1:3">
      <c r="A11916" s="82" t="s">
        <v>378</v>
      </c>
      <c r="B11916">
        <v>78</v>
      </c>
      <c r="C11916" s="75">
        <v>2.5000000000000001E-2</v>
      </c>
    </row>
    <row r="11917" spans="1:3">
      <c r="A11917" s="83" t="s">
        <v>304</v>
      </c>
      <c r="B11917">
        <v>78</v>
      </c>
      <c r="C11917" s="75">
        <v>2.5000000000000001E-2</v>
      </c>
    </row>
    <row r="11918" spans="1:3">
      <c r="A11918" s="85" t="s">
        <v>3099</v>
      </c>
      <c r="B11918">
        <v>78</v>
      </c>
      <c r="C11918" s="75">
        <v>2.5000000000000001E-2</v>
      </c>
    </row>
    <row r="11919" spans="1:3">
      <c r="A11919" s="86" t="s">
        <v>285</v>
      </c>
      <c r="B11919">
        <v>78</v>
      </c>
      <c r="C11919" s="75">
        <v>2.5000000000000001E-2</v>
      </c>
    </row>
    <row r="11920" spans="1:3">
      <c r="A11920" s="74" t="s">
        <v>3100</v>
      </c>
      <c r="B11920">
        <v>248</v>
      </c>
      <c r="C11920" s="75">
        <v>8.0000000000000002E-3</v>
      </c>
    </row>
    <row r="11921" spans="1:3">
      <c r="A11921" s="81" t="s">
        <v>319</v>
      </c>
      <c r="B11921">
        <v>248</v>
      </c>
      <c r="C11921" s="75">
        <v>8.0000000000000002E-3</v>
      </c>
    </row>
    <row r="11922" spans="1:3">
      <c r="A11922" s="82" t="s">
        <v>320</v>
      </c>
      <c r="B11922">
        <v>248</v>
      </c>
      <c r="C11922" s="75">
        <v>8.0000000000000002E-3</v>
      </c>
    </row>
    <row r="11923" spans="1:3">
      <c r="A11923" s="83" t="s">
        <v>284</v>
      </c>
      <c r="B11923">
        <v>248</v>
      </c>
      <c r="C11923" s="75">
        <v>8.0000000000000002E-3</v>
      </c>
    </row>
    <row r="11924" spans="1:3">
      <c r="A11924" s="84">
        <v>42187</v>
      </c>
      <c r="B11924">
        <v>248</v>
      </c>
      <c r="C11924" s="75">
        <v>8.0000000000000002E-3</v>
      </c>
    </row>
    <row r="11925" spans="1:3">
      <c r="A11925" s="86" t="s">
        <v>375</v>
      </c>
      <c r="B11925">
        <v>248</v>
      </c>
      <c r="C11925" s="75">
        <v>8.0000000000000002E-3</v>
      </c>
    </row>
    <row r="11926" spans="1:3">
      <c r="A11926" s="74" t="s">
        <v>3101</v>
      </c>
      <c r="B11926">
        <v>27</v>
      </c>
      <c r="C11926" s="75">
        <v>0.1</v>
      </c>
    </row>
    <row r="11927" spans="1:3">
      <c r="A11927" s="81" t="s">
        <v>312</v>
      </c>
      <c r="B11927">
        <v>27</v>
      </c>
      <c r="C11927" s="75">
        <v>0.1</v>
      </c>
    </row>
    <row r="11928" spans="1:3">
      <c r="A11928" s="82" t="s">
        <v>313</v>
      </c>
      <c r="B11928">
        <v>27</v>
      </c>
      <c r="C11928" s="75">
        <v>0.1</v>
      </c>
    </row>
    <row r="11929" spans="1:3">
      <c r="A11929" s="83" t="s">
        <v>294</v>
      </c>
      <c r="B11929">
        <v>27</v>
      </c>
      <c r="C11929" s="75">
        <v>0.1</v>
      </c>
    </row>
    <row r="11930" spans="1:3">
      <c r="A11930" s="84">
        <v>42887</v>
      </c>
      <c r="B11930">
        <v>27</v>
      </c>
      <c r="C11930" s="75">
        <v>0.1</v>
      </c>
    </row>
    <row r="11931" spans="1:3">
      <c r="A11931" s="86" t="s">
        <v>310</v>
      </c>
      <c r="B11931">
        <v>27</v>
      </c>
      <c r="C11931" s="75">
        <v>0.1</v>
      </c>
    </row>
    <row r="11932" spans="1:3">
      <c r="A11932" s="74" t="s">
        <v>3102</v>
      </c>
      <c r="B11932">
        <v>495</v>
      </c>
      <c r="C11932" s="75">
        <v>0.01</v>
      </c>
    </row>
    <row r="11933" spans="1:3">
      <c r="A11933" s="81" t="s">
        <v>503</v>
      </c>
      <c r="B11933">
        <v>495</v>
      </c>
      <c r="C11933" s="75">
        <v>0.01</v>
      </c>
    </row>
    <row r="11934" spans="1:3">
      <c r="A11934" s="82" t="s">
        <v>504</v>
      </c>
      <c r="B11934">
        <v>495</v>
      </c>
      <c r="C11934" s="75">
        <v>0.01</v>
      </c>
    </row>
    <row r="11935" spans="1:3">
      <c r="A11935" s="83" t="s">
        <v>284</v>
      </c>
      <c r="B11935">
        <v>495</v>
      </c>
      <c r="C11935" s="75">
        <v>0.01</v>
      </c>
    </row>
    <row r="11936" spans="1:3">
      <c r="A11936" s="84">
        <v>43163</v>
      </c>
      <c r="B11936">
        <v>495</v>
      </c>
      <c r="C11936" s="75">
        <v>0.01</v>
      </c>
    </row>
    <row r="11937" spans="1:3">
      <c r="A11937" s="86" t="s">
        <v>336</v>
      </c>
      <c r="B11937">
        <v>495</v>
      </c>
      <c r="C11937" s="75">
        <v>0.01</v>
      </c>
    </row>
    <row r="11938" spans="1:3">
      <c r="A11938" s="74" t="s">
        <v>3103</v>
      </c>
      <c r="B11938">
        <v>480</v>
      </c>
      <c r="C11938" s="75">
        <v>0.4</v>
      </c>
    </row>
    <row r="11939" spans="1:3">
      <c r="A11939" s="81" t="s">
        <v>350</v>
      </c>
      <c r="B11939">
        <v>480</v>
      </c>
      <c r="C11939" s="75">
        <v>0.4</v>
      </c>
    </row>
    <row r="11940" spans="1:3">
      <c r="A11940" s="82" t="s">
        <v>351</v>
      </c>
      <c r="B11940">
        <v>480</v>
      </c>
      <c r="C11940" s="75">
        <v>0.4</v>
      </c>
    </row>
    <row r="11941" spans="1:3">
      <c r="A11941" s="83" t="s">
        <v>304</v>
      </c>
      <c r="B11941">
        <v>480</v>
      </c>
      <c r="C11941" s="75">
        <v>0.4</v>
      </c>
    </row>
    <row r="11942" spans="1:3">
      <c r="A11942" s="84">
        <v>43436</v>
      </c>
      <c r="B11942">
        <v>480</v>
      </c>
      <c r="C11942" s="75">
        <v>0.4</v>
      </c>
    </row>
    <row r="11943" spans="1:3">
      <c r="A11943" s="86" t="s">
        <v>321</v>
      </c>
      <c r="B11943">
        <v>480</v>
      </c>
      <c r="C11943" s="75">
        <v>0.4</v>
      </c>
    </row>
    <row r="11944" spans="1:3">
      <c r="A11944" s="74" t="s">
        <v>3104</v>
      </c>
      <c r="B11944">
        <v>215</v>
      </c>
      <c r="C11944" s="75">
        <v>0.14000000000000001</v>
      </c>
    </row>
    <row r="11945" spans="1:3">
      <c r="A11945" s="81" t="s">
        <v>415</v>
      </c>
      <c r="B11945">
        <v>215</v>
      </c>
      <c r="C11945" s="75">
        <v>0.14000000000000001</v>
      </c>
    </row>
    <row r="11946" spans="1:3">
      <c r="A11946" s="82" t="s">
        <v>367</v>
      </c>
      <c r="B11946">
        <v>215</v>
      </c>
      <c r="C11946" s="75">
        <v>0.14000000000000001</v>
      </c>
    </row>
    <row r="11947" spans="1:3">
      <c r="A11947" s="83" t="s">
        <v>289</v>
      </c>
      <c r="B11947">
        <v>215</v>
      </c>
      <c r="C11947" s="75">
        <v>0.14000000000000001</v>
      </c>
    </row>
    <row r="11948" spans="1:3">
      <c r="A11948" s="84">
        <v>42372</v>
      </c>
      <c r="B11948">
        <v>215</v>
      </c>
      <c r="C11948" s="75">
        <v>0.14000000000000001</v>
      </c>
    </row>
    <row r="11949" spans="1:3">
      <c r="A11949" s="86" t="s">
        <v>375</v>
      </c>
      <c r="B11949">
        <v>215</v>
      </c>
      <c r="C11949" s="75">
        <v>0.14000000000000001</v>
      </c>
    </row>
    <row r="11950" spans="1:3">
      <c r="A11950" s="74" t="s">
        <v>3105</v>
      </c>
      <c r="B11950">
        <v>420</v>
      </c>
      <c r="C11950" s="75">
        <v>0.16</v>
      </c>
    </row>
    <row r="11951" spans="1:3">
      <c r="A11951" s="81" t="s">
        <v>358</v>
      </c>
      <c r="B11951">
        <v>420</v>
      </c>
      <c r="C11951" s="75">
        <v>0.16</v>
      </c>
    </row>
    <row r="11952" spans="1:3">
      <c r="A11952" s="82" t="s">
        <v>359</v>
      </c>
      <c r="B11952">
        <v>420</v>
      </c>
      <c r="C11952" s="75">
        <v>0.16</v>
      </c>
    </row>
    <row r="11953" spans="1:3">
      <c r="A11953" s="83" t="s">
        <v>284</v>
      </c>
      <c r="B11953">
        <v>420</v>
      </c>
      <c r="C11953" s="75">
        <v>0.16</v>
      </c>
    </row>
    <row r="11954" spans="1:3">
      <c r="A11954" s="84">
        <v>42014</v>
      </c>
      <c r="B11954">
        <v>420</v>
      </c>
      <c r="C11954" s="75">
        <v>0.16</v>
      </c>
    </row>
    <row r="11955" spans="1:3">
      <c r="A11955" s="86" t="s">
        <v>314</v>
      </c>
      <c r="B11955">
        <v>420</v>
      </c>
      <c r="C11955" s="75">
        <v>0.16</v>
      </c>
    </row>
    <row r="11956" spans="1:3">
      <c r="A11956" s="74" t="s">
        <v>3106</v>
      </c>
      <c r="B11956">
        <v>648</v>
      </c>
      <c r="C11956" s="75">
        <v>0.19</v>
      </c>
    </row>
    <row r="11957" spans="1:3">
      <c r="A11957" s="81" t="s">
        <v>567</v>
      </c>
      <c r="B11957">
        <v>648</v>
      </c>
      <c r="C11957" s="75">
        <v>0.19</v>
      </c>
    </row>
    <row r="11958" spans="1:3">
      <c r="A11958" s="82" t="s">
        <v>568</v>
      </c>
      <c r="B11958">
        <v>648</v>
      </c>
      <c r="C11958" s="75">
        <v>0.19</v>
      </c>
    </row>
    <row r="11959" spans="1:3">
      <c r="A11959" s="83" t="s">
        <v>284</v>
      </c>
      <c r="B11959">
        <v>648</v>
      </c>
      <c r="C11959" s="75">
        <v>0.19</v>
      </c>
    </row>
    <row r="11960" spans="1:3">
      <c r="A11960" s="84">
        <v>41682</v>
      </c>
      <c r="B11960">
        <v>648</v>
      </c>
      <c r="C11960" s="75">
        <v>0.19</v>
      </c>
    </row>
    <row r="11961" spans="1:3">
      <c r="A11961" s="86" t="s">
        <v>321</v>
      </c>
      <c r="B11961">
        <v>648</v>
      </c>
      <c r="C11961" s="75">
        <v>0.19</v>
      </c>
    </row>
    <row r="11962" spans="1:3">
      <c r="A11962" s="74" t="s">
        <v>3107</v>
      </c>
      <c r="B11962">
        <v>49</v>
      </c>
      <c r="C11962" s="75">
        <v>0.02</v>
      </c>
    </row>
    <row r="11963" spans="1:3">
      <c r="A11963" s="81" t="s">
        <v>343</v>
      </c>
      <c r="B11963">
        <v>49</v>
      </c>
      <c r="C11963" s="75">
        <v>0.02</v>
      </c>
    </row>
    <row r="11964" spans="1:3">
      <c r="A11964" s="82" t="s">
        <v>344</v>
      </c>
      <c r="B11964">
        <v>49</v>
      </c>
      <c r="C11964" s="75">
        <v>0.02</v>
      </c>
    </row>
    <row r="11965" spans="1:3">
      <c r="A11965" s="83" t="s">
        <v>284</v>
      </c>
      <c r="B11965">
        <v>49</v>
      </c>
      <c r="C11965" s="75">
        <v>0.02</v>
      </c>
    </row>
    <row r="11966" spans="1:3">
      <c r="A11966" s="84">
        <v>43019</v>
      </c>
      <c r="B11966">
        <v>49</v>
      </c>
      <c r="C11966" s="75">
        <v>0.02</v>
      </c>
    </row>
    <row r="11967" spans="1:3">
      <c r="A11967" s="86" t="s">
        <v>305</v>
      </c>
      <c r="B11967">
        <v>49</v>
      </c>
      <c r="C11967" s="75">
        <v>0.02</v>
      </c>
    </row>
    <row r="11968" spans="1:3">
      <c r="A11968" s="74" t="s">
        <v>3108</v>
      </c>
      <c r="B11968">
        <v>465</v>
      </c>
      <c r="C11968" s="75">
        <v>7.0000000000000007E-2</v>
      </c>
    </row>
    <row r="11969" spans="1:3">
      <c r="A11969" s="81" t="s">
        <v>324</v>
      </c>
      <c r="B11969">
        <v>465</v>
      </c>
      <c r="C11969" s="75">
        <v>7.0000000000000007E-2</v>
      </c>
    </row>
    <row r="11970" spans="1:3">
      <c r="A11970" s="82" t="s">
        <v>325</v>
      </c>
      <c r="B11970">
        <v>465</v>
      </c>
      <c r="C11970" s="75">
        <v>7.0000000000000007E-2</v>
      </c>
    </row>
    <row r="11971" spans="1:3">
      <c r="A11971" s="83" t="s">
        <v>284</v>
      </c>
      <c r="B11971">
        <v>465</v>
      </c>
      <c r="C11971" s="75">
        <v>7.0000000000000007E-2</v>
      </c>
    </row>
    <row r="11972" spans="1:3">
      <c r="A11972" s="85" t="s">
        <v>3109</v>
      </c>
      <c r="B11972">
        <v>465</v>
      </c>
      <c r="C11972" s="75">
        <v>7.0000000000000007E-2</v>
      </c>
    </row>
    <row r="11973" spans="1:3">
      <c r="A11973" s="86" t="s">
        <v>314</v>
      </c>
      <c r="B11973">
        <v>465</v>
      </c>
      <c r="C11973" s="75">
        <v>7.0000000000000007E-2</v>
      </c>
    </row>
    <row r="11974" spans="1:3">
      <c r="A11974" s="74" t="s">
        <v>3110</v>
      </c>
      <c r="B11974">
        <v>215</v>
      </c>
      <c r="C11974" s="75">
        <v>0.14000000000000001</v>
      </c>
    </row>
    <row r="11975" spans="1:3">
      <c r="A11975" s="81" t="s">
        <v>475</v>
      </c>
      <c r="B11975">
        <v>215</v>
      </c>
      <c r="C11975" s="75">
        <v>0.14000000000000001</v>
      </c>
    </row>
    <row r="11976" spans="1:3">
      <c r="A11976" s="82" t="s">
        <v>317</v>
      </c>
      <c r="B11976">
        <v>215</v>
      </c>
      <c r="C11976" s="75">
        <v>0.14000000000000001</v>
      </c>
    </row>
    <row r="11977" spans="1:3">
      <c r="A11977" s="83" t="s">
        <v>294</v>
      </c>
      <c r="B11977">
        <v>215</v>
      </c>
      <c r="C11977" s="75">
        <v>0.14000000000000001</v>
      </c>
    </row>
    <row r="11978" spans="1:3">
      <c r="A11978" s="85" t="s">
        <v>3111</v>
      </c>
      <c r="B11978">
        <v>215</v>
      </c>
      <c r="C11978" s="75">
        <v>0.14000000000000001</v>
      </c>
    </row>
    <row r="11979" spans="1:3">
      <c r="A11979" s="86" t="s">
        <v>375</v>
      </c>
      <c r="B11979">
        <v>215</v>
      </c>
      <c r="C11979" s="75">
        <v>0.14000000000000001</v>
      </c>
    </row>
    <row r="11980" spans="1:3">
      <c r="A11980" s="74" t="s">
        <v>3112</v>
      </c>
      <c r="B11980">
        <v>149</v>
      </c>
      <c r="C11980" s="75">
        <v>6.7000000000000002E-3</v>
      </c>
    </row>
    <row r="11981" spans="1:3">
      <c r="A11981" s="81" t="s">
        <v>370</v>
      </c>
      <c r="B11981">
        <v>149</v>
      </c>
      <c r="C11981" s="75">
        <v>6.7000000000000002E-3</v>
      </c>
    </row>
    <row r="11982" spans="1:3">
      <c r="A11982" s="82" t="s">
        <v>344</v>
      </c>
      <c r="B11982">
        <v>149</v>
      </c>
      <c r="C11982" s="75">
        <v>6.7000000000000002E-3</v>
      </c>
    </row>
    <row r="11983" spans="1:3">
      <c r="A11983" s="83" t="s">
        <v>284</v>
      </c>
      <c r="B11983">
        <v>149</v>
      </c>
      <c r="C11983" s="75">
        <v>6.7000000000000002E-3</v>
      </c>
    </row>
    <row r="11984" spans="1:3">
      <c r="A11984" s="85" t="s">
        <v>1233</v>
      </c>
      <c r="B11984">
        <v>149</v>
      </c>
      <c r="C11984" s="75">
        <v>6.7000000000000002E-3</v>
      </c>
    </row>
    <row r="11985" spans="1:3">
      <c r="A11985" s="86" t="s">
        <v>300</v>
      </c>
      <c r="B11985">
        <v>149</v>
      </c>
      <c r="C11985" s="75">
        <v>6.7000000000000002E-3</v>
      </c>
    </row>
    <row r="11986" spans="1:3">
      <c r="A11986" s="74" t="s">
        <v>3113</v>
      </c>
      <c r="B11986">
        <v>38</v>
      </c>
      <c r="C11986" s="75">
        <v>0.24</v>
      </c>
    </row>
    <row r="11987" spans="1:3">
      <c r="A11987" s="81" t="s">
        <v>383</v>
      </c>
      <c r="B11987">
        <v>38</v>
      </c>
      <c r="C11987" s="75">
        <v>0.24</v>
      </c>
    </row>
    <row r="11988" spans="1:3">
      <c r="A11988" s="82" t="s">
        <v>308</v>
      </c>
      <c r="B11988">
        <v>38</v>
      </c>
      <c r="C11988" s="75">
        <v>0.24</v>
      </c>
    </row>
    <row r="11989" spans="1:3">
      <c r="A11989" s="83" t="s">
        <v>304</v>
      </c>
      <c r="B11989">
        <v>38</v>
      </c>
      <c r="C11989" s="75">
        <v>0.24</v>
      </c>
    </row>
    <row r="11990" spans="1:3">
      <c r="A11990" s="85" t="s">
        <v>1688</v>
      </c>
      <c r="B11990">
        <v>38</v>
      </c>
      <c r="C11990" s="75">
        <v>0.24</v>
      </c>
    </row>
    <row r="11991" spans="1:3">
      <c r="A11991" s="86" t="s">
        <v>381</v>
      </c>
      <c r="B11991">
        <v>38</v>
      </c>
      <c r="C11991" s="75">
        <v>0.24</v>
      </c>
    </row>
    <row r="11992" spans="1:3">
      <c r="A11992" s="74" t="s">
        <v>3114</v>
      </c>
      <c r="B11992">
        <v>670</v>
      </c>
      <c r="C11992" s="75">
        <v>0.33</v>
      </c>
    </row>
    <row r="11993" spans="1:3">
      <c r="A11993" s="81" t="s">
        <v>339</v>
      </c>
      <c r="B11993">
        <v>670</v>
      </c>
      <c r="C11993" s="75">
        <v>0.33</v>
      </c>
    </row>
    <row r="11994" spans="1:3">
      <c r="A11994" s="82" t="s">
        <v>340</v>
      </c>
      <c r="B11994">
        <v>670</v>
      </c>
      <c r="C11994" s="75">
        <v>0.33</v>
      </c>
    </row>
    <row r="11995" spans="1:3">
      <c r="A11995" s="83" t="s">
        <v>304</v>
      </c>
      <c r="B11995">
        <v>670</v>
      </c>
      <c r="C11995" s="75">
        <v>0.33</v>
      </c>
    </row>
    <row r="11996" spans="1:3">
      <c r="A11996" s="85" t="s">
        <v>3115</v>
      </c>
      <c r="B11996">
        <v>670</v>
      </c>
      <c r="C11996" s="75">
        <v>0.33</v>
      </c>
    </row>
    <row r="11997" spans="1:3">
      <c r="A11997" s="86" t="s">
        <v>326</v>
      </c>
      <c r="B11997">
        <v>670</v>
      </c>
      <c r="C11997" s="75">
        <v>0.33</v>
      </c>
    </row>
    <row r="11998" spans="1:3">
      <c r="A11998" s="74" t="s">
        <v>3116</v>
      </c>
      <c r="B11998">
        <v>590</v>
      </c>
      <c r="C11998" s="75">
        <v>0.41</v>
      </c>
    </row>
    <row r="11999" spans="1:3">
      <c r="A11999" s="81" t="s">
        <v>339</v>
      </c>
      <c r="B11999">
        <v>590</v>
      </c>
      <c r="C11999" s="75">
        <v>0.41</v>
      </c>
    </row>
    <row r="12000" spans="1:3">
      <c r="A12000" s="82" t="s">
        <v>340</v>
      </c>
      <c r="B12000">
        <v>590</v>
      </c>
      <c r="C12000" s="75">
        <v>0.41</v>
      </c>
    </row>
    <row r="12001" spans="1:3">
      <c r="A12001" s="83" t="s">
        <v>304</v>
      </c>
      <c r="B12001">
        <v>590</v>
      </c>
      <c r="C12001" s="75">
        <v>0.41</v>
      </c>
    </row>
    <row r="12002" spans="1:3">
      <c r="A12002" s="84">
        <v>43440</v>
      </c>
      <c r="B12002">
        <v>590</v>
      </c>
      <c r="C12002" s="75">
        <v>0.41</v>
      </c>
    </row>
    <row r="12003" spans="1:3">
      <c r="A12003" s="86" t="s">
        <v>326</v>
      </c>
      <c r="B12003">
        <v>590</v>
      </c>
      <c r="C12003" s="75">
        <v>0.41</v>
      </c>
    </row>
    <row r="12004" spans="1:3">
      <c r="A12004" s="74" t="s">
        <v>3117</v>
      </c>
      <c r="B12004">
        <v>49</v>
      </c>
      <c r="C12004" s="75">
        <v>0.02</v>
      </c>
    </row>
    <row r="12005" spans="1:3">
      <c r="A12005" s="81" t="s">
        <v>517</v>
      </c>
      <c r="B12005">
        <v>49</v>
      </c>
      <c r="C12005" s="75">
        <v>0.02</v>
      </c>
    </row>
    <row r="12006" spans="1:3">
      <c r="A12006" s="82" t="s">
        <v>518</v>
      </c>
      <c r="B12006">
        <v>49</v>
      </c>
      <c r="C12006" s="75">
        <v>0.02</v>
      </c>
    </row>
    <row r="12007" spans="1:3">
      <c r="A12007" s="83" t="s">
        <v>304</v>
      </c>
      <c r="B12007">
        <v>49</v>
      </c>
      <c r="C12007" s="75">
        <v>0.02</v>
      </c>
    </row>
    <row r="12008" spans="1:3">
      <c r="A12008" s="85" t="s">
        <v>3118</v>
      </c>
      <c r="B12008">
        <v>49</v>
      </c>
      <c r="C12008" s="75">
        <v>0.02</v>
      </c>
    </row>
    <row r="12009" spans="1:3">
      <c r="A12009" s="86" t="s">
        <v>381</v>
      </c>
      <c r="B12009">
        <v>49</v>
      </c>
      <c r="C12009" s="75">
        <v>0.02</v>
      </c>
    </row>
    <row r="12010" spans="1:3">
      <c r="A12010" s="74" t="s">
        <v>3119</v>
      </c>
      <c r="B12010">
        <v>20</v>
      </c>
      <c r="C12010" s="75">
        <v>0.33329999999999999</v>
      </c>
    </row>
    <row r="12011" spans="1:3">
      <c r="A12011" s="81" t="s">
        <v>415</v>
      </c>
      <c r="B12011">
        <v>20</v>
      </c>
      <c r="C12011" s="75">
        <v>0.33329999999999999</v>
      </c>
    </row>
    <row r="12012" spans="1:3">
      <c r="A12012" s="82" t="s">
        <v>367</v>
      </c>
      <c r="B12012">
        <v>20</v>
      </c>
      <c r="C12012" s="75">
        <v>0.33329999999999999</v>
      </c>
    </row>
    <row r="12013" spans="1:3">
      <c r="A12013" s="83" t="s">
        <v>289</v>
      </c>
      <c r="B12013">
        <v>20</v>
      </c>
      <c r="C12013" s="75">
        <v>0.33329999999999999</v>
      </c>
    </row>
    <row r="12014" spans="1:3">
      <c r="A12014" s="85" t="s">
        <v>3120</v>
      </c>
      <c r="B12014">
        <v>20</v>
      </c>
      <c r="C12014" s="75">
        <v>0.33329999999999999</v>
      </c>
    </row>
    <row r="12015" spans="1:3">
      <c r="A12015" s="86" t="s">
        <v>310</v>
      </c>
      <c r="B12015">
        <v>20</v>
      </c>
      <c r="C12015" s="75">
        <v>0.33329999999999999</v>
      </c>
    </row>
    <row r="12016" spans="1:3">
      <c r="A12016" s="74" t="s">
        <v>3121</v>
      </c>
      <c r="B12016">
        <v>450</v>
      </c>
      <c r="C12016" s="75">
        <v>0.1</v>
      </c>
    </row>
    <row r="12017" spans="1:3">
      <c r="A12017" s="81" t="s">
        <v>404</v>
      </c>
      <c r="B12017">
        <v>450</v>
      </c>
      <c r="C12017" s="75">
        <v>0.1</v>
      </c>
    </row>
    <row r="12018" spans="1:3">
      <c r="A12018" s="82" t="s">
        <v>405</v>
      </c>
      <c r="B12018">
        <v>450</v>
      </c>
      <c r="C12018" s="75">
        <v>0.1</v>
      </c>
    </row>
    <row r="12019" spans="1:3">
      <c r="A12019" s="83" t="s">
        <v>284</v>
      </c>
      <c r="B12019">
        <v>450</v>
      </c>
      <c r="C12019" s="75">
        <v>0.1</v>
      </c>
    </row>
    <row r="12020" spans="1:3">
      <c r="A12020" s="85" t="s">
        <v>761</v>
      </c>
      <c r="B12020">
        <v>450</v>
      </c>
      <c r="C12020" s="75">
        <v>0.1</v>
      </c>
    </row>
    <row r="12021" spans="1:3">
      <c r="A12021" s="86" t="s">
        <v>314</v>
      </c>
      <c r="B12021">
        <v>450</v>
      </c>
      <c r="C12021" s="75">
        <v>0.1</v>
      </c>
    </row>
    <row r="12022" spans="1:3">
      <c r="A12022" s="74" t="s">
        <v>3122</v>
      </c>
      <c r="B12022">
        <v>490</v>
      </c>
      <c r="C12022" s="75">
        <v>0.02</v>
      </c>
    </row>
    <row r="12023" spans="1:3">
      <c r="A12023" s="81" t="s">
        <v>512</v>
      </c>
      <c r="B12023">
        <v>490</v>
      </c>
      <c r="C12023" s="75">
        <v>0.02</v>
      </c>
    </row>
    <row r="12024" spans="1:3">
      <c r="A12024" s="82" t="s">
        <v>513</v>
      </c>
      <c r="B12024">
        <v>490</v>
      </c>
      <c r="C12024" s="75">
        <v>0.02</v>
      </c>
    </row>
    <row r="12025" spans="1:3">
      <c r="A12025" s="83" t="s">
        <v>284</v>
      </c>
      <c r="B12025">
        <v>490</v>
      </c>
      <c r="C12025" s="75">
        <v>0.02</v>
      </c>
    </row>
    <row r="12026" spans="1:3">
      <c r="A12026" s="84">
        <v>43442</v>
      </c>
      <c r="B12026">
        <v>490</v>
      </c>
      <c r="C12026" s="75">
        <v>0.02</v>
      </c>
    </row>
    <row r="12027" spans="1:3">
      <c r="A12027" s="86" t="s">
        <v>336</v>
      </c>
      <c r="B12027">
        <v>490</v>
      </c>
      <c r="C12027" s="75">
        <v>0.02</v>
      </c>
    </row>
    <row r="12028" spans="1:3">
      <c r="A12028" s="74" t="s">
        <v>3123</v>
      </c>
      <c r="B12028">
        <v>103</v>
      </c>
      <c r="C12028" s="75">
        <v>0.58799999999999997</v>
      </c>
    </row>
    <row r="12029" spans="1:3">
      <c r="A12029" s="81" t="s">
        <v>428</v>
      </c>
      <c r="B12029">
        <v>103</v>
      </c>
      <c r="C12029" s="75">
        <v>0.58799999999999997</v>
      </c>
    </row>
    <row r="12030" spans="1:3">
      <c r="A12030" s="82" t="s">
        <v>429</v>
      </c>
      <c r="B12030">
        <v>103</v>
      </c>
      <c r="C12030" s="75">
        <v>0.58799999999999997</v>
      </c>
    </row>
    <row r="12031" spans="1:3">
      <c r="A12031" s="83" t="s">
        <v>284</v>
      </c>
      <c r="B12031">
        <v>103</v>
      </c>
      <c r="C12031" s="75">
        <v>0.58799999999999997</v>
      </c>
    </row>
    <row r="12032" spans="1:3">
      <c r="A12032" s="85" t="s">
        <v>2941</v>
      </c>
      <c r="B12032">
        <v>103</v>
      </c>
      <c r="C12032" s="75">
        <v>0.58799999999999997</v>
      </c>
    </row>
    <row r="12033" spans="1:3">
      <c r="A12033" s="86" t="s">
        <v>375</v>
      </c>
      <c r="B12033">
        <v>103</v>
      </c>
      <c r="C12033" s="75">
        <v>0.58799999999999997</v>
      </c>
    </row>
    <row r="12034" spans="1:3">
      <c r="A12034" s="74" t="s">
        <v>3124</v>
      </c>
      <c r="B12034">
        <v>26</v>
      </c>
      <c r="C12034" s="75">
        <v>0.1333</v>
      </c>
    </row>
    <row r="12035" spans="1:3">
      <c r="A12035" s="81" t="s">
        <v>404</v>
      </c>
      <c r="B12035">
        <v>26</v>
      </c>
      <c r="C12035" s="75">
        <v>0.1333</v>
      </c>
    </row>
    <row r="12036" spans="1:3">
      <c r="A12036" s="82" t="s">
        <v>405</v>
      </c>
      <c r="B12036">
        <v>26</v>
      </c>
      <c r="C12036" s="75">
        <v>0.1333</v>
      </c>
    </row>
    <row r="12037" spans="1:3">
      <c r="A12037" s="83" t="s">
        <v>284</v>
      </c>
      <c r="B12037">
        <v>26</v>
      </c>
      <c r="C12037" s="75">
        <v>0.1333</v>
      </c>
    </row>
    <row r="12038" spans="1:3">
      <c r="A12038" s="85" t="s">
        <v>3125</v>
      </c>
      <c r="B12038">
        <v>26</v>
      </c>
      <c r="C12038" s="75">
        <v>0.1333</v>
      </c>
    </row>
    <row r="12039" spans="1:3">
      <c r="A12039" s="86" t="s">
        <v>310</v>
      </c>
      <c r="B12039">
        <v>26</v>
      </c>
      <c r="C12039" s="75">
        <v>0.1333</v>
      </c>
    </row>
    <row r="12040" spans="1:3">
      <c r="A12040" s="74" t="s">
        <v>3126</v>
      </c>
      <c r="B12040">
        <v>570</v>
      </c>
      <c r="C12040" s="75">
        <v>0.43</v>
      </c>
    </row>
    <row r="12041" spans="1:3">
      <c r="A12041" s="81" t="s">
        <v>362</v>
      </c>
      <c r="B12041">
        <v>570</v>
      </c>
      <c r="C12041" s="75">
        <v>0.43</v>
      </c>
    </row>
    <row r="12042" spans="1:3">
      <c r="A12042" s="82" t="s">
        <v>334</v>
      </c>
      <c r="B12042">
        <v>570</v>
      </c>
      <c r="C12042" s="75">
        <v>0.43</v>
      </c>
    </row>
    <row r="12043" spans="1:3">
      <c r="A12043" s="83" t="s">
        <v>304</v>
      </c>
      <c r="B12043">
        <v>570</v>
      </c>
      <c r="C12043" s="75">
        <v>0.43</v>
      </c>
    </row>
    <row r="12044" spans="1:3">
      <c r="A12044" s="84">
        <v>42984</v>
      </c>
      <c r="B12044">
        <v>570</v>
      </c>
      <c r="C12044" s="75">
        <v>0.43</v>
      </c>
    </row>
    <row r="12045" spans="1:3">
      <c r="A12045" s="86" t="s">
        <v>326</v>
      </c>
      <c r="B12045">
        <v>570</v>
      </c>
      <c r="C12045" s="75">
        <v>0.43</v>
      </c>
    </row>
    <row r="12046" spans="1:3">
      <c r="A12046" s="74" t="s">
        <v>3127</v>
      </c>
      <c r="B12046">
        <v>50</v>
      </c>
      <c r="C12046" s="75">
        <v>0</v>
      </c>
    </row>
    <row r="12047" spans="1:3">
      <c r="A12047" s="81" t="s">
        <v>441</v>
      </c>
      <c r="B12047">
        <v>50</v>
      </c>
      <c r="C12047" s="75">
        <v>0</v>
      </c>
    </row>
    <row r="12048" spans="1:3">
      <c r="A12048" s="82" t="s">
        <v>442</v>
      </c>
      <c r="B12048">
        <v>50</v>
      </c>
      <c r="C12048" s="75">
        <v>0</v>
      </c>
    </row>
    <row r="12049" spans="1:3">
      <c r="A12049" s="83" t="s">
        <v>284</v>
      </c>
      <c r="B12049">
        <v>50</v>
      </c>
      <c r="C12049" s="75">
        <v>0</v>
      </c>
    </row>
    <row r="12050" spans="1:3">
      <c r="A12050" s="85" t="s">
        <v>3128</v>
      </c>
      <c r="B12050">
        <v>50</v>
      </c>
      <c r="C12050" s="75">
        <v>0</v>
      </c>
    </row>
    <row r="12051" spans="1:3">
      <c r="A12051" s="86" t="s">
        <v>305</v>
      </c>
      <c r="B12051">
        <v>50</v>
      </c>
      <c r="C12051" s="75">
        <v>0</v>
      </c>
    </row>
    <row r="12052" spans="1:3">
      <c r="A12052" s="74" t="s">
        <v>3129</v>
      </c>
      <c r="B12052">
        <v>79</v>
      </c>
      <c r="C12052" s="75">
        <v>1.2500000000000001E-2</v>
      </c>
    </row>
    <row r="12053" spans="1:3">
      <c r="A12053" s="81" t="s">
        <v>390</v>
      </c>
      <c r="B12053">
        <v>79</v>
      </c>
      <c r="C12053" s="75">
        <v>1.2500000000000001E-2</v>
      </c>
    </row>
    <row r="12054" spans="1:3">
      <c r="A12054" s="82" t="s">
        <v>367</v>
      </c>
      <c r="B12054">
        <v>79</v>
      </c>
      <c r="C12054" s="75">
        <v>1.2500000000000001E-2</v>
      </c>
    </row>
    <row r="12055" spans="1:3">
      <c r="A12055" s="83" t="s">
        <v>289</v>
      </c>
      <c r="B12055">
        <v>79</v>
      </c>
      <c r="C12055" s="75">
        <v>1.2500000000000001E-2</v>
      </c>
    </row>
    <row r="12056" spans="1:3">
      <c r="A12056" s="85" t="s">
        <v>975</v>
      </c>
      <c r="B12056">
        <v>79</v>
      </c>
      <c r="C12056" s="75">
        <v>1.2500000000000001E-2</v>
      </c>
    </row>
    <row r="12057" spans="1:3">
      <c r="A12057" s="86" t="s">
        <v>285</v>
      </c>
      <c r="B12057">
        <v>79</v>
      </c>
      <c r="C12057" s="75">
        <v>1.2500000000000001E-2</v>
      </c>
    </row>
    <row r="12058" spans="1:3">
      <c r="A12058" s="74" t="s">
        <v>3130</v>
      </c>
      <c r="B12058">
        <v>27</v>
      </c>
      <c r="C12058" s="75">
        <v>0.1</v>
      </c>
    </row>
    <row r="12059" spans="1:3">
      <c r="A12059" s="81" t="s">
        <v>408</v>
      </c>
      <c r="B12059">
        <v>27</v>
      </c>
      <c r="C12059" s="75">
        <v>0.1</v>
      </c>
    </row>
    <row r="12060" spans="1:3">
      <c r="A12060" s="82" t="s">
        <v>409</v>
      </c>
      <c r="B12060">
        <v>27</v>
      </c>
      <c r="C12060" s="75">
        <v>0.1</v>
      </c>
    </row>
    <row r="12061" spans="1:3">
      <c r="A12061" s="83" t="s">
        <v>284</v>
      </c>
      <c r="B12061">
        <v>27</v>
      </c>
      <c r="C12061" s="75">
        <v>0.1</v>
      </c>
    </row>
    <row r="12062" spans="1:3">
      <c r="A12062" s="85" t="s">
        <v>3131</v>
      </c>
      <c r="B12062">
        <v>27</v>
      </c>
      <c r="C12062" s="75">
        <v>0.1</v>
      </c>
    </row>
    <row r="12063" spans="1:3">
      <c r="A12063" s="86" t="s">
        <v>310</v>
      </c>
      <c r="B12063">
        <v>27</v>
      </c>
      <c r="C12063" s="75">
        <v>0.1</v>
      </c>
    </row>
    <row r="12064" spans="1:3">
      <c r="A12064" s="74" t="s">
        <v>3132</v>
      </c>
      <c r="B12064">
        <v>800</v>
      </c>
      <c r="C12064" s="75">
        <v>0.2</v>
      </c>
    </row>
    <row r="12065" spans="1:3">
      <c r="A12065" s="81" t="s">
        <v>458</v>
      </c>
      <c r="B12065">
        <v>800</v>
      </c>
      <c r="C12065" s="75">
        <v>0.2</v>
      </c>
    </row>
    <row r="12066" spans="1:3">
      <c r="A12066" s="82" t="s">
        <v>459</v>
      </c>
      <c r="B12066">
        <v>800</v>
      </c>
      <c r="C12066" s="75">
        <v>0.2</v>
      </c>
    </row>
    <row r="12067" spans="1:3">
      <c r="A12067" s="83" t="s">
        <v>294</v>
      </c>
      <c r="B12067">
        <v>800</v>
      </c>
      <c r="C12067" s="75">
        <v>0.2</v>
      </c>
    </row>
    <row r="12068" spans="1:3">
      <c r="A12068" s="85" t="s">
        <v>3133</v>
      </c>
      <c r="B12068">
        <v>800</v>
      </c>
      <c r="C12068" s="75">
        <v>0.2</v>
      </c>
    </row>
    <row r="12069" spans="1:3">
      <c r="A12069" s="86" t="s">
        <v>326</v>
      </c>
      <c r="B12069">
        <v>800</v>
      </c>
      <c r="C12069" s="75">
        <v>0.2</v>
      </c>
    </row>
    <row r="12070" spans="1:3">
      <c r="A12070" s="74" t="s">
        <v>3134</v>
      </c>
      <c r="B12070">
        <v>46</v>
      </c>
      <c r="C12070" s="75">
        <v>0.08</v>
      </c>
    </row>
    <row r="12071" spans="1:3">
      <c r="A12071" s="81" t="s">
        <v>428</v>
      </c>
      <c r="B12071">
        <v>46</v>
      </c>
      <c r="C12071" s="75">
        <v>0.08</v>
      </c>
    </row>
    <row r="12072" spans="1:3">
      <c r="A12072" s="82" t="s">
        <v>429</v>
      </c>
      <c r="B12072">
        <v>46</v>
      </c>
      <c r="C12072" s="75">
        <v>0.08</v>
      </c>
    </row>
    <row r="12073" spans="1:3">
      <c r="A12073" s="83" t="s">
        <v>284</v>
      </c>
      <c r="B12073">
        <v>46</v>
      </c>
      <c r="C12073" s="75">
        <v>0.08</v>
      </c>
    </row>
    <row r="12074" spans="1:3">
      <c r="A12074" s="84">
        <v>42411</v>
      </c>
      <c r="B12074">
        <v>46</v>
      </c>
      <c r="C12074" s="75">
        <v>0.08</v>
      </c>
    </row>
    <row r="12075" spans="1:3">
      <c r="A12075" s="86" t="s">
        <v>305</v>
      </c>
      <c r="B12075">
        <v>46</v>
      </c>
      <c r="C12075" s="75">
        <v>0.08</v>
      </c>
    </row>
    <row r="12076" spans="1:3">
      <c r="A12076" s="74" t="s">
        <v>3135</v>
      </c>
      <c r="B12076">
        <v>440</v>
      </c>
      <c r="C12076" s="75">
        <v>0.45</v>
      </c>
    </row>
    <row r="12077" spans="1:3">
      <c r="A12077" s="81" t="s">
        <v>390</v>
      </c>
      <c r="B12077">
        <v>440</v>
      </c>
      <c r="C12077" s="75">
        <v>0.45</v>
      </c>
    </row>
    <row r="12078" spans="1:3">
      <c r="A12078" s="82" t="s">
        <v>367</v>
      </c>
      <c r="B12078">
        <v>440</v>
      </c>
      <c r="C12078" s="75">
        <v>0.45</v>
      </c>
    </row>
    <row r="12079" spans="1:3">
      <c r="A12079" s="83" t="s">
        <v>289</v>
      </c>
      <c r="B12079">
        <v>440</v>
      </c>
      <c r="C12079" s="75">
        <v>0.45</v>
      </c>
    </row>
    <row r="12080" spans="1:3">
      <c r="A12080" s="84">
        <v>42074</v>
      </c>
      <c r="B12080">
        <v>440</v>
      </c>
      <c r="C12080" s="75">
        <v>0.45</v>
      </c>
    </row>
    <row r="12081" spans="1:3">
      <c r="A12081" s="86" t="s">
        <v>321</v>
      </c>
      <c r="B12081">
        <v>440</v>
      </c>
      <c r="C12081" s="75">
        <v>0.45</v>
      </c>
    </row>
    <row r="12082" spans="1:3">
      <c r="A12082" s="74" t="s">
        <v>3136</v>
      </c>
      <c r="B12082">
        <v>71</v>
      </c>
      <c r="C12082" s="75">
        <v>0.1125</v>
      </c>
    </row>
    <row r="12083" spans="1:3">
      <c r="A12083" s="81" t="s">
        <v>287</v>
      </c>
      <c r="B12083">
        <v>71</v>
      </c>
      <c r="C12083" s="75">
        <v>0.1125</v>
      </c>
    </row>
    <row r="12084" spans="1:3">
      <c r="A12084" s="82" t="s">
        <v>288</v>
      </c>
      <c r="B12084">
        <v>71</v>
      </c>
      <c r="C12084" s="75">
        <v>0.1125</v>
      </c>
    </row>
    <row r="12085" spans="1:3">
      <c r="A12085" s="83" t="s">
        <v>289</v>
      </c>
      <c r="B12085">
        <v>71</v>
      </c>
      <c r="C12085" s="75">
        <v>0.1125</v>
      </c>
    </row>
    <row r="12086" spans="1:3">
      <c r="A12086" s="84">
        <v>41887</v>
      </c>
      <c r="B12086">
        <v>71</v>
      </c>
      <c r="C12086" s="75">
        <v>0.1125</v>
      </c>
    </row>
    <row r="12087" spans="1:3">
      <c r="A12087" s="86" t="s">
        <v>285</v>
      </c>
      <c r="B12087">
        <v>71</v>
      </c>
      <c r="C12087" s="75">
        <v>0.1125</v>
      </c>
    </row>
    <row r="12088" spans="1:3">
      <c r="A12088" s="74" t="s">
        <v>3137</v>
      </c>
      <c r="B12088">
        <v>512</v>
      </c>
      <c r="C12088" s="75">
        <v>0.36</v>
      </c>
    </row>
    <row r="12089" spans="1:3">
      <c r="A12089" s="81" t="s">
        <v>390</v>
      </c>
      <c r="B12089">
        <v>512</v>
      </c>
      <c r="C12089" s="75">
        <v>0.36</v>
      </c>
    </row>
    <row r="12090" spans="1:3">
      <c r="A12090" s="82" t="s">
        <v>367</v>
      </c>
      <c r="B12090">
        <v>512</v>
      </c>
      <c r="C12090" s="75">
        <v>0.36</v>
      </c>
    </row>
    <row r="12091" spans="1:3">
      <c r="A12091" s="83" t="s">
        <v>289</v>
      </c>
      <c r="B12091">
        <v>512</v>
      </c>
      <c r="C12091" s="75">
        <v>0.36</v>
      </c>
    </row>
    <row r="12092" spans="1:3">
      <c r="A12092" s="85" t="s">
        <v>2360</v>
      </c>
      <c r="B12092">
        <v>512</v>
      </c>
      <c r="C12092" s="75">
        <v>0.36</v>
      </c>
    </row>
    <row r="12093" spans="1:3">
      <c r="A12093" s="86" t="s">
        <v>321</v>
      </c>
      <c r="B12093">
        <v>512</v>
      </c>
      <c r="C12093" s="75">
        <v>0.36</v>
      </c>
    </row>
    <row r="12094" spans="1:3">
      <c r="A12094" s="74" t="s">
        <v>3138</v>
      </c>
      <c r="B12094">
        <v>77</v>
      </c>
      <c r="C12094" s="75">
        <v>3.7499999999999999E-2</v>
      </c>
    </row>
    <row r="12095" spans="1:3">
      <c r="A12095" s="81" t="s">
        <v>312</v>
      </c>
      <c r="B12095">
        <v>77</v>
      </c>
      <c r="C12095" s="75">
        <v>3.7499999999999999E-2</v>
      </c>
    </row>
    <row r="12096" spans="1:3">
      <c r="A12096" s="82" t="s">
        <v>313</v>
      </c>
      <c r="B12096">
        <v>77</v>
      </c>
      <c r="C12096" s="75">
        <v>3.7499999999999999E-2</v>
      </c>
    </row>
    <row r="12097" spans="1:3">
      <c r="A12097" s="83" t="s">
        <v>294</v>
      </c>
      <c r="B12097">
        <v>77</v>
      </c>
      <c r="C12097" s="75">
        <v>3.7499999999999999E-2</v>
      </c>
    </row>
    <row r="12098" spans="1:3">
      <c r="A12098" s="84">
        <v>41762</v>
      </c>
      <c r="B12098">
        <v>77</v>
      </c>
      <c r="C12098" s="75">
        <v>3.7499999999999999E-2</v>
      </c>
    </row>
    <row r="12099" spans="1:3">
      <c r="A12099" s="86" t="s">
        <v>285</v>
      </c>
      <c r="B12099">
        <v>77</v>
      </c>
      <c r="C12099" s="75">
        <v>3.7499999999999999E-2</v>
      </c>
    </row>
    <row r="12100" spans="1:3">
      <c r="A12100" s="74" t="s">
        <v>3139</v>
      </c>
      <c r="B12100">
        <v>490</v>
      </c>
      <c r="C12100" s="75">
        <v>0.02</v>
      </c>
    </row>
    <row r="12101" spans="1:3">
      <c r="A12101" s="81" t="s">
        <v>517</v>
      </c>
      <c r="B12101">
        <v>490</v>
      </c>
      <c r="C12101" s="75">
        <v>0.02</v>
      </c>
    </row>
    <row r="12102" spans="1:3">
      <c r="A12102" s="82" t="s">
        <v>518</v>
      </c>
      <c r="B12102">
        <v>490</v>
      </c>
      <c r="C12102" s="75">
        <v>0.02</v>
      </c>
    </row>
    <row r="12103" spans="1:3">
      <c r="A12103" s="83" t="s">
        <v>304</v>
      </c>
      <c r="B12103">
        <v>490</v>
      </c>
      <c r="C12103" s="75">
        <v>0.02</v>
      </c>
    </row>
    <row r="12104" spans="1:3">
      <c r="A12104" s="84">
        <v>41857</v>
      </c>
      <c r="B12104">
        <v>490</v>
      </c>
      <c r="C12104" s="75">
        <v>0.02</v>
      </c>
    </row>
    <row r="12105" spans="1:3">
      <c r="A12105" s="86" t="s">
        <v>336</v>
      </c>
      <c r="B12105">
        <v>490</v>
      </c>
      <c r="C12105" s="75">
        <v>0.02</v>
      </c>
    </row>
    <row r="12106" spans="1:3">
      <c r="A12106" s="74" t="s">
        <v>3140</v>
      </c>
      <c r="B12106">
        <v>920</v>
      </c>
      <c r="C12106" s="75">
        <v>0.08</v>
      </c>
    </row>
    <row r="12107" spans="1:3">
      <c r="A12107" s="81" t="s">
        <v>319</v>
      </c>
      <c r="B12107">
        <v>920</v>
      </c>
      <c r="C12107" s="75">
        <v>0.08</v>
      </c>
    </row>
    <row r="12108" spans="1:3">
      <c r="A12108" s="82" t="s">
        <v>320</v>
      </c>
      <c r="B12108">
        <v>920</v>
      </c>
      <c r="C12108" s="75">
        <v>0.08</v>
      </c>
    </row>
    <row r="12109" spans="1:3">
      <c r="A12109" s="83" t="s">
        <v>284</v>
      </c>
      <c r="B12109">
        <v>920</v>
      </c>
      <c r="C12109" s="75">
        <v>0.08</v>
      </c>
    </row>
    <row r="12110" spans="1:3">
      <c r="A12110" s="85" t="s">
        <v>1152</v>
      </c>
      <c r="B12110">
        <v>920</v>
      </c>
      <c r="C12110" s="75">
        <v>0.08</v>
      </c>
    </row>
    <row r="12111" spans="1:3">
      <c r="A12111" s="86" t="s">
        <v>326</v>
      </c>
      <c r="B12111">
        <v>920</v>
      </c>
      <c r="C12111" s="75">
        <v>0.08</v>
      </c>
    </row>
    <row r="12112" spans="1:3">
      <c r="A12112" s="74" t="s">
        <v>3141</v>
      </c>
      <c r="B12112">
        <v>740</v>
      </c>
      <c r="C12112" s="75">
        <v>0.26</v>
      </c>
    </row>
    <row r="12113" spans="1:3">
      <c r="A12113" s="81" t="s">
        <v>324</v>
      </c>
      <c r="B12113">
        <v>740</v>
      </c>
      <c r="C12113" s="75">
        <v>0.26</v>
      </c>
    </row>
    <row r="12114" spans="1:3">
      <c r="A12114" s="82" t="s">
        <v>325</v>
      </c>
      <c r="B12114">
        <v>740</v>
      </c>
      <c r="C12114" s="75">
        <v>0.26</v>
      </c>
    </row>
    <row r="12115" spans="1:3">
      <c r="A12115" s="83" t="s">
        <v>284</v>
      </c>
      <c r="B12115">
        <v>740</v>
      </c>
      <c r="C12115" s="75">
        <v>0.26</v>
      </c>
    </row>
    <row r="12116" spans="1:3">
      <c r="A12116" s="85" t="s">
        <v>2478</v>
      </c>
      <c r="B12116">
        <v>740</v>
      </c>
      <c r="C12116" s="75">
        <v>0.26</v>
      </c>
    </row>
    <row r="12117" spans="1:3">
      <c r="A12117" s="86" t="s">
        <v>326</v>
      </c>
      <c r="B12117">
        <v>740</v>
      </c>
      <c r="C12117" s="75">
        <v>0.26</v>
      </c>
    </row>
    <row r="12118" spans="1:3">
      <c r="A12118" s="74" t="s">
        <v>3142</v>
      </c>
      <c r="B12118">
        <v>450</v>
      </c>
      <c r="C12118" s="75">
        <v>0.1</v>
      </c>
    </row>
    <row r="12119" spans="1:3">
      <c r="A12119" s="81" t="s">
        <v>354</v>
      </c>
      <c r="B12119">
        <v>450</v>
      </c>
      <c r="C12119" s="75">
        <v>0.1</v>
      </c>
    </row>
    <row r="12120" spans="1:3">
      <c r="A12120" s="82" t="s">
        <v>355</v>
      </c>
      <c r="B12120">
        <v>450</v>
      </c>
      <c r="C12120" s="75">
        <v>0.1</v>
      </c>
    </row>
    <row r="12121" spans="1:3">
      <c r="A12121" s="83" t="s">
        <v>284</v>
      </c>
      <c r="B12121">
        <v>450</v>
      </c>
      <c r="C12121" s="75">
        <v>0.1</v>
      </c>
    </row>
    <row r="12122" spans="1:3">
      <c r="A12122" s="85" t="s">
        <v>2266</v>
      </c>
      <c r="B12122">
        <v>450</v>
      </c>
      <c r="C12122" s="75">
        <v>0.1</v>
      </c>
    </row>
    <row r="12123" spans="1:3">
      <c r="A12123" s="86" t="s">
        <v>314</v>
      </c>
      <c r="B12123">
        <v>450</v>
      </c>
      <c r="C12123" s="75">
        <v>0.1</v>
      </c>
    </row>
    <row r="12124" spans="1:3">
      <c r="A12124" s="74" t="s">
        <v>3143</v>
      </c>
      <c r="B12124">
        <v>30</v>
      </c>
      <c r="C12124" s="75">
        <v>0</v>
      </c>
    </row>
    <row r="12125" spans="1:3">
      <c r="A12125" s="81" t="s">
        <v>472</v>
      </c>
      <c r="B12125">
        <v>30</v>
      </c>
      <c r="C12125" s="75">
        <v>0</v>
      </c>
    </row>
    <row r="12126" spans="1:3">
      <c r="A12126" s="82" t="s">
        <v>308</v>
      </c>
      <c r="B12126">
        <v>30</v>
      </c>
      <c r="C12126" s="75">
        <v>0</v>
      </c>
    </row>
    <row r="12127" spans="1:3">
      <c r="A12127" s="83" t="s">
        <v>304</v>
      </c>
      <c r="B12127">
        <v>30</v>
      </c>
      <c r="C12127" s="75">
        <v>0</v>
      </c>
    </row>
    <row r="12128" spans="1:3">
      <c r="A12128" s="84">
        <v>43411</v>
      </c>
      <c r="B12128">
        <v>30</v>
      </c>
      <c r="C12128" s="75">
        <v>0</v>
      </c>
    </row>
    <row r="12129" spans="1:3">
      <c r="A12129" s="86" t="s">
        <v>310</v>
      </c>
      <c r="B12129">
        <v>30</v>
      </c>
      <c r="C12129" s="75">
        <v>0</v>
      </c>
    </row>
    <row r="12130" spans="1:3">
      <c r="A12130" s="74" t="s">
        <v>3144</v>
      </c>
      <c r="B12130">
        <v>56</v>
      </c>
      <c r="C12130" s="75">
        <v>0.2</v>
      </c>
    </row>
    <row r="12131" spans="1:3">
      <c r="A12131" s="81" t="s">
        <v>370</v>
      </c>
      <c r="B12131">
        <v>56</v>
      </c>
      <c r="C12131" s="75">
        <v>0.2</v>
      </c>
    </row>
    <row r="12132" spans="1:3">
      <c r="A12132" s="82" t="s">
        <v>344</v>
      </c>
      <c r="B12132">
        <v>56</v>
      </c>
      <c r="C12132" s="75">
        <v>0.2</v>
      </c>
    </row>
    <row r="12133" spans="1:3">
      <c r="A12133" s="83" t="s">
        <v>284</v>
      </c>
      <c r="B12133">
        <v>56</v>
      </c>
      <c r="C12133" s="75">
        <v>0.2</v>
      </c>
    </row>
    <row r="12134" spans="1:3">
      <c r="A12134" s="85" t="s">
        <v>3145</v>
      </c>
      <c r="B12134">
        <v>56</v>
      </c>
      <c r="C12134" s="75">
        <v>0.2</v>
      </c>
    </row>
    <row r="12135" spans="1:3">
      <c r="A12135" s="86" t="s">
        <v>364</v>
      </c>
      <c r="B12135">
        <v>56</v>
      </c>
      <c r="C12135" s="75">
        <v>0.2</v>
      </c>
    </row>
    <row r="12136" spans="1:3">
      <c r="A12136" s="74" t="s">
        <v>3146</v>
      </c>
      <c r="B12136">
        <v>560</v>
      </c>
      <c r="C12136" s="75">
        <v>0.44</v>
      </c>
    </row>
    <row r="12137" spans="1:3">
      <c r="A12137" s="81" t="s">
        <v>2622</v>
      </c>
      <c r="B12137">
        <v>560</v>
      </c>
      <c r="C12137" s="75">
        <v>0.44</v>
      </c>
    </row>
    <row r="12138" spans="1:3">
      <c r="A12138" s="82" t="s">
        <v>288</v>
      </c>
      <c r="B12138">
        <v>560</v>
      </c>
      <c r="C12138" s="75">
        <v>0.44</v>
      </c>
    </row>
    <row r="12139" spans="1:3">
      <c r="A12139" s="83" t="s">
        <v>289</v>
      </c>
      <c r="B12139">
        <v>560</v>
      </c>
      <c r="C12139" s="75">
        <v>0.44</v>
      </c>
    </row>
    <row r="12140" spans="1:3">
      <c r="A12140" s="84">
        <v>42833</v>
      </c>
      <c r="B12140">
        <v>560</v>
      </c>
      <c r="C12140" s="75">
        <v>0.44</v>
      </c>
    </row>
    <row r="12141" spans="1:3">
      <c r="A12141" s="86" t="s">
        <v>326</v>
      </c>
      <c r="B12141">
        <v>560</v>
      </c>
      <c r="C12141" s="75">
        <v>0.44</v>
      </c>
    </row>
    <row r="12142" spans="1:3">
      <c r="A12142" s="74" t="s">
        <v>3147</v>
      </c>
      <c r="B12142">
        <v>48</v>
      </c>
      <c r="C12142" s="75">
        <v>0.04</v>
      </c>
    </row>
    <row r="12143" spans="1:3">
      <c r="A12143" s="81" t="s">
        <v>370</v>
      </c>
      <c r="B12143">
        <v>48</v>
      </c>
      <c r="C12143" s="75">
        <v>0.04</v>
      </c>
    </row>
    <row r="12144" spans="1:3">
      <c r="A12144" s="82" t="s">
        <v>344</v>
      </c>
      <c r="B12144">
        <v>48</v>
      </c>
      <c r="C12144" s="75">
        <v>0.04</v>
      </c>
    </row>
    <row r="12145" spans="1:3">
      <c r="A12145" s="83" t="s">
        <v>284</v>
      </c>
      <c r="B12145">
        <v>48</v>
      </c>
      <c r="C12145" s="75">
        <v>0.04</v>
      </c>
    </row>
    <row r="12146" spans="1:3">
      <c r="A12146" s="85" t="s">
        <v>2084</v>
      </c>
      <c r="B12146">
        <v>48</v>
      </c>
      <c r="C12146" s="75">
        <v>0.04</v>
      </c>
    </row>
    <row r="12147" spans="1:3">
      <c r="A12147" s="86" t="s">
        <v>381</v>
      </c>
      <c r="B12147">
        <v>48</v>
      </c>
      <c r="C12147" s="75">
        <v>0.04</v>
      </c>
    </row>
    <row r="12148" spans="1:3">
      <c r="A12148" s="74" t="s">
        <v>3148</v>
      </c>
      <c r="B12148">
        <v>490</v>
      </c>
      <c r="C12148" s="75">
        <v>0.02</v>
      </c>
    </row>
    <row r="12149" spans="1:3">
      <c r="A12149" s="81" t="s">
        <v>339</v>
      </c>
      <c r="B12149">
        <v>490</v>
      </c>
      <c r="C12149" s="75">
        <v>0.02</v>
      </c>
    </row>
    <row r="12150" spans="1:3">
      <c r="A12150" s="82" t="s">
        <v>340</v>
      </c>
      <c r="B12150">
        <v>490</v>
      </c>
      <c r="C12150" s="75">
        <v>0.02</v>
      </c>
    </row>
    <row r="12151" spans="1:3">
      <c r="A12151" s="83" t="s">
        <v>304</v>
      </c>
      <c r="B12151">
        <v>490</v>
      </c>
      <c r="C12151" s="75">
        <v>0.02</v>
      </c>
    </row>
    <row r="12152" spans="1:3">
      <c r="A12152" s="84">
        <v>43354</v>
      </c>
      <c r="B12152">
        <v>490</v>
      </c>
      <c r="C12152" s="75">
        <v>0.02</v>
      </c>
    </row>
    <row r="12153" spans="1:3">
      <c r="A12153" s="86" t="s">
        <v>314</v>
      </c>
      <c r="B12153">
        <v>490</v>
      </c>
      <c r="C12153" s="75">
        <v>0.02</v>
      </c>
    </row>
    <row r="12154" spans="1:3">
      <c r="A12154" s="74" t="s">
        <v>3149</v>
      </c>
      <c r="B12154">
        <v>500</v>
      </c>
      <c r="C12154" s="75">
        <v>0</v>
      </c>
    </row>
    <row r="12155" spans="1:3">
      <c r="A12155" s="81" t="s">
        <v>319</v>
      </c>
      <c r="B12155">
        <v>500</v>
      </c>
      <c r="C12155" s="75">
        <v>0</v>
      </c>
    </row>
    <row r="12156" spans="1:3">
      <c r="A12156" s="82" t="s">
        <v>320</v>
      </c>
      <c r="B12156">
        <v>500</v>
      </c>
      <c r="C12156" s="75">
        <v>0</v>
      </c>
    </row>
    <row r="12157" spans="1:3">
      <c r="A12157" s="83" t="s">
        <v>284</v>
      </c>
      <c r="B12157">
        <v>500</v>
      </c>
      <c r="C12157" s="75">
        <v>0</v>
      </c>
    </row>
    <row r="12158" spans="1:3">
      <c r="A12158" s="85" t="s">
        <v>1905</v>
      </c>
      <c r="B12158">
        <v>500</v>
      </c>
      <c r="C12158" s="75">
        <v>0</v>
      </c>
    </row>
    <row r="12159" spans="1:3">
      <c r="A12159" s="86" t="s">
        <v>336</v>
      </c>
      <c r="B12159">
        <v>500</v>
      </c>
      <c r="C12159" s="75">
        <v>0</v>
      </c>
    </row>
    <row r="12160" spans="1:3">
      <c r="A12160" s="74" t="s">
        <v>3150</v>
      </c>
      <c r="B12160">
        <v>490</v>
      </c>
      <c r="C12160" s="75">
        <v>0.02</v>
      </c>
    </row>
    <row r="12161" spans="1:3">
      <c r="A12161" s="81" t="s">
        <v>415</v>
      </c>
      <c r="B12161">
        <v>490</v>
      </c>
      <c r="C12161" s="75">
        <v>0.02</v>
      </c>
    </row>
    <row r="12162" spans="1:3">
      <c r="A12162" s="82" t="s">
        <v>367</v>
      </c>
      <c r="B12162">
        <v>490</v>
      </c>
      <c r="C12162" s="75">
        <v>0.02</v>
      </c>
    </row>
    <row r="12163" spans="1:3">
      <c r="A12163" s="83" t="s">
        <v>289</v>
      </c>
      <c r="B12163">
        <v>490</v>
      </c>
      <c r="C12163" s="75">
        <v>0.02</v>
      </c>
    </row>
    <row r="12164" spans="1:3">
      <c r="A12164" s="85" t="s">
        <v>1069</v>
      </c>
      <c r="B12164">
        <v>490</v>
      </c>
      <c r="C12164" s="75">
        <v>0.02</v>
      </c>
    </row>
    <row r="12165" spans="1:3">
      <c r="A12165" s="86" t="s">
        <v>336</v>
      </c>
      <c r="B12165">
        <v>490</v>
      </c>
      <c r="C12165" s="75">
        <v>0.02</v>
      </c>
    </row>
    <row r="12166" spans="1:3">
      <c r="A12166" s="74" t="s">
        <v>3151</v>
      </c>
      <c r="B12166">
        <v>101</v>
      </c>
      <c r="C12166" s="75">
        <v>0.32669999999999999</v>
      </c>
    </row>
    <row r="12167" spans="1:3">
      <c r="A12167" s="81" t="s">
        <v>2645</v>
      </c>
      <c r="B12167">
        <v>101</v>
      </c>
      <c r="C12167" s="75">
        <v>0.32669999999999999</v>
      </c>
    </row>
    <row r="12168" spans="1:3">
      <c r="A12168" s="82" t="s">
        <v>367</v>
      </c>
      <c r="B12168">
        <v>101</v>
      </c>
      <c r="C12168" s="75">
        <v>0.32669999999999999</v>
      </c>
    </row>
    <row r="12169" spans="1:3">
      <c r="A12169" s="83" t="s">
        <v>289</v>
      </c>
      <c r="B12169">
        <v>101</v>
      </c>
      <c r="C12169" s="75">
        <v>0.32669999999999999</v>
      </c>
    </row>
    <row r="12170" spans="1:3">
      <c r="A12170" s="84">
        <v>42288</v>
      </c>
      <c r="B12170">
        <v>101</v>
      </c>
      <c r="C12170" s="75">
        <v>0.32669999999999999</v>
      </c>
    </row>
    <row r="12171" spans="1:3">
      <c r="A12171" s="86" t="s">
        <v>300</v>
      </c>
      <c r="B12171">
        <v>101</v>
      </c>
      <c r="C12171" s="75">
        <v>0.32669999999999999</v>
      </c>
    </row>
    <row r="12172" spans="1:3">
      <c r="A12172" s="74" t="s">
        <v>3152</v>
      </c>
      <c r="B12172">
        <v>69</v>
      </c>
      <c r="C12172" s="75">
        <v>1.43E-2</v>
      </c>
    </row>
    <row r="12173" spans="1:3">
      <c r="A12173" s="81" t="s">
        <v>316</v>
      </c>
      <c r="B12173">
        <v>69</v>
      </c>
      <c r="C12173" s="75">
        <v>1.43E-2</v>
      </c>
    </row>
    <row r="12174" spans="1:3">
      <c r="A12174" s="82" t="s">
        <v>317</v>
      </c>
      <c r="B12174">
        <v>69</v>
      </c>
      <c r="C12174" s="75">
        <v>1.43E-2</v>
      </c>
    </row>
    <row r="12175" spans="1:3">
      <c r="A12175" s="83" t="s">
        <v>294</v>
      </c>
      <c r="B12175">
        <v>69</v>
      </c>
      <c r="C12175" s="75">
        <v>1.43E-2</v>
      </c>
    </row>
    <row r="12176" spans="1:3">
      <c r="A12176" s="84">
        <v>42708</v>
      </c>
      <c r="B12176">
        <v>69</v>
      </c>
      <c r="C12176" s="75">
        <v>1.43E-2</v>
      </c>
    </row>
    <row r="12177" spans="1:3">
      <c r="A12177" s="86" t="s">
        <v>364</v>
      </c>
      <c r="B12177">
        <v>69</v>
      </c>
      <c r="C12177" s="75">
        <v>1.43E-2</v>
      </c>
    </row>
    <row r="12178" spans="1:3">
      <c r="A12178" s="74" t="s">
        <v>3153</v>
      </c>
      <c r="B12178">
        <v>696</v>
      </c>
      <c r="C12178" s="75">
        <v>0.13</v>
      </c>
    </row>
    <row r="12179" spans="1:3">
      <c r="A12179" s="81" t="s">
        <v>412</v>
      </c>
      <c r="B12179">
        <v>696</v>
      </c>
      <c r="C12179" s="75">
        <v>0.13</v>
      </c>
    </row>
    <row r="12180" spans="1:3">
      <c r="A12180" s="82" t="s">
        <v>367</v>
      </c>
      <c r="B12180">
        <v>696</v>
      </c>
      <c r="C12180" s="75">
        <v>0.13</v>
      </c>
    </row>
    <row r="12181" spans="1:3">
      <c r="A12181" s="83" t="s">
        <v>289</v>
      </c>
      <c r="B12181">
        <v>696</v>
      </c>
      <c r="C12181" s="75">
        <v>0.13</v>
      </c>
    </row>
    <row r="12182" spans="1:3">
      <c r="A12182" s="85" t="s">
        <v>1901</v>
      </c>
      <c r="B12182">
        <v>696</v>
      </c>
      <c r="C12182" s="75">
        <v>0.13</v>
      </c>
    </row>
    <row r="12183" spans="1:3">
      <c r="A12183" s="86" t="s">
        <v>321</v>
      </c>
      <c r="B12183">
        <v>696</v>
      </c>
      <c r="C12183" s="75">
        <v>0.13</v>
      </c>
    </row>
    <row r="12184" spans="1:3">
      <c r="A12184" s="74" t="s">
        <v>3154</v>
      </c>
      <c r="B12184">
        <v>69</v>
      </c>
      <c r="C12184" s="75">
        <v>1.43E-2</v>
      </c>
    </row>
    <row r="12185" spans="1:3">
      <c r="A12185" s="81" t="s">
        <v>282</v>
      </c>
      <c r="B12185">
        <v>69</v>
      </c>
      <c r="C12185" s="75">
        <v>1.43E-2</v>
      </c>
    </row>
    <row r="12186" spans="1:3">
      <c r="A12186" s="82" t="s">
        <v>283</v>
      </c>
      <c r="B12186">
        <v>69</v>
      </c>
      <c r="C12186" s="75">
        <v>1.43E-2</v>
      </c>
    </row>
    <row r="12187" spans="1:3">
      <c r="A12187" s="83" t="s">
        <v>284</v>
      </c>
      <c r="B12187">
        <v>69</v>
      </c>
      <c r="C12187" s="75">
        <v>1.43E-2</v>
      </c>
    </row>
    <row r="12188" spans="1:3">
      <c r="A12188" s="84">
        <v>43194</v>
      </c>
      <c r="B12188">
        <v>69</v>
      </c>
      <c r="C12188" s="75">
        <v>1.43E-2</v>
      </c>
    </row>
    <row r="12189" spans="1:3">
      <c r="A12189" s="86" t="s">
        <v>364</v>
      </c>
      <c r="B12189">
        <v>69</v>
      </c>
      <c r="C12189" s="75">
        <v>1.43E-2</v>
      </c>
    </row>
    <row r="12190" spans="1:3">
      <c r="A12190" s="74" t="s">
        <v>3155</v>
      </c>
      <c r="B12190">
        <v>520</v>
      </c>
      <c r="C12190" s="75">
        <v>0.35</v>
      </c>
    </row>
    <row r="12191" spans="1:3">
      <c r="A12191" s="81" t="s">
        <v>302</v>
      </c>
      <c r="B12191">
        <v>520</v>
      </c>
      <c r="C12191" s="75">
        <v>0.35</v>
      </c>
    </row>
    <row r="12192" spans="1:3">
      <c r="A12192" s="82" t="s">
        <v>303</v>
      </c>
      <c r="B12192">
        <v>520</v>
      </c>
      <c r="C12192" s="75">
        <v>0.35</v>
      </c>
    </row>
    <row r="12193" spans="1:3">
      <c r="A12193" s="83" t="s">
        <v>304</v>
      </c>
      <c r="B12193">
        <v>520</v>
      </c>
      <c r="C12193" s="75">
        <v>0.35</v>
      </c>
    </row>
    <row r="12194" spans="1:3">
      <c r="A12194" s="85" t="s">
        <v>1667</v>
      </c>
      <c r="B12194">
        <v>520</v>
      </c>
      <c r="C12194" s="75">
        <v>0.35</v>
      </c>
    </row>
    <row r="12195" spans="1:3">
      <c r="A12195" s="86" t="s">
        <v>321</v>
      </c>
      <c r="B12195">
        <v>520</v>
      </c>
      <c r="C12195" s="75">
        <v>0.35</v>
      </c>
    </row>
    <row r="12196" spans="1:3">
      <c r="A12196" s="74" t="s">
        <v>3156</v>
      </c>
      <c r="B12196">
        <v>44</v>
      </c>
      <c r="C12196" s="75">
        <v>0.12</v>
      </c>
    </row>
    <row r="12197" spans="1:3">
      <c r="A12197" s="81" t="s">
        <v>343</v>
      </c>
      <c r="B12197">
        <v>44</v>
      </c>
      <c r="C12197" s="75">
        <v>0.12</v>
      </c>
    </row>
    <row r="12198" spans="1:3">
      <c r="A12198" s="82" t="s">
        <v>344</v>
      </c>
      <c r="B12198">
        <v>44</v>
      </c>
      <c r="C12198" s="75">
        <v>0.12</v>
      </c>
    </row>
    <row r="12199" spans="1:3">
      <c r="A12199" s="83" t="s">
        <v>284</v>
      </c>
      <c r="B12199">
        <v>44</v>
      </c>
      <c r="C12199" s="75">
        <v>0.12</v>
      </c>
    </row>
    <row r="12200" spans="1:3">
      <c r="A12200" s="85" t="s">
        <v>3157</v>
      </c>
      <c r="B12200">
        <v>44</v>
      </c>
      <c r="C12200" s="75">
        <v>0.12</v>
      </c>
    </row>
    <row r="12201" spans="1:3">
      <c r="A12201" s="86" t="s">
        <v>381</v>
      </c>
      <c r="B12201">
        <v>44</v>
      </c>
      <c r="C12201" s="75">
        <v>0.12</v>
      </c>
    </row>
    <row r="12202" spans="1:3">
      <c r="A12202" s="74" t="s">
        <v>3158</v>
      </c>
      <c r="B12202">
        <v>77</v>
      </c>
      <c r="C12202" s="75">
        <v>3.7499999999999999E-2</v>
      </c>
    </row>
    <row r="12203" spans="1:3">
      <c r="A12203" s="81" t="s">
        <v>377</v>
      </c>
      <c r="B12203">
        <v>77</v>
      </c>
      <c r="C12203" s="75">
        <v>3.7499999999999999E-2</v>
      </c>
    </row>
    <row r="12204" spans="1:3">
      <c r="A12204" s="82" t="s">
        <v>378</v>
      </c>
      <c r="B12204">
        <v>77</v>
      </c>
      <c r="C12204" s="75">
        <v>3.7499999999999999E-2</v>
      </c>
    </row>
    <row r="12205" spans="1:3">
      <c r="A12205" s="83" t="s">
        <v>304</v>
      </c>
      <c r="B12205">
        <v>77</v>
      </c>
      <c r="C12205" s="75">
        <v>3.7499999999999999E-2</v>
      </c>
    </row>
    <row r="12206" spans="1:3">
      <c r="A12206" s="84">
        <v>42068</v>
      </c>
      <c r="B12206">
        <v>77</v>
      </c>
      <c r="C12206" s="75">
        <v>3.7499999999999999E-2</v>
      </c>
    </row>
    <row r="12207" spans="1:3">
      <c r="A12207" s="86" t="s">
        <v>285</v>
      </c>
      <c r="B12207">
        <v>77</v>
      </c>
      <c r="C12207" s="75">
        <v>3.7499999999999999E-2</v>
      </c>
    </row>
    <row r="12208" spans="1:3">
      <c r="A12208" s="74" t="s">
        <v>3159</v>
      </c>
      <c r="B12208">
        <v>455</v>
      </c>
      <c r="C12208" s="75">
        <v>0.35</v>
      </c>
    </row>
    <row r="12209" spans="1:3">
      <c r="A12209" s="81" t="s">
        <v>350</v>
      </c>
      <c r="B12209">
        <v>455</v>
      </c>
      <c r="C12209" s="75">
        <v>0.35</v>
      </c>
    </row>
    <row r="12210" spans="1:3">
      <c r="A12210" s="82" t="s">
        <v>351</v>
      </c>
      <c r="B12210">
        <v>455</v>
      </c>
      <c r="C12210" s="75">
        <v>0.35</v>
      </c>
    </row>
    <row r="12211" spans="1:3">
      <c r="A12211" s="83" t="s">
        <v>304</v>
      </c>
      <c r="B12211">
        <v>455</v>
      </c>
      <c r="C12211" s="75">
        <v>0.35</v>
      </c>
    </row>
    <row r="12212" spans="1:3">
      <c r="A12212" s="84">
        <v>42320</v>
      </c>
      <c r="B12212">
        <v>455</v>
      </c>
      <c r="C12212" s="75">
        <v>0.35</v>
      </c>
    </row>
    <row r="12213" spans="1:3">
      <c r="A12213" s="86" t="s">
        <v>295</v>
      </c>
      <c r="B12213">
        <v>455</v>
      </c>
      <c r="C12213" s="75">
        <v>0.35</v>
      </c>
    </row>
    <row r="12214" spans="1:3">
      <c r="A12214" s="74" t="s">
        <v>3160</v>
      </c>
      <c r="B12214">
        <v>485</v>
      </c>
      <c r="C12214" s="75">
        <v>0.03</v>
      </c>
    </row>
    <row r="12215" spans="1:3">
      <c r="A12215" s="81" t="s">
        <v>312</v>
      </c>
      <c r="B12215">
        <v>485</v>
      </c>
      <c r="C12215" s="75">
        <v>0.03</v>
      </c>
    </row>
    <row r="12216" spans="1:3">
      <c r="A12216" s="82" t="s">
        <v>313</v>
      </c>
      <c r="B12216">
        <v>485</v>
      </c>
      <c r="C12216" s="75">
        <v>0.03</v>
      </c>
    </row>
    <row r="12217" spans="1:3">
      <c r="A12217" s="83" t="s">
        <v>294</v>
      </c>
      <c r="B12217">
        <v>485</v>
      </c>
      <c r="C12217" s="75">
        <v>0.03</v>
      </c>
    </row>
    <row r="12218" spans="1:3">
      <c r="A12218" s="85" t="s">
        <v>3161</v>
      </c>
      <c r="B12218">
        <v>485</v>
      </c>
      <c r="C12218" s="75">
        <v>0.03</v>
      </c>
    </row>
    <row r="12219" spans="1:3">
      <c r="A12219" s="86" t="s">
        <v>314</v>
      </c>
      <c r="B12219">
        <v>485</v>
      </c>
      <c r="C12219" s="75">
        <v>0.03</v>
      </c>
    </row>
    <row r="12220" spans="1:3">
      <c r="A12220" s="74" t="s">
        <v>3162</v>
      </c>
      <c r="B12220">
        <v>500</v>
      </c>
      <c r="C12220" s="75">
        <v>0</v>
      </c>
    </row>
    <row r="12221" spans="1:3">
      <c r="A12221" s="81" t="s">
        <v>307</v>
      </c>
      <c r="B12221">
        <v>500</v>
      </c>
      <c r="C12221" s="75">
        <v>0</v>
      </c>
    </row>
    <row r="12222" spans="1:3">
      <c r="A12222" s="82" t="s">
        <v>308</v>
      </c>
      <c r="B12222">
        <v>500</v>
      </c>
      <c r="C12222" s="75">
        <v>0</v>
      </c>
    </row>
    <row r="12223" spans="1:3">
      <c r="A12223" s="83" t="s">
        <v>304</v>
      </c>
      <c r="B12223">
        <v>500</v>
      </c>
      <c r="C12223" s="75">
        <v>0</v>
      </c>
    </row>
    <row r="12224" spans="1:3">
      <c r="A12224" s="85" t="s">
        <v>3163</v>
      </c>
      <c r="B12224">
        <v>500</v>
      </c>
      <c r="C12224" s="75">
        <v>0</v>
      </c>
    </row>
    <row r="12225" spans="1:3">
      <c r="A12225" s="86" t="s">
        <v>336</v>
      </c>
      <c r="B12225">
        <v>500</v>
      </c>
      <c r="C12225" s="75">
        <v>0</v>
      </c>
    </row>
    <row r="12226" spans="1:3">
      <c r="A12226" s="74" t="s">
        <v>3164</v>
      </c>
      <c r="B12226">
        <v>119</v>
      </c>
      <c r="C12226" s="75">
        <v>0.20669999999999999</v>
      </c>
    </row>
    <row r="12227" spans="1:3">
      <c r="A12227" s="81" t="s">
        <v>412</v>
      </c>
      <c r="B12227">
        <v>119</v>
      </c>
      <c r="C12227" s="75">
        <v>0.20669999999999999</v>
      </c>
    </row>
    <row r="12228" spans="1:3">
      <c r="A12228" s="82" t="s">
        <v>367</v>
      </c>
      <c r="B12228">
        <v>119</v>
      </c>
      <c r="C12228" s="75">
        <v>0.20669999999999999</v>
      </c>
    </row>
    <row r="12229" spans="1:3">
      <c r="A12229" s="83" t="s">
        <v>289</v>
      </c>
      <c r="B12229">
        <v>119</v>
      </c>
      <c r="C12229" s="75">
        <v>0.20669999999999999</v>
      </c>
    </row>
    <row r="12230" spans="1:3">
      <c r="A12230" s="85" t="s">
        <v>3165</v>
      </c>
      <c r="B12230">
        <v>119</v>
      </c>
      <c r="C12230" s="75">
        <v>0.20669999999999999</v>
      </c>
    </row>
    <row r="12231" spans="1:3">
      <c r="A12231" s="86" t="s">
        <v>300</v>
      </c>
      <c r="B12231">
        <v>119</v>
      </c>
      <c r="C12231" s="75">
        <v>0.20669999999999999</v>
      </c>
    </row>
    <row r="12232" spans="1:3">
      <c r="A12232" s="74" t="s">
        <v>3166</v>
      </c>
      <c r="B12232">
        <v>60</v>
      </c>
      <c r="C12232" s="75">
        <v>0.1429</v>
      </c>
    </row>
    <row r="12233" spans="1:3">
      <c r="A12233" s="81" t="s">
        <v>312</v>
      </c>
      <c r="B12233">
        <v>60</v>
      </c>
      <c r="C12233" s="75">
        <v>0.1429</v>
      </c>
    </row>
    <row r="12234" spans="1:3">
      <c r="A12234" s="82" t="s">
        <v>313</v>
      </c>
      <c r="B12234">
        <v>60</v>
      </c>
      <c r="C12234" s="75">
        <v>0.1429</v>
      </c>
    </row>
    <row r="12235" spans="1:3">
      <c r="A12235" s="83" t="s">
        <v>294</v>
      </c>
      <c r="B12235">
        <v>60</v>
      </c>
      <c r="C12235" s="75">
        <v>0.1429</v>
      </c>
    </row>
    <row r="12236" spans="1:3">
      <c r="A12236" s="85" t="s">
        <v>3167</v>
      </c>
      <c r="B12236">
        <v>60</v>
      </c>
      <c r="C12236" s="75">
        <v>0.1429</v>
      </c>
    </row>
    <row r="12237" spans="1:3">
      <c r="A12237" s="86" t="s">
        <v>364</v>
      </c>
      <c r="B12237">
        <v>60</v>
      </c>
      <c r="C12237" s="75">
        <v>0.1429</v>
      </c>
    </row>
    <row r="12238" spans="1:3">
      <c r="A12238" s="74" t="s">
        <v>3168</v>
      </c>
      <c r="B12238">
        <v>45</v>
      </c>
      <c r="C12238" s="75">
        <v>0.1</v>
      </c>
    </row>
    <row r="12239" spans="1:3">
      <c r="A12239" s="81" t="s">
        <v>302</v>
      </c>
      <c r="B12239">
        <v>45</v>
      </c>
      <c r="C12239" s="75">
        <v>0.1</v>
      </c>
    </row>
    <row r="12240" spans="1:3">
      <c r="A12240" s="82" t="s">
        <v>303</v>
      </c>
      <c r="B12240">
        <v>45</v>
      </c>
      <c r="C12240" s="75">
        <v>0.1</v>
      </c>
    </row>
    <row r="12241" spans="1:3">
      <c r="A12241" s="83" t="s">
        <v>304</v>
      </c>
      <c r="B12241">
        <v>45</v>
      </c>
      <c r="C12241" s="75">
        <v>0.1</v>
      </c>
    </row>
    <row r="12242" spans="1:3">
      <c r="A12242" s="85" t="s">
        <v>3169</v>
      </c>
      <c r="B12242">
        <v>45</v>
      </c>
      <c r="C12242" s="75">
        <v>0.1</v>
      </c>
    </row>
    <row r="12243" spans="1:3">
      <c r="A12243" s="86" t="s">
        <v>381</v>
      </c>
      <c r="B12243">
        <v>45</v>
      </c>
      <c r="C12243" s="75">
        <v>0.1</v>
      </c>
    </row>
    <row r="12244" spans="1:3">
      <c r="A12244" s="74" t="s">
        <v>3170</v>
      </c>
      <c r="B12244">
        <v>744</v>
      </c>
      <c r="C12244" s="75">
        <v>7.0000000000000007E-2</v>
      </c>
    </row>
    <row r="12245" spans="1:3">
      <c r="A12245" s="81" t="s">
        <v>282</v>
      </c>
      <c r="B12245">
        <v>744</v>
      </c>
      <c r="C12245" s="75">
        <v>7.0000000000000007E-2</v>
      </c>
    </row>
    <row r="12246" spans="1:3">
      <c r="A12246" s="82" t="s">
        <v>283</v>
      </c>
      <c r="B12246">
        <v>744</v>
      </c>
      <c r="C12246" s="75">
        <v>7.0000000000000007E-2</v>
      </c>
    </row>
    <row r="12247" spans="1:3">
      <c r="A12247" s="83" t="s">
        <v>284</v>
      </c>
      <c r="B12247">
        <v>744</v>
      </c>
      <c r="C12247" s="75">
        <v>7.0000000000000007E-2</v>
      </c>
    </row>
    <row r="12248" spans="1:3">
      <c r="A12248" s="85" t="s">
        <v>416</v>
      </c>
      <c r="B12248">
        <v>744</v>
      </c>
      <c r="C12248" s="75">
        <v>7.0000000000000007E-2</v>
      </c>
    </row>
    <row r="12249" spans="1:3">
      <c r="A12249" s="86" t="s">
        <v>321</v>
      </c>
      <c r="B12249">
        <v>744</v>
      </c>
      <c r="C12249" s="75">
        <v>7.0000000000000007E-2</v>
      </c>
    </row>
    <row r="12250" spans="1:3">
      <c r="A12250" s="74" t="s">
        <v>3171</v>
      </c>
      <c r="B12250">
        <v>470</v>
      </c>
      <c r="C12250" s="75">
        <v>0.06</v>
      </c>
    </row>
    <row r="12251" spans="1:3">
      <c r="A12251" s="81" t="s">
        <v>2705</v>
      </c>
      <c r="B12251">
        <v>470</v>
      </c>
      <c r="C12251" s="75">
        <v>0.06</v>
      </c>
    </row>
    <row r="12252" spans="1:3">
      <c r="A12252" s="82" t="s">
        <v>367</v>
      </c>
      <c r="B12252">
        <v>470</v>
      </c>
      <c r="C12252" s="75">
        <v>0.06</v>
      </c>
    </row>
    <row r="12253" spans="1:3">
      <c r="A12253" s="83" t="s">
        <v>289</v>
      </c>
      <c r="B12253">
        <v>470</v>
      </c>
      <c r="C12253" s="75">
        <v>0.06</v>
      </c>
    </row>
    <row r="12254" spans="1:3">
      <c r="A12254" s="85" t="s">
        <v>1020</v>
      </c>
      <c r="B12254">
        <v>470</v>
      </c>
      <c r="C12254" s="75">
        <v>0.06</v>
      </c>
    </row>
    <row r="12255" spans="1:3">
      <c r="A12255" s="86" t="s">
        <v>314</v>
      </c>
      <c r="B12255">
        <v>470</v>
      </c>
      <c r="C12255" s="75">
        <v>0.06</v>
      </c>
    </row>
    <row r="12256" spans="1:3">
      <c r="A12256" s="74" t="s">
        <v>3172</v>
      </c>
      <c r="B12256">
        <v>61</v>
      </c>
      <c r="C12256" s="75">
        <v>0.12859999999999999</v>
      </c>
    </row>
    <row r="12257" spans="1:3">
      <c r="A12257" s="81" t="s">
        <v>316</v>
      </c>
      <c r="B12257">
        <v>61</v>
      </c>
      <c r="C12257" s="75">
        <v>0.12859999999999999</v>
      </c>
    </row>
    <row r="12258" spans="1:3">
      <c r="A12258" s="82" t="s">
        <v>317</v>
      </c>
      <c r="B12258">
        <v>61</v>
      </c>
      <c r="C12258" s="75">
        <v>0.12859999999999999</v>
      </c>
    </row>
    <row r="12259" spans="1:3">
      <c r="A12259" s="83" t="s">
        <v>294</v>
      </c>
      <c r="B12259">
        <v>61</v>
      </c>
      <c r="C12259" s="75">
        <v>0.12859999999999999</v>
      </c>
    </row>
    <row r="12260" spans="1:3">
      <c r="A12260" s="84">
        <v>43195</v>
      </c>
      <c r="B12260">
        <v>61</v>
      </c>
      <c r="C12260" s="75">
        <v>0.12859999999999999</v>
      </c>
    </row>
    <row r="12261" spans="1:3">
      <c r="A12261" s="86" t="s">
        <v>364</v>
      </c>
      <c r="B12261">
        <v>61</v>
      </c>
      <c r="C12261" s="75">
        <v>0.12859999999999999</v>
      </c>
    </row>
    <row r="12262" spans="1:3">
      <c r="A12262" s="74" t="s">
        <v>3173</v>
      </c>
      <c r="B12262">
        <v>546</v>
      </c>
      <c r="C12262" s="75">
        <v>0.22</v>
      </c>
    </row>
    <row r="12263" spans="1:3">
      <c r="A12263" s="81" t="s">
        <v>350</v>
      </c>
      <c r="B12263">
        <v>546</v>
      </c>
      <c r="C12263" s="75">
        <v>0.22</v>
      </c>
    </row>
    <row r="12264" spans="1:3">
      <c r="A12264" s="82" t="s">
        <v>351</v>
      </c>
      <c r="B12264">
        <v>546</v>
      </c>
      <c r="C12264" s="75">
        <v>0.22</v>
      </c>
    </row>
    <row r="12265" spans="1:3">
      <c r="A12265" s="83" t="s">
        <v>304</v>
      </c>
      <c r="B12265">
        <v>546</v>
      </c>
      <c r="C12265" s="75">
        <v>0.22</v>
      </c>
    </row>
    <row r="12266" spans="1:3">
      <c r="A12266" s="85" t="s">
        <v>3174</v>
      </c>
      <c r="B12266">
        <v>546</v>
      </c>
      <c r="C12266" s="75">
        <v>0.22</v>
      </c>
    </row>
    <row r="12267" spans="1:3">
      <c r="A12267" s="86" t="s">
        <v>295</v>
      </c>
      <c r="B12267">
        <v>546</v>
      </c>
      <c r="C12267" s="75">
        <v>0.22</v>
      </c>
    </row>
    <row r="12268" spans="1:3">
      <c r="A12268" s="74" t="s">
        <v>3175</v>
      </c>
      <c r="B12268">
        <v>495</v>
      </c>
      <c r="C12268" s="75">
        <v>0.01</v>
      </c>
    </row>
    <row r="12269" spans="1:3">
      <c r="A12269" s="81" t="s">
        <v>302</v>
      </c>
      <c r="B12269">
        <v>495</v>
      </c>
      <c r="C12269" s="75">
        <v>0.01</v>
      </c>
    </row>
    <row r="12270" spans="1:3">
      <c r="A12270" s="82" t="s">
        <v>303</v>
      </c>
      <c r="B12270">
        <v>495</v>
      </c>
      <c r="C12270" s="75">
        <v>0.01</v>
      </c>
    </row>
    <row r="12271" spans="1:3">
      <c r="A12271" s="83" t="s">
        <v>304</v>
      </c>
      <c r="B12271">
        <v>495</v>
      </c>
      <c r="C12271" s="75">
        <v>0.01</v>
      </c>
    </row>
    <row r="12272" spans="1:3">
      <c r="A12272" s="85" t="s">
        <v>1313</v>
      </c>
      <c r="B12272">
        <v>495</v>
      </c>
      <c r="C12272" s="75">
        <v>0.01</v>
      </c>
    </row>
    <row r="12273" spans="1:3">
      <c r="A12273" s="86" t="s">
        <v>336</v>
      </c>
      <c r="B12273">
        <v>495</v>
      </c>
      <c r="C12273" s="75">
        <v>0.01</v>
      </c>
    </row>
    <row r="12274" spans="1:3">
      <c r="A12274" s="74" t="s">
        <v>3176</v>
      </c>
      <c r="B12274">
        <v>592</v>
      </c>
      <c r="C12274" s="75">
        <v>0.26</v>
      </c>
    </row>
    <row r="12275" spans="1:3">
      <c r="A12275" s="81" t="s">
        <v>475</v>
      </c>
      <c r="B12275">
        <v>592</v>
      </c>
      <c r="C12275" s="75">
        <v>0.26</v>
      </c>
    </row>
    <row r="12276" spans="1:3">
      <c r="A12276" s="82" t="s">
        <v>317</v>
      </c>
      <c r="B12276">
        <v>592</v>
      </c>
      <c r="C12276" s="75">
        <v>0.26</v>
      </c>
    </row>
    <row r="12277" spans="1:3">
      <c r="A12277" s="83" t="s">
        <v>294</v>
      </c>
      <c r="B12277">
        <v>592</v>
      </c>
      <c r="C12277" s="75">
        <v>0.26</v>
      </c>
    </row>
    <row r="12278" spans="1:3">
      <c r="A12278" s="85" t="s">
        <v>2356</v>
      </c>
      <c r="B12278">
        <v>592</v>
      </c>
      <c r="C12278" s="75">
        <v>0.26</v>
      </c>
    </row>
    <row r="12279" spans="1:3">
      <c r="A12279" s="86" t="s">
        <v>321</v>
      </c>
      <c r="B12279">
        <v>592</v>
      </c>
      <c r="C12279" s="75">
        <v>0.26</v>
      </c>
    </row>
    <row r="12280" spans="1:3">
      <c r="A12280" s="74" t="s">
        <v>3177</v>
      </c>
      <c r="B12280">
        <v>64</v>
      </c>
      <c r="C12280" s="75">
        <v>0.2</v>
      </c>
    </row>
    <row r="12281" spans="1:3">
      <c r="A12281" s="81" t="s">
        <v>441</v>
      </c>
      <c r="B12281">
        <v>64</v>
      </c>
      <c r="C12281" s="75">
        <v>0.2</v>
      </c>
    </row>
    <row r="12282" spans="1:3">
      <c r="A12282" s="82" t="s">
        <v>442</v>
      </c>
      <c r="B12282">
        <v>64</v>
      </c>
      <c r="C12282" s="75">
        <v>0.2</v>
      </c>
    </row>
    <row r="12283" spans="1:3">
      <c r="A12283" s="83" t="s">
        <v>284</v>
      </c>
      <c r="B12283">
        <v>64</v>
      </c>
      <c r="C12283" s="75">
        <v>0.2</v>
      </c>
    </row>
    <row r="12284" spans="1:3">
      <c r="A12284" s="84">
        <v>42166</v>
      </c>
      <c r="B12284">
        <v>64</v>
      </c>
      <c r="C12284" s="75">
        <v>0.2</v>
      </c>
    </row>
    <row r="12285" spans="1:3">
      <c r="A12285" s="86" t="s">
        <v>285</v>
      </c>
      <c r="B12285">
        <v>64</v>
      </c>
      <c r="C12285" s="75">
        <v>0.2</v>
      </c>
    </row>
    <row r="12286" spans="1:3">
      <c r="A12286" s="74" t="s">
        <v>3178</v>
      </c>
      <c r="B12286">
        <v>693</v>
      </c>
      <c r="C12286" s="75">
        <v>0.01</v>
      </c>
    </row>
    <row r="12287" spans="1:3">
      <c r="A12287" s="81" t="s">
        <v>472</v>
      </c>
      <c r="B12287">
        <v>693</v>
      </c>
      <c r="C12287" s="75">
        <v>0.01</v>
      </c>
    </row>
    <row r="12288" spans="1:3">
      <c r="A12288" s="82" t="s">
        <v>308</v>
      </c>
      <c r="B12288">
        <v>693</v>
      </c>
      <c r="C12288" s="75">
        <v>0.01</v>
      </c>
    </row>
    <row r="12289" spans="1:3">
      <c r="A12289" s="83" t="s">
        <v>304</v>
      </c>
      <c r="B12289">
        <v>693</v>
      </c>
      <c r="C12289" s="75">
        <v>0.01</v>
      </c>
    </row>
    <row r="12290" spans="1:3">
      <c r="A12290" s="85" t="s">
        <v>3179</v>
      </c>
      <c r="B12290">
        <v>693</v>
      </c>
      <c r="C12290" s="75">
        <v>0.01</v>
      </c>
    </row>
    <row r="12291" spans="1:3">
      <c r="A12291" s="86" t="s">
        <v>295</v>
      </c>
      <c r="B12291">
        <v>693</v>
      </c>
      <c r="C12291" s="75">
        <v>0.01</v>
      </c>
    </row>
    <row r="12292" spans="1:3">
      <c r="A12292" s="74" t="s">
        <v>3180</v>
      </c>
      <c r="B12292">
        <v>38</v>
      </c>
      <c r="C12292" s="75">
        <v>0.24</v>
      </c>
    </row>
    <row r="12293" spans="1:3">
      <c r="A12293" s="81" t="s">
        <v>408</v>
      </c>
      <c r="B12293">
        <v>38</v>
      </c>
      <c r="C12293" s="75">
        <v>0.24</v>
      </c>
    </row>
    <row r="12294" spans="1:3">
      <c r="A12294" s="82" t="s">
        <v>409</v>
      </c>
      <c r="B12294">
        <v>38</v>
      </c>
      <c r="C12294" s="75">
        <v>0.24</v>
      </c>
    </row>
    <row r="12295" spans="1:3">
      <c r="A12295" s="83" t="s">
        <v>284</v>
      </c>
      <c r="B12295">
        <v>38</v>
      </c>
      <c r="C12295" s="75">
        <v>0.24</v>
      </c>
    </row>
    <row r="12296" spans="1:3">
      <c r="A12296" s="84">
        <v>42340</v>
      </c>
      <c r="B12296">
        <v>38</v>
      </c>
      <c r="C12296" s="75">
        <v>0.24</v>
      </c>
    </row>
    <row r="12297" spans="1:3">
      <c r="A12297" s="86" t="s">
        <v>381</v>
      </c>
      <c r="B12297">
        <v>38</v>
      </c>
      <c r="C12297" s="75">
        <v>0.24</v>
      </c>
    </row>
    <row r="12298" spans="1:3">
      <c r="A12298" s="74" t="s">
        <v>3181</v>
      </c>
      <c r="B12298">
        <v>140</v>
      </c>
      <c r="C12298" s="75">
        <v>6.6699999999999995E-2</v>
      </c>
    </row>
    <row r="12299" spans="1:3">
      <c r="A12299" s="81" t="s">
        <v>475</v>
      </c>
      <c r="B12299">
        <v>140</v>
      </c>
      <c r="C12299" s="75">
        <v>6.6699999999999995E-2</v>
      </c>
    </row>
    <row r="12300" spans="1:3">
      <c r="A12300" s="82" t="s">
        <v>317</v>
      </c>
      <c r="B12300">
        <v>140</v>
      </c>
      <c r="C12300" s="75">
        <v>6.6699999999999995E-2</v>
      </c>
    </row>
    <row r="12301" spans="1:3">
      <c r="A12301" s="83" t="s">
        <v>294</v>
      </c>
      <c r="B12301">
        <v>140</v>
      </c>
      <c r="C12301" s="75">
        <v>6.6699999999999995E-2</v>
      </c>
    </row>
    <row r="12302" spans="1:3">
      <c r="A12302" s="84">
        <v>42126</v>
      </c>
      <c r="B12302">
        <v>140</v>
      </c>
      <c r="C12302" s="75">
        <v>6.6699999999999995E-2</v>
      </c>
    </row>
    <row r="12303" spans="1:3">
      <c r="A12303" s="86" t="s">
        <v>300</v>
      </c>
      <c r="B12303">
        <v>140</v>
      </c>
      <c r="C12303" s="75">
        <v>6.6699999999999995E-2</v>
      </c>
    </row>
    <row r="12304" spans="1:3">
      <c r="A12304" s="74" t="s">
        <v>3182</v>
      </c>
      <c r="B12304">
        <v>24</v>
      </c>
      <c r="C12304" s="75">
        <v>0.2</v>
      </c>
    </row>
    <row r="12305" spans="1:3">
      <c r="A12305" s="81" t="s">
        <v>370</v>
      </c>
      <c r="B12305">
        <v>24</v>
      </c>
      <c r="C12305" s="75">
        <v>0.2</v>
      </c>
    </row>
    <row r="12306" spans="1:3">
      <c r="A12306" s="82" t="s">
        <v>344</v>
      </c>
      <c r="B12306">
        <v>24</v>
      </c>
      <c r="C12306" s="75">
        <v>0.2</v>
      </c>
    </row>
    <row r="12307" spans="1:3">
      <c r="A12307" s="83" t="s">
        <v>284</v>
      </c>
      <c r="B12307">
        <v>24</v>
      </c>
      <c r="C12307" s="75">
        <v>0.2</v>
      </c>
    </row>
    <row r="12308" spans="1:3">
      <c r="A12308" s="85" t="s">
        <v>3183</v>
      </c>
      <c r="B12308">
        <v>24</v>
      </c>
      <c r="C12308" s="75">
        <v>0.2</v>
      </c>
    </row>
    <row r="12309" spans="1:3">
      <c r="A12309" s="86" t="s">
        <v>310</v>
      </c>
      <c r="B12309">
        <v>24</v>
      </c>
      <c r="C12309" s="75">
        <v>0.2</v>
      </c>
    </row>
    <row r="12310" spans="1:3">
      <c r="A12310" s="74" t="s">
        <v>3184</v>
      </c>
      <c r="B12310">
        <v>74</v>
      </c>
      <c r="C12310" s="75">
        <v>7.4999999999999997E-2</v>
      </c>
    </row>
    <row r="12311" spans="1:3">
      <c r="A12311" s="81" t="s">
        <v>292</v>
      </c>
      <c r="B12311">
        <v>74</v>
      </c>
      <c r="C12311" s="75">
        <v>7.4999999999999997E-2</v>
      </c>
    </row>
    <row r="12312" spans="1:3">
      <c r="A12312" s="82" t="s">
        <v>293</v>
      </c>
      <c r="B12312">
        <v>74</v>
      </c>
      <c r="C12312" s="75">
        <v>7.4999999999999997E-2</v>
      </c>
    </row>
    <row r="12313" spans="1:3">
      <c r="A12313" s="83" t="s">
        <v>294</v>
      </c>
      <c r="B12313">
        <v>74</v>
      </c>
      <c r="C12313" s="75">
        <v>7.4999999999999997E-2</v>
      </c>
    </row>
    <row r="12314" spans="1:3">
      <c r="A12314" s="85" t="s">
        <v>3185</v>
      </c>
      <c r="B12314">
        <v>74</v>
      </c>
      <c r="C12314" s="75">
        <v>7.4999999999999997E-2</v>
      </c>
    </row>
    <row r="12315" spans="1:3">
      <c r="A12315" s="86" t="s">
        <v>285</v>
      </c>
      <c r="B12315">
        <v>74</v>
      </c>
      <c r="C12315" s="75">
        <v>7.4999999999999997E-2</v>
      </c>
    </row>
    <row r="12316" spans="1:3">
      <c r="A12316" s="74" t="s">
        <v>3186</v>
      </c>
      <c r="B12316">
        <v>62</v>
      </c>
      <c r="C12316" s="75">
        <v>0.1143</v>
      </c>
    </row>
    <row r="12317" spans="1:3">
      <c r="A12317" s="81" t="s">
        <v>634</v>
      </c>
      <c r="B12317">
        <v>62</v>
      </c>
      <c r="C12317" s="75">
        <v>0.1143</v>
      </c>
    </row>
    <row r="12318" spans="1:3">
      <c r="A12318" s="82" t="s">
        <v>635</v>
      </c>
      <c r="B12318">
        <v>62</v>
      </c>
      <c r="C12318" s="75">
        <v>0.1143</v>
      </c>
    </row>
    <row r="12319" spans="1:3">
      <c r="A12319" s="83" t="s">
        <v>284</v>
      </c>
      <c r="B12319">
        <v>62</v>
      </c>
      <c r="C12319" s="75">
        <v>0.1143</v>
      </c>
    </row>
    <row r="12320" spans="1:3">
      <c r="A12320" s="85" t="s">
        <v>3187</v>
      </c>
      <c r="B12320">
        <v>62</v>
      </c>
      <c r="C12320" s="75">
        <v>0.1143</v>
      </c>
    </row>
    <row r="12321" spans="1:3">
      <c r="A12321" s="86" t="s">
        <v>364</v>
      </c>
      <c r="B12321">
        <v>62</v>
      </c>
      <c r="C12321" s="75">
        <v>0.1143</v>
      </c>
    </row>
    <row r="12322" spans="1:3">
      <c r="A12322" s="74" t="s">
        <v>3188</v>
      </c>
      <c r="B12322">
        <v>76</v>
      </c>
      <c r="C12322" s="75">
        <v>0.05</v>
      </c>
    </row>
    <row r="12323" spans="1:3">
      <c r="A12323" s="81" t="s">
        <v>333</v>
      </c>
      <c r="B12323">
        <v>76</v>
      </c>
      <c r="C12323" s="75">
        <v>0.05</v>
      </c>
    </row>
    <row r="12324" spans="1:3">
      <c r="A12324" s="82" t="s">
        <v>334</v>
      </c>
      <c r="B12324">
        <v>76</v>
      </c>
      <c r="C12324" s="75">
        <v>0.05</v>
      </c>
    </row>
    <row r="12325" spans="1:3">
      <c r="A12325" s="83" t="s">
        <v>304</v>
      </c>
      <c r="B12325">
        <v>76</v>
      </c>
      <c r="C12325" s="75">
        <v>0.05</v>
      </c>
    </row>
    <row r="12326" spans="1:3">
      <c r="A12326" s="85" t="s">
        <v>2707</v>
      </c>
      <c r="B12326">
        <v>76</v>
      </c>
      <c r="C12326" s="75">
        <v>0.05</v>
      </c>
    </row>
    <row r="12327" spans="1:3">
      <c r="A12327" s="86" t="s">
        <v>285</v>
      </c>
      <c r="B12327">
        <v>76</v>
      </c>
      <c r="C12327" s="75">
        <v>0.05</v>
      </c>
    </row>
    <row r="12328" spans="1:3">
      <c r="A12328" s="74" t="s">
        <v>3189</v>
      </c>
      <c r="B12328">
        <v>45</v>
      </c>
      <c r="C12328" s="75">
        <v>0.1</v>
      </c>
    </row>
    <row r="12329" spans="1:3">
      <c r="A12329" s="81" t="s">
        <v>412</v>
      </c>
      <c r="B12329">
        <v>45</v>
      </c>
      <c r="C12329" s="75">
        <v>0.1</v>
      </c>
    </row>
    <row r="12330" spans="1:3">
      <c r="A12330" s="82" t="s">
        <v>367</v>
      </c>
      <c r="B12330">
        <v>45</v>
      </c>
      <c r="C12330" s="75">
        <v>0.1</v>
      </c>
    </row>
    <row r="12331" spans="1:3">
      <c r="A12331" s="83" t="s">
        <v>289</v>
      </c>
      <c r="B12331">
        <v>45</v>
      </c>
      <c r="C12331" s="75">
        <v>0.1</v>
      </c>
    </row>
    <row r="12332" spans="1:3">
      <c r="A12332" s="85" t="s">
        <v>2215</v>
      </c>
      <c r="B12332">
        <v>45</v>
      </c>
      <c r="C12332" s="75">
        <v>0.1</v>
      </c>
    </row>
    <row r="12333" spans="1:3">
      <c r="A12333" s="86" t="s">
        <v>305</v>
      </c>
      <c r="B12333">
        <v>45</v>
      </c>
      <c r="C12333" s="75">
        <v>0.1</v>
      </c>
    </row>
    <row r="12334" spans="1:3">
      <c r="A12334" s="74" t="s">
        <v>3190</v>
      </c>
      <c r="B12334">
        <v>670</v>
      </c>
      <c r="C12334" s="75">
        <v>0.33</v>
      </c>
    </row>
    <row r="12335" spans="1:3">
      <c r="A12335" s="81" t="s">
        <v>2645</v>
      </c>
      <c r="B12335">
        <v>670</v>
      </c>
      <c r="C12335" s="75">
        <v>0.33</v>
      </c>
    </row>
    <row r="12336" spans="1:3">
      <c r="A12336" s="82" t="s">
        <v>367</v>
      </c>
      <c r="B12336">
        <v>670</v>
      </c>
      <c r="C12336" s="75">
        <v>0.33</v>
      </c>
    </row>
    <row r="12337" spans="1:3">
      <c r="A12337" s="83" t="s">
        <v>289</v>
      </c>
      <c r="B12337">
        <v>670</v>
      </c>
      <c r="C12337" s="75">
        <v>0.33</v>
      </c>
    </row>
    <row r="12338" spans="1:3">
      <c r="A12338" s="85" t="s">
        <v>932</v>
      </c>
      <c r="B12338">
        <v>670</v>
      </c>
      <c r="C12338" s="75">
        <v>0.33</v>
      </c>
    </row>
    <row r="12339" spans="1:3">
      <c r="A12339" s="86" t="s">
        <v>326</v>
      </c>
      <c r="B12339">
        <v>670</v>
      </c>
      <c r="C12339" s="75">
        <v>0.33</v>
      </c>
    </row>
    <row r="12340" spans="1:3">
      <c r="A12340" s="74" t="s">
        <v>3191</v>
      </c>
      <c r="B12340">
        <v>67</v>
      </c>
      <c r="C12340" s="75">
        <v>4.2900000000000001E-2</v>
      </c>
    </row>
    <row r="12341" spans="1:3">
      <c r="A12341" s="81" t="s">
        <v>431</v>
      </c>
      <c r="B12341">
        <v>67</v>
      </c>
      <c r="C12341" s="75">
        <v>4.2900000000000001E-2</v>
      </c>
    </row>
    <row r="12342" spans="1:3">
      <c r="A12342" s="82" t="s">
        <v>432</v>
      </c>
      <c r="B12342">
        <v>67</v>
      </c>
      <c r="C12342" s="75">
        <v>4.2900000000000001E-2</v>
      </c>
    </row>
    <row r="12343" spans="1:3">
      <c r="A12343" s="83" t="s">
        <v>284</v>
      </c>
      <c r="B12343">
        <v>67</v>
      </c>
      <c r="C12343" s="75">
        <v>4.2900000000000001E-2</v>
      </c>
    </row>
    <row r="12344" spans="1:3">
      <c r="A12344" s="84">
        <v>43350</v>
      </c>
      <c r="B12344">
        <v>67</v>
      </c>
      <c r="C12344" s="75">
        <v>4.2900000000000001E-2</v>
      </c>
    </row>
    <row r="12345" spans="1:3">
      <c r="A12345" s="86" t="s">
        <v>364</v>
      </c>
      <c r="B12345">
        <v>67</v>
      </c>
      <c r="C12345" s="75">
        <v>4.2900000000000001E-2</v>
      </c>
    </row>
    <row r="12346" spans="1:3">
      <c r="A12346" s="74" t="s">
        <v>3192</v>
      </c>
      <c r="B12346">
        <v>46</v>
      </c>
      <c r="C12346" s="75">
        <v>0.08</v>
      </c>
    </row>
    <row r="12347" spans="1:3">
      <c r="A12347" s="81" t="s">
        <v>2645</v>
      </c>
      <c r="B12347">
        <v>46</v>
      </c>
      <c r="C12347" s="75">
        <v>0.08</v>
      </c>
    </row>
    <row r="12348" spans="1:3">
      <c r="A12348" s="82" t="s">
        <v>367</v>
      </c>
      <c r="B12348">
        <v>46</v>
      </c>
      <c r="C12348" s="75">
        <v>0.08</v>
      </c>
    </row>
    <row r="12349" spans="1:3">
      <c r="A12349" s="83" t="s">
        <v>289</v>
      </c>
      <c r="B12349">
        <v>46</v>
      </c>
      <c r="C12349" s="75">
        <v>0.08</v>
      </c>
    </row>
    <row r="12350" spans="1:3">
      <c r="A12350" s="85" t="s">
        <v>3193</v>
      </c>
      <c r="B12350">
        <v>46</v>
      </c>
      <c r="C12350" s="75">
        <v>0.08</v>
      </c>
    </row>
    <row r="12351" spans="1:3">
      <c r="A12351" s="86" t="s">
        <v>305</v>
      </c>
      <c r="B12351">
        <v>46</v>
      </c>
      <c r="C12351" s="75">
        <v>0.08</v>
      </c>
    </row>
    <row r="12352" spans="1:3">
      <c r="A12352" s="74" t="s">
        <v>3194</v>
      </c>
      <c r="B12352">
        <v>752</v>
      </c>
      <c r="C12352" s="75">
        <v>0.06</v>
      </c>
    </row>
    <row r="12353" spans="1:3">
      <c r="A12353" s="81" t="s">
        <v>350</v>
      </c>
      <c r="B12353">
        <v>752</v>
      </c>
      <c r="C12353" s="75">
        <v>0.06</v>
      </c>
    </row>
    <row r="12354" spans="1:3">
      <c r="A12354" s="82" t="s">
        <v>351</v>
      </c>
      <c r="B12354">
        <v>752</v>
      </c>
      <c r="C12354" s="75">
        <v>0.06</v>
      </c>
    </row>
    <row r="12355" spans="1:3">
      <c r="A12355" s="83" t="s">
        <v>304</v>
      </c>
      <c r="B12355">
        <v>752</v>
      </c>
      <c r="C12355" s="75">
        <v>0.06</v>
      </c>
    </row>
    <row r="12356" spans="1:3">
      <c r="A12356" s="85" t="s">
        <v>456</v>
      </c>
      <c r="B12356">
        <v>752</v>
      </c>
      <c r="C12356" s="75">
        <v>0.06</v>
      </c>
    </row>
    <row r="12357" spans="1:3">
      <c r="A12357" s="86" t="s">
        <v>321</v>
      </c>
      <c r="B12357">
        <v>752</v>
      </c>
      <c r="C12357" s="75">
        <v>0.06</v>
      </c>
    </row>
    <row r="12358" spans="1:3">
      <c r="A12358" s="74" t="s">
        <v>3195</v>
      </c>
      <c r="B12358">
        <v>490</v>
      </c>
      <c r="C12358" s="75">
        <v>0.02</v>
      </c>
    </row>
    <row r="12359" spans="1:3">
      <c r="A12359" s="81" t="s">
        <v>669</v>
      </c>
      <c r="B12359">
        <v>490</v>
      </c>
      <c r="C12359" s="75">
        <v>0.02</v>
      </c>
    </row>
    <row r="12360" spans="1:3">
      <c r="A12360" s="82" t="s">
        <v>670</v>
      </c>
      <c r="B12360">
        <v>490</v>
      </c>
      <c r="C12360" s="75">
        <v>0.02</v>
      </c>
    </row>
    <row r="12361" spans="1:3">
      <c r="A12361" s="83" t="s">
        <v>294</v>
      </c>
      <c r="B12361">
        <v>490</v>
      </c>
      <c r="C12361" s="75">
        <v>0.02</v>
      </c>
    </row>
    <row r="12362" spans="1:3">
      <c r="A12362" s="85" t="s">
        <v>2341</v>
      </c>
      <c r="B12362">
        <v>490</v>
      </c>
      <c r="C12362" s="75">
        <v>0.02</v>
      </c>
    </row>
    <row r="12363" spans="1:3">
      <c r="A12363" s="86" t="s">
        <v>336</v>
      </c>
      <c r="B12363">
        <v>490</v>
      </c>
      <c r="C12363" s="75">
        <v>0.02</v>
      </c>
    </row>
    <row r="12364" spans="1:3">
      <c r="A12364" s="74" t="s">
        <v>3196</v>
      </c>
      <c r="B12364">
        <v>147</v>
      </c>
      <c r="C12364" s="75">
        <v>0.02</v>
      </c>
    </row>
    <row r="12365" spans="1:3">
      <c r="A12365" s="81" t="s">
        <v>297</v>
      </c>
      <c r="B12365">
        <v>147</v>
      </c>
      <c r="C12365" s="75">
        <v>0.02</v>
      </c>
    </row>
    <row r="12366" spans="1:3">
      <c r="A12366" s="82" t="s">
        <v>298</v>
      </c>
      <c r="B12366">
        <v>147</v>
      </c>
      <c r="C12366" s="75">
        <v>0.02</v>
      </c>
    </row>
    <row r="12367" spans="1:3">
      <c r="A12367" s="83" t="s">
        <v>284</v>
      </c>
      <c r="B12367">
        <v>147</v>
      </c>
      <c r="C12367" s="75">
        <v>0.02</v>
      </c>
    </row>
    <row r="12368" spans="1:3">
      <c r="A12368" s="85" t="s">
        <v>418</v>
      </c>
      <c r="B12368">
        <v>147</v>
      </c>
      <c r="C12368" s="75">
        <v>0.02</v>
      </c>
    </row>
    <row r="12369" spans="1:3">
      <c r="A12369" s="86" t="s">
        <v>300</v>
      </c>
      <c r="B12369">
        <v>147</v>
      </c>
      <c r="C12369" s="75">
        <v>0.02</v>
      </c>
    </row>
    <row r="12370" spans="1:3">
      <c r="A12370" s="74" t="s">
        <v>3197</v>
      </c>
      <c r="B12370">
        <v>495</v>
      </c>
      <c r="C12370" s="75">
        <v>0.01</v>
      </c>
    </row>
    <row r="12371" spans="1:3">
      <c r="A12371" s="81" t="s">
        <v>354</v>
      </c>
      <c r="B12371">
        <v>495</v>
      </c>
      <c r="C12371" s="75">
        <v>0.01</v>
      </c>
    </row>
    <row r="12372" spans="1:3">
      <c r="A12372" s="82" t="s">
        <v>355</v>
      </c>
      <c r="B12372">
        <v>495</v>
      </c>
      <c r="C12372" s="75">
        <v>0.01</v>
      </c>
    </row>
    <row r="12373" spans="1:3">
      <c r="A12373" s="83" t="s">
        <v>284</v>
      </c>
      <c r="B12373">
        <v>495</v>
      </c>
      <c r="C12373" s="75">
        <v>0.01</v>
      </c>
    </row>
    <row r="12374" spans="1:3">
      <c r="A12374" s="85" t="s">
        <v>1361</v>
      </c>
      <c r="B12374">
        <v>495</v>
      </c>
      <c r="C12374" s="75">
        <v>0.01</v>
      </c>
    </row>
    <row r="12375" spans="1:3">
      <c r="A12375" s="86" t="s">
        <v>336</v>
      </c>
      <c r="B12375">
        <v>495</v>
      </c>
      <c r="C12375" s="75">
        <v>0.01</v>
      </c>
    </row>
    <row r="12376" spans="1:3">
      <c r="A12376" s="74" t="s">
        <v>3198</v>
      </c>
      <c r="B12376">
        <v>500</v>
      </c>
      <c r="C12376" s="75">
        <v>0</v>
      </c>
    </row>
    <row r="12377" spans="1:3">
      <c r="A12377" s="81" t="s">
        <v>370</v>
      </c>
      <c r="B12377">
        <v>500</v>
      </c>
      <c r="C12377" s="75">
        <v>0</v>
      </c>
    </row>
    <row r="12378" spans="1:3">
      <c r="A12378" s="82" t="s">
        <v>344</v>
      </c>
      <c r="B12378">
        <v>500</v>
      </c>
      <c r="C12378" s="75">
        <v>0</v>
      </c>
    </row>
    <row r="12379" spans="1:3">
      <c r="A12379" s="83" t="s">
        <v>284</v>
      </c>
      <c r="B12379">
        <v>500</v>
      </c>
      <c r="C12379" s="75">
        <v>0</v>
      </c>
    </row>
    <row r="12380" spans="1:3">
      <c r="A12380" s="84">
        <v>42887</v>
      </c>
      <c r="B12380">
        <v>500</v>
      </c>
      <c r="C12380" s="75">
        <v>0</v>
      </c>
    </row>
    <row r="12381" spans="1:3">
      <c r="A12381" s="86" t="s">
        <v>336</v>
      </c>
      <c r="B12381">
        <v>500</v>
      </c>
      <c r="C12381" s="75">
        <v>0</v>
      </c>
    </row>
    <row r="12382" spans="1:3">
      <c r="A12382" s="74" t="s">
        <v>3199</v>
      </c>
      <c r="B12382">
        <v>680</v>
      </c>
      <c r="C12382" s="75">
        <v>0.32</v>
      </c>
    </row>
    <row r="12383" spans="1:3">
      <c r="A12383" s="81" t="s">
        <v>503</v>
      </c>
      <c r="B12383">
        <v>680</v>
      </c>
      <c r="C12383" s="75">
        <v>0.32</v>
      </c>
    </row>
    <row r="12384" spans="1:3">
      <c r="A12384" s="82" t="s">
        <v>504</v>
      </c>
      <c r="B12384">
        <v>680</v>
      </c>
      <c r="C12384" s="75">
        <v>0.32</v>
      </c>
    </row>
    <row r="12385" spans="1:3">
      <c r="A12385" s="83" t="s">
        <v>284</v>
      </c>
      <c r="B12385">
        <v>680</v>
      </c>
      <c r="C12385" s="75">
        <v>0.32</v>
      </c>
    </row>
    <row r="12386" spans="1:3">
      <c r="A12386" s="85" t="s">
        <v>2710</v>
      </c>
      <c r="B12386">
        <v>680</v>
      </c>
      <c r="C12386" s="75">
        <v>0.32</v>
      </c>
    </row>
    <row r="12387" spans="1:3">
      <c r="A12387" s="86" t="s">
        <v>326</v>
      </c>
      <c r="B12387">
        <v>680</v>
      </c>
      <c r="C12387" s="75">
        <v>0.32</v>
      </c>
    </row>
    <row r="12388" spans="1:3">
      <c r="A12388" s="74" t="s">
        <v>3200</v>
      </c>
      <c r="B12388">
        <v>27</v>
      </c>
      <c r="C12388" s="75">
        <v>0.1</v>
      </c>
    </row>
    <row r="12389" spans="1:3">
      <c r="A12389" s="81" t="s">
        <v>2705</v>
      </c>
      <c r="B12389">
        <v>27</v>
      </c>
      <c r="C12389" s="75">
        <v>0.1</v>
      </c>
    </row>
    <row r="12390" spans="1:3">
      <c r="A12390" s="82" t="s">
        <v>367</v>
      </c>
      <c r="B12390">
        <v>27</v>
      </c>
      <c r="C12390" s="75">
        <v>0.1</v>
      </c>
    </row>
    <row r="12391" spans="1:3">
      <c r="A12391" s="83" t="s">
        <v>289</v>
      </c>
      <c r="B12391">
        <v>27</v>
      </c>
      <c r="C12391" s="75">
        <v>0.1</v>
      </c>
    </row>
    <row r="12392" spans="1:3">
      <c r="A12392" s="84">
        <v>43413</v>
      </c>
      <c r="B12392">
        <v>27</v>
      </c>
      <c r="C12392" s="75">
        <v>0.1</v>
      </c>
    </row>
    <row r="12393" spans="1:3">
      <c r="A12393" s="86" t="s">
        <v>310</v>
      </c>
      <c r="B12393">
        <v>27</v>
      </c>
      <c r="C12393" s="75">
        <v>0.1</v>
      </c>
    </row>
    <row r="12394" spans="1:3">
      <c r="A12394" s="74" t="s">
        <v>3201</v>
      </c>
      <c r="B12394">
        <v>44</v>
      </c>
      <c r="C12394" s="75">
        <v>0.12</v>
      </c>
    </row>
    <row r="12395" spans="1:3">
      <c r="A12395" s="81" t="s">
        <v>475</v>
      </c>
      <c r="B12395">
        <v>44</v>
      </c>
      <c r="C12395" s="75">
        <v>0.12</v>
      </c>
    </row>
    <row r="12396" spans="1:3">
      <c r="A12396" s="82" t="s">
        <v>317</v>
      </c>
      <c r="B12396">
        <v>44</v>
      </c>
      <c r="C12396" s="75">
        <v>0.12</v>
      </c>
    </row>
    <row r="12397" spans="1:3">
      <c r="A12397" s="83" t="s">
        <v>294</v>
      </c>
      <c r="B12397">
        <v>44</v>
      </c>
      <c r="C12397" s="75">
        <v>0.12</v>
      </c>
    </row>
    <row r="12398" spans="1:3">
      <c r="A12398" s="85" t="s">
        <v>1016</v>
      </c>
      <c r="B12398">
        <v>44</v>
      </c>
      <c r="C12398" s="75">
        <v>0.12</v>
      </c>
    </row>
    <row r="12399" spans="1:3">
      <c r="A12399" s="86" t="s">
        <v>381</v>
      </c>
      <c r="B12399">
        <v>44</v>
      </c>
      <c r="C12399" s="75">
        <v>0.12</v>
      </c>
    </row>
    <row r="12400" spans="1:3">
      <c r="A12400" s="74" t="s">
        <v>3202</v>
      </c>
      <c r="B12400">
        <v>80</v>
      </c>
      <c r="C12400" s="75">
        <v>0</v>
      </c>
    </row>
    <row r="12401" spans="1:3">
      <c r="A12401" s="81" t="s">
        <v>534</v>
      </c>
      <c r="B12401">
        <v>80</v>
      </c>
      <c r="C12401" s="75">
        <v>0</v>
      </c>
    </row>
    <row r="12402" spans="1:3">
      <c r="A12402" s="82" t="s">
        <v>367</v>
      </c>
      <c r="B12402">
        <v>80</v>
      </c>
      <c r="C12402" s="75">
        <v>0</v>
      </c>
    </row>
    <row r="12403" spans="1:3">
      <c r="A12403" s="83" t="s">
        <v>289</v>
      </c>
      <c r="B12403">
        <v>80</v>
      </c>
      <c r="C12403" s="75">
        <v>0</v>
      </c>
    </row>
    <row r="12404" spans="1:3">
      <c r="A12404" s="85" t="s">
        <v>1663</v>
      </c>
      <c r="B12404">
        <v>80</v>
      </c>
      <c r="C12404" s="75">
        <v>0</v>
      </c>
    </row>
    <row r="12405" spans="1:3">
      <c r="A12405" s="86" t="s">
        <v>285</v>
      </c>
      <c r="B12405">
        <v>80</v>
      </c>
      <c r="C12405" s="75">
        <v>0</v>
      </c>
    </row>
    <row r="12406" spans="1:3">
      <c r="A12406" s="74" t="s">
        <v>3203</v>
      </c>
      <c r="B12406">
        <v>360</v>
      </c>
      <c r="C12406" s="75">
        <v>0.28000000000000003</v>
      </c>
    </row>
    <row r="12407" spans="1:3">
      <c r="A12407" s="81" t="s">
        <v>408</v>
      </c>
      <c r="B12407">
        <v>360</v>
      </c>
      <c r="C12407" s="75">
        <v>0.28000000000000003</v>
      </c>
    </row>
    <row r="12408" spans="1:3">
      <c r="A12408" s="82" t="s">
        <v>409</v>
      </c>
      <c r="B12408">
        <v>360</v>
      </c>
      <c r="C12408" s="75">
        <v>0.28000000000000003</v>
      </c>
    </row>
    <row r="12409" spans="1:3">
      <c r="A12409" s="83" t="s">
        <v>284</v>
      </c>
      <c r="B12409">
        <v>360</v>
      </c>
      <c r="C12409" s="75">
        <v>0.28000000000000003</v>
      </c>
    </row>
    <row r="12410" spans="1:3">
      <c r="A12410" s="85" t="s">
        <v>2362</v>
      </c>
      <c r="B12410">
        <v>360</v>
      </c>
      <c r="C12410" s="75">
        <v>0.28000000000000003</v>
      </c>
    </row>
    <row r="12411" spans="1:3">
      <c r="A12411" s="86" t="s">
        <v>314</v>
      </c>
      <c r="B12411">
        <v>360</v>
      </c>
      <c r="C12411" s="75">
        <v>0.28000000000000003</v>
      </c>
    </row>
    <row r="12412" spans="1:3">
      <c r="A12412" s="74" t="s">
        <v>3204</v>
      </c>
      <c r="B12412">
        <v>656</v>
      </c>
      <c r="C12412" s="75">
        <v>0.18</v>
      </c>
    </row>
    <row r="12413" spans="1:3">
      <c r="A12413" s="81" t="s">
        <v>2645</v>
      </c>
      <c r="B12413">
        <v>656</v>
      </c>
      <c r="C12413" s="75">
        <v>0.18</v>
      </c>
    </row>
    <row r="12414" spans="1:3">
      <c r="A12414" s="82" t="s">
        <v>367</v>
      </c>
      <c r="B12414">
        <v>656</v>
      </c>
      <c r="C12414" s="75">
        <v>0.18</v>
      </c>
    </row>
    <row r="12415" spans="1:3">
      <c r="A12415" s="83" t="s">
        <v>289</v>
      </c>
      <c r="B12415">
        <v>656</v>
      </c>
      <c r="C12415" s="75">
        <v>0.18</v>
      </c>
    </row>
    <row r="12416" spans="1:3">
      <c r="A12416" s="84">
        <v>41859</v>
      </c>
      <c r="B12416">
        <v>656</v>
      </c>
      <c r="C12416" s="75">
        <v>0.18</v>
      </c>
    </row>
    <row r="12417" spans="1:3">
      <c r="A12417" s="86" t="s">
        <v>321</v>
      </c>
      <c r="B12417">
        <v>656</v>
      </c>
      <c r="C12417" s="75">
        <v>0.18</v>
      </c>
    </row>
    <row r="12418" spans="1:3">
      <c r="A12418" s="74" t="s">
        <v>3205</v>
      </c>
      <c r="B12418">
        <v>248</v>
      </c>
      <c r="C12418" s="75">
        <v>8.0000000000000002E-3</v>
      </c>
    </row>
    <row r="12419" spans="1:3">
      <c r="A12419" s="81" t="s">
        <v>2705</v>
      </c>
      <c r="B12419">
        <v>248</v>
      </c>
      <c r="C12419" s="75">
        <v>8.0000000000000002E-3</v>
      </c>
    </row>
    <row r="12420" spans="1:3">
      <c r="A12420" s="82" t="s">
        <v>367</v>
      </c>
      <c r="B12420">
        <v>248</v>
      </c>
      <c r="C12420" s="75">
        <v>8.0000000000000002E-3</v>
      </c>
    </row>
    <row r="12421" spans="1:3">
      <c r="A12421" s="83" t="s">
        <v>289</v>
      </c>
      <c r="B12421">
        <v>248</v>
      </c>
      <c r="C12421" s="75">
        <v>8.0000000000000002E-3</v>
      </c>
    </row>
    <row r="12422" spans="1:3">
      <c r="A12422" s="85" t="s">
        <v>2821</v>
      </c>
      <c r="B12422">
        <v>248</v>
      </c>
      <c r="C12422" s="75">
        <v>8.0000000000000002E-3</v>
      </c>
    </row>
    <row r="12423" spans="1:3">
      <c r="A12423" s="86" t="s">
        <v>375</v>
      </c>
      <c r="B12423">
        <v>248</v>
      </c>
      <c r="C12423" s="75">
        <v>8.0000000000000002E-3</v>
      </c>
    </row>
    <row r="12424" spans="1:3">
      <c r="A12424" s="74" t="s">
        <v>3206</v>
      </c>
      <c r="B12424">
        <v>49</v>
      </c>
      <c r="C12424" s="75">
        <v>0.02</v>
      </c>
    </row>
    <row r="12425" spans="1:3">
      <c r="A12425" s="81" t="s">
        <v>312</v>
      </c>
      <c r="B12425">
        <v>49</v>
      </c>
      <c r="C12425" s="75">
        <v>0.02</v>
      </c>
    </row>
    <row r="12426" spans="1:3">
      <c r="A12426" s="82" t="s">
        <v>313</v>
      </c>
      <c r="B12426">
        <v>49</v>
      </c>
      <c r="C12426" s="75">
        <v>0.02</v>
      </c>
    </row>
    <row r="12427" spans="1:3">
      <c r="A12427" s="83" t="s">
        <v>294</v>
      </c>
      <c r="B12427">
        <v>49</v>
      </c>
      <c r="C12427" s="75">
        <v>0.02</v>
      </c>
    </row>
    <row r="12428" spans="1:3">
      <c r="A12428" s="85" t="s">
        <v>3207</v>
      </c>
      <c r="B12428">
        <v>49</v>
      </c>
      <c r="C12428" s="75">
        <v>0.02</v>
      </c>
    </row>
    <row r="12429" spans="1:3">
      <c r="A12429" s="86" t="s">
        <v>381</v>
      </c>
      <c r="B12429">
        <v>49</v>
      </c>
      <c r="C12429" s="75">
        <v>0.02</v>
      </c>
    </row>
    <row r="12430" spans="1:3">
      <c r="A12430" s="74" t="s">
        <v>3208</v>
      </c>
      <c r="B12430">
        <v>480</v>
      </c>
      <c r="C12430" s="75">
        <v>0.04</v>
      </c>
    </row>
    <row r="12431" spans="1:3">
      <c r="A12431" s="81" t="s">
        <v>282</v>
      </c>
      <c r="B12431">
        <v>480</v>
      </c>
      <c r="C12431" s="75">
        <v>0.04</v>
      </c>
    </row>
    <row r="12432" spans="1:3">
      <c r="A12432" s="82" t="s">
        <v>283</v>
      </c>
      <c r="B12432">
        <v>480</v>
      </c>
      <c r="C12432" s="75">
        <v>0.04</v>
      </c>
    </row>
    <row r="12433" spans="1:3">
      <c r="A12433" s="83" t="s">
        <v>284</v>
      </c>
      <c r="B12433">
        <v>480</v>
      </c>
      <c r="C12433" s="75">
        <v>0.04</v>
      </c>
    </row>
    <row r="12434" spans="1:3">
      <c r="A12434" s="84">
        <v>42620</v>
      </c>
      <c r="B12434">
        <v>480</v>
      </c>
      <c r="C12434" s="75">
        <v>0.04</v>
      </c>
    </row>
    <row r="12435" spans="1:3">
      <c r="A12435" s="86" t="s">
        <v>314</v>
      </c>
      <c r="B12435">
        <v>480</v>
      </c>
      <c r="C12435" s="75">
        <v>0.04</v>
      </c>
    </row>
    <row r="12436" spans="1:3">
      <c r="A12436" s="74" t="s">
        <v>3209</v>
      </c>
      <c r="B12436">
        <v>620</v>
      </c>
      <c r="C12436" s="75">
        <v>0.38</v>
      </c>
    </row>
    <row r="12437" spans="1:3">
      <c r="A12437" s="81" t="s">
        <v>392</v>
      </c>
      <c r="B12437">
        <v>620</v>
      </c>
      <c r="C12437" s="75">
        <v>0.38</v>
      </c>
    </row>
    <row r="12438" spans="1:3">
      <c r="A12438" s="82" t="s">
        <v>351</v>
      </c>
      <c r="B12438">
        <v>620</v>
      </c>
      <c r="C12438" s="75">
        <v>0.38</v>
      </c>
    </row>
    <row r="12439" spans="1:3">
      <c r="A12439" s="83" t="s">
        <v>304</v>
      </c>
      <c r="B12439">
        <v>620</v>
      </c>
      <c r="C12439" s="75">
        <v>0.38</v>
      </c>
    </row>
    <row r="12440" spans="1:3">
      <c r="A12440" s="84">
        <v>41642</v>
      </c>
      <c r="B12440">
        <v>620</v>
      </c>
      <c r="C12440" s="75">
        <v>0.38</v>
      </c>
    </row>
    <row r="12441" spans="1:3">
      <c r="A12441" s="86" t="s">
        <v>326</v>
      </c>
      <c r="B12441">
        <v>620</v>
      </c>
      <c r="C12441" s="75">
        <v>0.38</v>
      </c>
    </row>
    <row r="12442" spans="1:3">
      <c r="A12442" s="74" t="s">
        <v>3210</v>
      </c>
      <c r="B12442">
        <v>190</v>
      </c>
      <c r="C12442" s="75">
        <v>0.24</v>
      </c>
    </row>
    <row r="12443" spans="1:3">
      <c r="A12443" s="81" t="s">
        <v>287</v>
      </c>
      <c r="B12443">
        <v>190</v>
      </c>
      <c r="C12443" s="75">
        <v>0.24</v>
      </c>
    </row>
    <row r="12444" spans="1:3">
      <c r="A12444" s="82" t="s">
        <v>288</v>
      </c>
      <c r="B12444">
        <v>190</v>
      </c>
      <c r="C12444" s="75">
        <v>0.24</v>
      </c>
    </row>
    <row r="12445" spans="1:3">
      <c r="A12445" s="83" t="s">
        <v>289</v>
      </c>
      <c r="B12445">
        <v>190</v>
      </c>
      <c r="C12445" s="75">
        <v>0.24</v>
      </c>
    </row>
    <row r="12446" spans="1:3">
      <c r="A12446" s="84">
        <v>42222</v>
      </c>
      <c r="B12446">
        <v>190</v>
      </c>
      <c r="C12446" s="75">
        <v>0.24</v>
      </c>
    </row>
    <row r="12447" spans="1:3">
      <c r="A12447" s="86" t="s">
        <v>375</v>
      </c>
      <c r="B12447">
        <v>190</v>
      </c>
      <c r="C12447" s="75">
        <v>0.24</v>
      </c>
    </row>
    <row r="12448" spans="1:3">
      <c r="A12448" s="74" t="s">
        <v>3211</v>
      </c>
      <c r="B12448">
        <v>680</v>
      </c>
      <c r="C12448" s="75">
        <v>0.15</v>
      </c>
    </row>
    <row r="12449" spans="1:3">
      <c r="A12449" s="81" t="s">
        <v>319</v>
      </c>
      <c r="B12449">
        <v>680</v>
      </c>
      <c r="C12449" s="75">
        <v>0.15</v>
      </c>
    </row>
    <row r="12450" spans="1:3">
      <c r="A12450" s="82" t="s">
        <v>320</v>
      </c>
      <c r="B12450">
        <v>680</v>
      </c>
      <c r="C12450" s="75">
        <v>0.15</v>
      </c>
    </row>
    <row r="12451" spans="1:3">
      <c r="A12451" s="83" t="s">
        <v>284</v>
      </c>
      <c r="B12451">
        <v>680</v>
      </c>
      <c r="C12451" s="75">
        <v>0.15</v>
      </c>
    </row>
    <row r="12452" spans="1:3">
      <c r="A12452" s="85" t="s">
        <v>790</v>
      </c>
      <c r="B12452">
        <v>680</v>
      </c>
      <c r="C12452" s="75">
        <v>0.15</v>
      </c>
    </row>
    <row r="12453" spans="1:3">
      <c r="A12453" s="86" t="s">
        <v>321</v>
      </c>
      <c r="B12453">
        <v>680</v>
      </c>
      <c r="C12453" s="75">
        <v>0.15</v>
      </c>
    </row>
    <row r="12454" spans="1:3">
      <c r="A12454" s="74" t="s">
        <v>3212</v>
      </c>
      <c r="B12454">
        <v>480</v>
      </c>
      <c r="C12454" s="75">
        <v>0.04</v>
      </c>
    </row>
    <row r="12455" spans="1:3">
      <c r="A12455" s="81" t="s">
        <v>333</v>
      </c>
      <c r="B12455">
        <v>480</v>
      </c>
      <c r="C12455" s="75">
        <v>0.04</v>
      </c>
    </row>
    <row r="12456" spans="1:3">
      <c r="A12456" s="82" t="s">
        <v>334</v>
      </c>
      <c r="B12456">
        <v>480</v>
      </c>
      <c r="C12456" s="75">
        <v>0.04</v>
      </c>
    </row>
    <row r="12457" spans="1:3">
      <c r="A12457" s="83" t="s">
        <v>304</v>
      </c>
      <c r="B12457">
        <v>480</v>
      </c>
      <c r="C12457" s="75">
        <v>0.04</v>
      </c>
    </row>
    <row r="12458" spans="1:3">
      <c r="A12458" s="84">
        <v>43348</v>
      </c>
      <c r="B12458">
        <v>480</v>
      </c>
      <c r="C12458" s="75">
        <v>0.04</v>
      </c>
    </row>
    <row r="12459" spans="1:3">
      <c r="A12459" s="86" t="s">
        <v>314</v>
      </c>
      <c r="B12459">
        <v>480</v>
      </c>
      <c r="C12459" s="75">
        <v>0.04</v>
      </c>
    </row>
    <row r="12460" spans="1:3">
      <c r="A12460" s="74" t="s">
        <v>3213</v>
      </c>
      <c r="B12460">
        <v>49</v>
      </c>
      <c r="C12460" s="75">
        <v>0.02</v>
      </c>
    </row>
    <row r="12461" spans="1:3">
      <c r="A12461" s="81" t="s">
        <v>669</v>
      </c>
      <c r="B12461">
        <v>49</v>
      </c>
      <c r="C12461" s="75">
        <v>0.02</v>
      </c>
    </row>
    <row r="12462" spans="1:3">
      <c r="A12462" s="82" t="s">
        <v>670</v>
      </c>
      <c r="B12462">
        <v>49</v>
      </c>
      <c r="C12462" s="75">
        <v>0.02</v>
      </c>
    </row>
    <row r="12463" spans="1:3">
      <c r="A12463" s="83" t="s">
        <v>294</v>
      </c>
      <c r="B12463">
        <v>49</v>
      </c>
      <c r="C12463" s="75">
        <v>0.02</v>
      </c>
    </row>
    <row r="12464" spans="1:3">
      <c r="A12464" s="85" t="s">
        <v>1042</v>
      </c>
      <c r="B12464">
        <v>49</v>
      </c>
      <c r="C12464" s="75">
        <v>0.02</v>
      </c>
    </row>
    <row r="12465" spans="1:3">
      <c r="A12465" s="86" t="s">
        <v>381</v>
      </c>
      <c r="B12465">
        <v>49</v>
      </c>
      <c r="C12465" s="75">
        <v>0.02</v>
      </c>
    </row>
    <row r="12466" spans="1:3">
      <c r="A12466" s="74" t="s">
        <v>3214</v>
      </c>
      <c r="B12466">
        <v>58</v>
      </c>
      <c r="C12466" s="75">
        <v>0.27500000000000002</v>
      </c>
    </row>
    <row r="12467" spans="1:3">
      <c r="A12467" s="81" t="s">
        <v>634</v>
      </c>
      <c r="B12467">
        <v>58</v>
      </c>
      <c r="C12467" s="75">
        <v>0.27500000000000002</v>
      </c>
    </row>
    <row r="12468" spans="1:3">
      <c r="A12468" s="82" t="s">
        <v>635</v>
      </c>
      <c r="B12468">
        <v>58</v>
      </c>
      <c r="C12468" s="75">
        <v>0.27500000000000002</v>
      </c>
    </row>
    <row r="12469" spans="1:3">
      <c r="A12469" s="83" t="s">
        <v>284</v>
      </c>
      <c r="B12469">
        <v>58</v>
      </c>
      <c r="C12469" s="75">
        <v>0.27500000000000002</v>
      </c>
    </row>
    <row r="12470" spans="1:3">
      <c r="A12470" s="85" t="s">
        <v>3215</v>
      </c>
      <c r="B12470">
        <v>58</v>
      </c>
      <c r="C12470" s="75">
        <v>0.27500000000000002</v>
      </c>
    </row>
    <row r="12471" spans="1:3">
      <c r="A12471" s="86" t="s">
        <v>285</v>
      </c>
      <c r="B12471">
        <v>58</v>
      </c>
      <c r="C12471" s="75">
        <v>0.27500000000000002</v>
      </c>
    </row>
    <row r="12472" spans="1:3">
      <c r="A12472" s="74" t="s">
        <v>3216</v>
      </c>
      <c r="B12472">
        <v>500</v>
      </c>
      <c r="C12472" s="75">
        <v>0</v>
      </c>
    </row>
    <row r="12473" spans="1:3">
      <c r="A12473" s="81" t="s">
        <v>534</v>
      </c>
      <c r="B12473">
        <v>500</v>
      </c>
      <c r="C12473" s="75">
        <v>0</v>
      </c>
    </row>
    <row r="12474" spans="1:3">
      <c r="A12474" s="82" t="s">
        <v>367</v>
      </c>
      <c r="B12474">
        <v>500</v>
      </c>
      <c r="C12474" s="75">
        <v>0</v>
      </c>
    </row>
    <row r="12475" spans="1:3">
      <c r="A12475" s="83" t="s">
        <v>289</v>
      </c>
      <c r="B12475">
        <v>500</v>
      </c>
      <c r="C12475" s="75">
        <v>0</v>
      </c>
    </row>
    <row r="12476" spans="1:3">
      <c r="A12476" s="84">
        <v>42491</v>
      </c>
      <c r="B12476">
        <v>500</v>
      </c>
      <c r="C12476" s="75">
        <v>0</v>
      </c>
    </row>
    <row r="12477" spans="1:3">
      <c r="A12477" s="86" t="s">
        <v>314</v>
      </c>
      <c r="B12477">
        <v>500</v>
      </c>
      <c r="C12477" s="75">
        <v>0</v>
      </c>
    </row>
    <row r="12478" spans="1:3">
      <c r="A12478" s="74" t="s">
        <v>3217</v>
      </c>
      <c r="B12478">
        <v>574</v>
      </c>
      <c r="C12478" s="75">
        <v>0.18</v>
      </c>
    </row>
    <row r="12479" spans="1:3">
      <c r="A12479" s="81" t="s">
        <v>343</v>
      </c>
      <c r="B12479">
        <v>574</v>
      </c>
      <c r="C12479" s="75">
        <v>0.18</v>
      </c>
    </row>
    <row r="12480" spans="1:3">
      <c r="A12480" s="82" t="s">
        <v>344</v>
      </c>
      <c r="B12480">
        <v>574</v>
      </c>
      <c r="C12480" s="75">
        <v>0.18</v>
      </c>
    </row>
    <row r="12481" spans="1:3">
      <c r="A12481" s="83" t="s">
        <v>284</v>
      </c>
      <c r="B12481">
        <v>574</v>
      </c>
      <c r="C12481" s="75">
        <v>0.18</v>
      </c>
    </row>
    <row r="12482" spans="1:3">
      <c r="A12482" s="85" t="s">
        <v>3218</v>
      </c>
      <c r="B12482">
        <v>574</v>
      </c>
      <c r="C12482" s="75">
        <v>0.18</v>
      </c>
    </row>
    <row r="12483" spans="1:3">
      <c r="A12483" s="86" t="s">
        <v>295</v>
      </c>
      <c r="B12483">
        <v>574</v>
      </c>
      <c r="C12483" s="75">
        <v>0.18</v>
      </c>
    </row>
    <row r="12484" spans="1:3">
      <c r="A12484" s="74" t="s">
        <v>3219</v>
      </c>
      <c r="B12484">
        <v>47</v>
      </c>
      <c r="C12484" s="75">
        <v>0.06</v>
      </c>
    </row>
    <row r="12485" spans="1:3">
      <c r="A12485" s="81" t="s">
        <v>491</v>
      </c>
      <c r="B12485">
        <v>47</v>
      </c>
      <c r="C12485" s="75">
        <v>0.06</v>
      </c>
    </row>
    <row r="12486" spans="1:3">
      <c r="A12486" s="82" t="s">
        <v>492</v>
      </c>
      <c r="B12486">
        <v>47</v>
      </c>
      <c r="C12486" s="75">
        <v>0.06</v>
      </c>
    </row>
    <row r="12487" spans="1:3">
      <c r="A12487" s="83" t="s">
        <v>284</v>
      </c>
      <c r="B12487">
        <v>47</v>
      </c>
      <c r="C12487" s="75">
        <v>0.06</v>
      </c>
    </row>
    <row r="12488" spans="1:3">
      <c r="A12488" s="84">
        <v>43132</v>
      </c>
      <c r="B12488">
        <v>47</v>
      </c>
      <c r="C12488" s="75">
        <v>0.06</v>
      </c>
    </row>
    <row r="12489" spans="1:3">
      <c r="A12489" s="86" t="s">
        <v>305</v>
      </c>
      <c r="B12489">
        <v>47</v>
      </c>
      <c r="C12489" s="75">
        <v>0.06</v>
      </c>
    </row>
    <row r="12490" spans="1:3">
      <c r="A12490" s="74" t="s">
        <v>3220</v>
      </c>
      <c r="B12490">
        <v>26</v>
      </c>
      <c r="C12490" s="75">
        <v>0.1333</v>
      </c>
    </row>
    <row r="12491" spans="1:3">
      <c r="A12491" s="81" t="s">
        <v>383</v>
      </c>
      <c r="B12491">
        <v>26</v>
      </c>
      <c r="C12491" s="75">
        <v>0.1333</v>
      </c>
    </row>
    <row r="12492" spans="1:3">
      <c r="A12492" s="82" t="s">
        <v>308</v>
      </c>
      <c r="B12492">
        <v>26</v>
      </c>
      <c r="C12492" s="75">
        <v>0.1333</v>
      </c>
    </row>
    <row r="12493" spans="1:3">
      <c r="A12493" s="83" t="s">
        <v>304</v>
      </c>
      <c r="B12493">
        <v>26</v>
      </c>
      <c r="C12493" s="75">
        <v>0.1333</v>
      </c>
    </row>
    <row r="12494" spans="1:3">
      <c r="A12494" s="84">
        <v>43436</v>
      </c>
      <c r="B12494">
        <v>26</v>
      </c>
      <c r="C12494" s="75">
        <v>0.1333</v>
      </c>
    </row>
    <row r="12495" spans="1:3">
      <c r="A12495" s="86" t="s">
        <v>310</v>
      </c>
      <c r="B12495">
        <v>26</v>
      </c>
      <c r="C12495" s="75">
        <v>0.1333</v>
      </c>
    </row>
    <row r="12496" spans="1:3">
      <c r="A12496" s="74" t="s">
        <v>3221</v>
      </c>
      <c r="B12496">
        <v>22</v>
      </c>
      <c r="C12496" s="75">
        <v>0.26669999999999999</v>
      </c>
    </row>
    <row r="12497" spans="1:3">
      <c r="A12497" s="81" t="s">
        <v>302</v>
      </c>
      <c r="B12497">
        <v>22</v>
      </c>
      <c r="C12497" s="75">
        <v>0.26669999999999999</v>
      </c>
    </row>
    <row r="12498" spans="1:3">
      <c r="A12498" s="82" t="s">
        <v>303</v>
      </c>
      <c r="B12498">
        <v>22</v>
      </c>
      <c r="C12498" s="75">
        <v>0.26669999999999999</v>
      </c>
    </row>
    <row r="12499" spans="1:3">
      <c r="A12499" s="83" t="s">
        <v>304</v>
      </c>
      <c r="B12499">
        <v>22</v>
      </c>
      <c r="C12499" s="75">
        <v>0.26669999999999999</v>
      </c>
    </row>
    <row r="12500" spans="1:3">
      <c r="A12500" s="85" t="s">
        <v>3179</v>
      </c>
      <c r="B12500">
        <v>22</v>
      </c>
      <c r="C12500" s="75">
        <v>0.26669999999999999</v>
      </c>
    </row>
    <row r="12501" spans="1:3">
      <c r="A12501" s="86" t="s">
        <v>310</v>
      </c>
      <c r="B12501">
        <v>22</v>
      </c>
      <c r="C12501" s="75">
        <v>0.26669999999999999</v>
      </c>
    </row>
    <row r="12502" spans="1:3">
      <c r="A12502" s="74" t="s">
        <v>3222</v>
      </c>
      <c r="B12502">
        <v>679</v>
      </c>
      <c r="C12502" s="75">
        <v>0.03</v>
      </c>
    </row>
    <row r="12503" spans="1:3">
      <c r="A12503" s="81" t="s">
        <v>358</v>
      </c>
      <c r="B12503">
        <v>679</v>
      </c>
      <c r="C12503" s="75">
        <v>0.03</v>
      </c>
    </row>
    <row r="12504" spans="1:3">
      <c r="A12504" s="82" t="s">
        <v>359</v>
      </c>
      <c r="B12504">
        <v>679</v>
      </c>
      <c r="C12504" s="75">
        <v>0.03</v>
      </c>
    </row>
    <row r="12505" spans="1:3">
      <c r="A12505" s="83" t="s">
        <v>284</v>
      </c>
      <c r="B12505">
        <v>679</v>
      </c>
      <c r="C12505" s="75">
        <v>0.03</v>
      </c>
    </row>
    <row r="12506" spans="1:3">
      <c r="A12506" s="84">
        <v>42279</v>
      </c>
      <c r="B12506">
        <v>679</v>
      </c>
      <c r="C12506" s="75">
        <v>0.03</v>
      </c>
    </row>
    <row r="12507" spans="1:3">
      <c r="A12507" s="86" t="s">
        <v>295</v>
      </c>
      <c r="B12507">
        <v>679</v>
      </c>
      <c r="C12507" s="75">
        <v>0.03</v>
      </c>
    </row>
    <row r="12508" spans="1:3">
      <c r="A12508" s="74" t="s">
        <v>3223</v>
      </c>
      <c r="B12508">
        <v>850</v>
      </c>
      <c r="C12508" s="75">
        <v>0.15</v>
      </c>
    </row>
    <row r="12509" spans="1:3">
      <c r="A12509" s="81" t="s">
        <v>503</v>
      </c>
      <c r="B12509">
        <v>850</v>
      </c>
      <c r="C12509" s="75">
        <v>0.15</v>
      </c>
    </row>
    <row r="12510" spans="1:3">
      <c r="A12510" s="82" t="s">
        <v>504</v>
      </c>
      <c r="B12510">
        <v>850</v>
      </c>
      <c r="C12510" s="75">
        <v>0.15</v>
      </c>
    </row>
    <row r="12511" spans="1:3">
      <c r="A12511" s="83" t="s">
        <v>284</v>
      </c>
      <c r="B12511">
        <v>850</v>
      </c>
      <c r="C12511" s="75">
        <v>0.15</v>
      </c>
    </row>
    <row r="12512" spans="1:3">
      <c r="A12512" s="84">
        <v>41920</v>
      </c>
      <c r="B12512">
        <v>850</v>
      </c>
      <c r="C12512" s="75">
        <v>0.15</v>
      </c>
    </row>
    <row r="12513" spans="1:3">
      <c r="A12513" s="86" t="s">
        <v>326</v>
      </c>
      <c r="B12513">
        <v>850</v>
      </c>
      <c r="C12513" s="75">
        <v>0.15</v>
      </c>
    </row>
    <row r="12514" spans="1:3">
      <c r="A12514" s="74" t="s">
        <v>3224</v>
      </c>
      <c r="B12514">
        <v>490</v>
      </c>
      <c r="C12514" s="75">
        <v>0.02</v>
      </c>
    </row>
    <row r="12515" spans="1:3">
      <c r="A12515" s="81" t="s">
        <v>362</v>
      </c>
      <c r="B12515">
        <v>490</v>
      </c>
      <c r="C12515" s="75">
        <v>0.02</v>
      </c>
    </row>
    <row r="12516" spans="1:3">
      <c r="A12516" s="82" t="s">
        <v>334</v>
      </c>
      <c r="B12516">
        <v>490</v>
      </c>
      <c r="C12516" s="75">
        <v>0.02</v>
      </c>
    </row>
    <row r="12517" spans="1:3">
      <c r="A12517" s="83" t="s">
        <v>304</v>
      </c>
      <c r="B12517">
        <v>490</v>
      </c>
      <c r="C12517" s="75">
        <v>0.02</v>
      </c>
    </row>
    <row r="12518" spans="1:3">
      <c r="A12518" s="85" t="s">
        <v>3225</v>
      </c>
      <c r="B12518">
        <v>490</v>
      </c>
      <c r="C12518" s="75">
        <v>0.02</v>
      </c>
    </row>
    <row r="12519" spans="1:3">
      <c r="A12519" s="86" t="s">
        <v>336</v>
      </c>
      <c r="B12519">
        <v>490</v>
      </c>
      <c r="C12519" s="75">
        <v>0.02</v>
      </c>
    </row>
    <row r="12520" spans="1:3">
      <c r="A12520" s="74" t="s">
        <v>3226</v>
      </c>
      <c r="B12520">
        <v>70</v>
      </c>
      <c r="C12520" s="75">
        <v>0</v>
      </c>
    </row>
    <row r="12521" spans="1:3">
      <c r="A12521" s="81" t="s">
        <v>358</v>
      </c>
      <c r="B12521">
        <v>70</v>
      </c>
      <c r="C12521" s="75">
        <v>0</v>
      </c>
    </row>
    <row r="12522" spans="1:3">
      <c r="A12522" s="82" t="s">
        <v>359</v>
      </c>
      <c r="B12522">
        <v>70</v>
      </c>
      <c r="C12522" s="75">
        <v>0</v>
      </c>
    </row>
    <row r="12523" spans="1:3">
      <c r="A12523" s="83" t="s">
        <v>284</v>
      </c>
      <c r="B12523">
        <v>70</v>
      </c>
      <c r="C12523" s="75">
        <v>0</v>
      </c>
    </row>
    <row r="12524" spans="1:3">
      <c r="A12524" s="84">
        <v>42588</v>
      </c>
      <c r="B12524">
        <v>70</v>
      </c>
      <c r="C12524" s="75">
        <v>0</v>
      </c>
    </row>
    <row r="12525" spans="1:3">
      <c r="A12525" s="86" t="s">
        <v>364</v>
      </c>
      <c r="B12525">
        <v>70</v>
      </c>
      <c r="C12525" s="75">
        <v>0</v>
      </c>
    </row>
    <row r="12526" spans="1:3">
      <c r="A12526" s="74" t="s">
        <v>3227</v>
      </c>
      <c r="B12526">
        <v>455</v>
      </c>
      <c r="C12526" s="75">
        <v>0.09</v>
      </c>
    </row>
    <row r="12527" spans="1:3">
      <c r="A12527" s="81" t="s">
        <v>333</v>
      </c>
      <c r="B12527">
        <v>455</v>
      </c>
      <c r="C12527" s="75">
        <v>0.09</v>
      </c>
    </row>
    <row r="12528" spans="1:3">
      <c r="A12528" s="82" t="s">
        <v>334</v>
      </c>
      <c r="B12528">
        <v>455</v>
      </c>
      <c r="C12528" s="75">
        <v>0.09</v>
      </c>
    </row>
    <row r="12529" spans="1:3">
      <c r="A12529" s="83" t="s">
        <v>304</v>
      </c>
      <c r="B12529">
        <v>455</v>
      </c>
      <c r="C12529" s="75">
        <v>0.09</v>
      </c>
    </row>
    <row r="12530" spans="1:3">
      <c r="A12530" s="85" t="s">
        <v>3228</v>
      </c>
      <c r="B12530">
        <v>455</v>
      </c>
      <c r="C12530" s="75">
        <v>0.09</v>
      </c>
    </row>
    <row r="12531" spans="1:3">
      <c r="A12531" s="86" t="s">
        <v>314</v>
      </c>
      <c r="B12531">
        <v>455</v>
      </c>
      <c r="C12531" s="75">
        <v>0.09</v>
      </c>
    </row>
    <row r="12532" spans="1:3">
      <c r="A12532" s="74" t="s">
        <v>3229</v>
      </c>
      <c r="B12532">
        <v>26</v>
      </c>
      <c r="C12532" s="75">
        <v>0.1333</v>
      </c>
    </row>
    <row r="12533" spans="1:3">
      <c r="A12533" s="81" t="s">
        <v>404</v>
      </c>
      <c r="B12533">
        <v>26</v>
      </c>
      <c r="C12533" s="75">
        <v>0.1333</v>
      </c>
    </row>
    <row r="12534" spans="1:3">
      <c r="A12534" s="82" t="s">
        <v>405</v>
      </c>
      <c r="B12534">
        <v>26</v>
      </c>
      <c r="C12534" s="75">
        <v>0.1333</v>
      </c>
    </row>
    <row r="12535" spans="1:3">
      <c r="A12535" s="83" t="s">
        <v>284</v>
      </c>
      <c r="B12535">
        <v>26</v>
      </c>
      <c r="C12535" s="75">
        <v>0.1333</v>
      </c>
    </row>
    <row r="12536" spans="1:3">
      <c r="A12536" s="85" t="s">
        <v>1464</v>
      </c>
      <c r="B12536">
        <v>26</v>
      </c>
      <c r="C12536" s="75">
        <v>0.1333</v>
      </c>
    </row>
    <row r="12537" spans="1:3">
      <c r="A12537" s="86" t="s">
        <v>310</v>
      </c>
      <c r="B12537">
        <v>26</v>
      </c>
      <c r="C12537" s="75">
        <v>0.1333</v>
      </c>
    </row>
    <row r="12538" spans="1:3">
      <c r="A12538" s="74" t="s">
        <v>3230</v>
      </c>
      <c r="B12538">
        <v>69</v>
      </c>
      <c r="C12538" s="75">
        <v>1.43E-2</v>
      </c>
    </row>
    <row r="12539" spans="1:3">
      <c r="A12539" s="81" t="s">
        <v>328</v>
      </c>
      <c r="B12539">
        <v>69</v>
      </c>
      <c r="C12539" s="75">
        <v>1.43E-2</v>
      </c>
    </row>
    <row r="12540" spans="1:3">
      <c r="A12540" s="82" t="s">
        <v>329</v>
      </c>
      <c r="B12540">
        <v>69</v>
      </c>
      <c r="C12540" s="75">
        <v>1.43E-2</v>
      </c>
    </row>
    <row r="12541" spans="1:3">
      <c r="A12541" s="83" t="s">
        <v>304</v>
      </c>
      <c r="B12541">
        <v>69</v>
      </c>
      <c r="C12541" s="75">
        <v>1.43E-2</v>
      </c>
    </row>
    <row r="12542" spans="1:3">
      <c r="A12542" s="84">
        <v>42744</v>
      </c>
      <c r="B12542">
        <v>69</v>
      </c>
      <c r="C12542" s="75">
        <v>1.43E-2</v>
      </c>
    </row>
    <row r="12543" spans="1:3">
      <c r="A12543" s="86" t="s">
        <v>364</v>
      </c>
      <c r="B12543">
        <v>69</v>
      </c>
      <c r="C12543" s="75">
        <v>1.43E-2</v>
      </c>
    </row>
    <row r="12544" spans="1:3">
      <c r="A12544" s="74" t="s">
        <v>3231</v>
      </c>
      <c r="B12544">
        <v>69</v>
      </c>
      <c r="C12544" s="75">
        <v>0.13750000000000001</v>
      </c>
    </row>
    <row r="12545" spans="1:3">
      <c r="A12545" s="81" t="s">
        <v>302</v>
      </c>
      <c r="B12545">
        <v>69</v>
      </c>
      <c r="C12545" s="75">
        <v>0.13750000000000001</v>
      </c>
    </row>
    <row r="12546" spans="1:3">
      <c r="A12546" s="82" t="s">
        <v>303</v>
      </c>
      <c r="B12546">
        <v>69</v>
      </c>
      <c r="C12546" s="75">
        <v>0.13750000000000001</v>
      </c>
    </row>
    <row r="12547" spans="1:3">
      <c r="A12547" s="83" t="s">
        <v>304</v>
      </c>
      <c r="B12547">
        <v>69</v>
      </c>
      <c r="C12547" s="75">
        <v>0.13750000000000001</v>
      </c>
    </row>
    <row r="12548" spans="1:3">
      <c r="A12548" s="84">
        <v>43412</v>
      </c>
      <c r="B12548">
        <v>69</v>
      </c>
      <c r="C12548" s="75">
        <v>0.13750000000000001</v>
      </c>
    </row>
    <row r="12549" spans="1:3">
      <c r="A12549" s="86" t="s">
        <v>285</v>
      </c>
      <c r="B12549">
        <v>69</v>
      </c>
      <c r="C12549" s="75">
        <v>0.13750000000000001</v>
      </c>
    </row>
    <row r="12550" spans="1:3">
      <c r="A12550" s="74" t="s">
        <v>3232</v>
      </c>
      <c r="B12550">
        <v>141</v>
      </c>
      <c r="C12550" s="75">
        <v>0.06</v>
      </c>
    </row>
    <row r="12551" spans="1:3">
      <c r="A12551" s="81" t="s">
        <v>358</v>
      </c>
      <c r="B12551">
        <v>141</v>
      </c>
      <c r="C12551" s="75">
        <v>0.06</v>
      </c>
    </row>
    <row r="12552" spans="1:3">
      <c r="A12552" s="82" t="s">
        <v>359</v>
      </c>
      <c r="B12552">
        <v>141</v>
      </c>
      <c r="C12552" s="75">
        <v>0.06</v>
      </c>
    </row>
    <row r="12553" spans="1:3">
      <c r="A12553" s="83" t="s">
        <v>284</v>
      </c>
      <c r="B12553">
        <v>141</v>
      </c>
      <c r="C12553" s="75">
        <v>0.06</v>
      </c>
    </row>
    <row r="12554" spans="1:3">
      <c r="A12554" s="85" t="s">
        <v>983</v>
      </c>
      <c r="B12554">
        <v>141</v>
      </c>
      <c r="C12554" s="75">
        <v>0.06</v>
      </c>
    </row>
    <row r="12555" spans="1:3">
      <c r="A12555" s="86" t="s">
        <v>300</v>
      </c>
      <c r="B12555">
        <v>141</v>
      </c>
      <c r="C12555" s="75">
        <v>0.06</v>
      </c>
    </row>
    <row r="12556" spans="1:3">
      <c r="A12556" s="74" t="s">
        <v>3233</v>
      </c>
      <c r="B12556">
        <v>36</v>
      </c>
      <c r="C12556" s="75">
        <v>0.28000000000000003</v>
      </c>
    </row>
    <row r="12557" spans="1:3">
      <c r="A12557" s="81" t="s">
        <v>412</v>
      </c>
      <c r="B12557">
        <v>36</v>
      </c>
      <c r="C12557" s="75">
        <v>0.28000000000000003</v>
      </c>
    </row>
    <row r="12558" spans="1:3">
      <c r="A12558" s="82" t="s">
        <v>367</v>
      </c>
      <c r="B12558">
        <v>36</v>
      </c>
      <c r="C12558" s="75">
        <v>0.28000000000000003</v>
      </c>
    </row>
    <row r="12559" spans="1:3">
      <c r="A12559" s="83" t="s">
        <v>289</v>
      </c>
      <c r="B12559">
        <v>36</v>
      </c>
      <c r="C12559" s="75">
        <v>0.28000000000000003</v>
      </c>
    </row>
    <row r="12560" spans="1:3">
      <c r="A12560" s="85" t="s">
        <v>753</v>
      </c>
      <c r="B12560">
        <v>36</v>
      </c>
      <c r="C12560" s="75">
        <v>0.28000000000000003</v>
      </c>
    </row>
    <row r="12561" spans="1:3">
      <c r="A12561" s="86" t="s">
        <v>381</v>
      </c>
      <c r="B12561">
        <v>36</v>
      </c>
      <c r="C12561" s="75">
        <v>0.28000000000000003</v>
      </c>
    </row>
    <row r="12562" spans="1:3">
      <c r="A12562" s="74" t="s">
        <v>3234</v>
      </c>
      <c r="B12562">
        <v>608</v>
      </c>
      <c r="C12562" s="75">
        <v>0.24</v>
      </c>
    </row>
    <row r="12563" spans="1:3">
      <c r="A12563" s="81" t="s">
        <v>491</v>
      </c>
      <c r="B12563">
        <v>608</v>
      </c>
      <c r="C12563" s="75">
        <v>0.24</v>
      </c>
    </row>
    <row r="12564" spans="1:3">
      <c r="A12564" s="82" t="s">
        <v>492</v>
      </c>
      <c r="B12564">
        <v>608</v>
      </c>
      <c r="C12564" s="75">
        <v>0.24</v>
      </c>
    </row>
    <row r="12565" spans="1:3">
      <c r="A12565" s="83" t="s">
        <v>284</v>
      </c>
      <c r="B12565">
        <v>608</v>
      </c>
      <c r="C12565" s="75">
        <v>0.24</v>
      </c>
    </row>
    <row r="12566" spans="1:3">
      <c r="A12566" s="84">
        <v>41976</v>
      </c>
      <c r="B12566">
        <v>608</v>
      </c>
      <c r="C12566" s="75">
        <v>0.24</v>
      </c>
    </row>
    <row r="12567" spans="1:3">
      <c r="A12567" s="86" t="s">
        <v>321</v>
      </c>
      <c r="B12567">
        <v>608</v>
      </c>
      <c r="C12567" s="75">
        <v>0.24</v>
      </c>
    </row>
    <row r="12568" spans="1:3">
      <c r="A12568" s="74" t="s">
        <v>3235</v>
      </c>
      <c r="B12568">
        <v>495</v>
      </c>
      <c r="C12568" s="75">
        <v>0.01</v>
      </c>
    </row>
    <row r="12569" spans="1:3">
      <c r="A12569" s="81" t="s">
        <v>408</v>
      </c>
      <c r="B12569">
        <v>495</v>
      </c>
      <c r="C12569" s="75">
        <v>0.01</v>
      </c>
    </row>
    <row r="12570" spans="1:3">
      <c r="A12570" s="82" t="s">
        <v>409</v>
      </c>
      <c r="B12570">
        <v>495</v>
      </c>
      <c r="C12570" s="75">
        <v>0.01</v>
      </c>
    </row>
    <row r="12571" spans="1:3">
      <c r="A12571" s="83" t="s">
        <v>284</v>
      </c>
      <c r="B12571">
        <v>495</v>
      </c>
      <c r="C12571" s="75">
        <v>0.01</v>
      </c>
    </row>
    <row r="12572" spans="1:3">
      <c r="A12572" s="84">
        <v>41765</v>
      </c>
      <c r="B12572">
        <v>495</v>
      </c>
      <c r="C12572" s="75">
        <v>0.01</v>
      </c>
    </row>
    <row r="12573" spans="1:3">
      <c r="A12573" s="86" t="s">
        <v>336</v>
      </c>
      <c r="B12573">
        <v>495</v>
      </c>
      <c r="C12573" s="75">
        <v>0.01</v>
      </c>
    </row>
    <row r="12574" spans="1:3">
      <c r="A12574" s="74" t="s">
        <v>3236</v>
      </c>
      <c r="B12574">
        <v>126</v>
      </c>
      <c r="C12574" s="75">
        <v>0.16</v>
      </c>
    </row>
    <row r="12575" spans="1:3">
      <c r="A12575" s="81" t="s">
        <v>373</v>
      </c>
      <c r="B12575">
        <v>126</v>
      </c>
      <c r="C12575" s="75">
        <v>0.16</v>
      </c>
    </row>
    <row r="12576" spans="1:3">
      <c r="A12576" s="82" t="s">
        <v>320</v>
      </c>
      <c r="B12576">
        <v>126</v>
      </c>
      <c r="C12576" s="75">
        <v>0.16</v>
      </c>
    </row>
    <row r="12577" spans="1:3">
      <c r="A12577" s="83" t="s">
        <v>284</v>
      </c>
      <c r="B12577">
        <v>126</v>
      </c>
      <c r="C12577" s="75">
        <v>0.16</v>
      </c>
    </row>
    <row r="12578" spans="1:3">
      <c r="A12578" s="85" t="s">
        <v>3237</v>
      </c>
      <c r="B12578">
        <v>126</v>
      </c>
      <c r="C12578" s="75">
        <v>0.16</v>
      </c>
    </row>
    <row r="12579" spans="1:3">
      <c r="A12579" s="86" t="s">
        <v>300</v>
      </c>
      <c r="B12579">
        <v>126</v>
      </c>
      <c r="C12579" s="75">
        <v>0.16</v>
      </c>
    </row>
    <row r="12580" spans="1:3">
      <c r="A12580" s="74" t="s">
        <v>3238</v>
      </c>
      <c r="B12580">
        <v>17</v>
      </c>
      <c r="C12580" s="75">
        <v>0.66</v>
      </c>
    </row>
    <row r="12581" spans="1:3">
      <c r="A12581" s="81" t="s">
        <v>307</v>
      </c>
      <c r="B12581">
        <v>17</v>
      </c>
      <c r="C12581" s="75">
        <v>0.66</v>
      </c>
    </row>
    <row r="12582" spans="1:3">
      <c r="A12582" s="82" t="s">
        <v>308</v>
      </c>
      <c r="B12582">
        <v>17</v>
      </c>
      <c r="C12582" s="75">
        <v>0.66</v>
      </c>
    </row>
    <row r="12583" spans="1:3">
      <c r="A12583" s="83" t="s">
        <v>304</v>
      </c>
      <c r="B12583">
        <v>17</v>
      </c>
      <c r="C12583" s="75">
        <v>0.66</v>
      </c>
    </row>
    <row r="12584" spans="1:3">
      <c r="A12584" s="84">
        <v>43139</v>
      </c>
      <c r="B12584">
        <v>17</v>
      </c>
      <c r="C12584" s="75">
        <v>0.66</v>
      </c>
    </row>
    <row r="12585" spans="1:3">
      <c r="A12585" s="86" t="s">
        <v>305</v>
      </c>
      <c r="B12585">
        <v>17</v>
      </c>
      <c r="C12585" s="75">
        <v>0.66</v>
      </c>
    </row>
    <row r="12586" spans="1:3">
      <c r="A12586" s="74" t="s">
        <v>3239</v>
      </c>
      <c r="B12586">
        <v>28</v>
      </c>
      <c r="C12586" s="75">
        <v>6.6699999999999995E-2</v>
      </c>
    </row>
    <row r="12587" spans="1:3">
      <c r="A12587" s="81" t="s">
        <v>297</v>
      </c>
      <c r="B12587">
        <v>28</v>
      </c>
      <c r="C12587" s="75">
        <v>6.6699999999999995E-2</v>
      </c>
    </row>
    <row r="12588" spans="1:3">
      <c r="A12588" s="82" t="s">
        <v>298</v>
      </c>
      <c r="B12588">
        <v>28</v>
      </c>
      <c r="C12588" s="75">
        <v>6.6699999999999995E-2</v>
      </c>
    </row>
    <row r="12589" spans="1:3">
      <c r="A12589" s="83" t="s">
        <v>284</v>
      </c>
      <c r="B12589">
        <v>28</v>
      </c>
      <c r="C12589" s="75">
        <v>6.6699999999999995E-2</v>
      </c>
    </row>
    <row r="12590" spans="1:3">
      <c r="A12590" s="84">
        <v>43044</v>
      </c>
      <c r="B12590">
        <v>28</v>
      </c>
      <c r="C12590" s="75">
        <v>6.6699999999999995E-2</v>
      </c>
    </row>
    <row r="12591" spans="1:3">
      <c r="A12591" s="86" t="s">
        <v>310</v>
      </c>
      <c r="B12591">
        <v>28</v>
      </c>
      <c r="C12591" s="75">
        <v>6.6699999999999995E-2</v>
      </c>
    </row>
    <row r="12592" spans="1:3">
      <c r="A12592" s="74" t="s">
        <v>3240</v>
      </c>
      <c r="B12592">
        <v>810</v>
      </c>
      <c r="C12592" s="75">
        <v>0.19</v>
      </c>
    </row>
    <row r="12593" spans="1:3">
      <c r="A12593" s="81" t="s">
        <v>366</v>
      </c>
      <c r="B12593">
        <v>810</v>
      </c>
      <c r="C12593" s="75">
        <v>0.19</v>
      </c>
    </row>
    <row r="12594" spans="1:3">
      <c r="A12594" s="82" t="s">
        <v>367</v>
      </c>
      <c r="B12594">
        <v>810</v>
      </c>
      <c r="C12594" s="75">
        <v>0.19</v>
      </c>
    </row>
    <row r="12595" spans="1:3">
      <c r="A12595" s="83" t="s">
        <v>289</v>
      </c>
      <c r="B12595">
        <v>810</v>
      </c>
      <c r="C12595" s="75">
        <v>0.19</v>
      </c>
    </row>
    <row r="12596" spans="1:3">
      <c r="A12596" s="85" t="s">
        <v>3241</v>
      </c>
      <c r="B12596">
        <v>810</v>
      </c>
      <c r="C12596" s="75">
        <v>0.19</v>
      </c>
    </row>
    <row r="12597" spans="1:3">
      <c r="A12597" s="86" t="s">
        <v>326</v>
      </c>
      <c r="B12597">
        <v>810</v>
      </c>
      <c r="C12597" s="75">
        <v>0.19</v>
      </c>
    </row>
    <row r="12598" spans="1:3">
      <c r="A12598" s="74" t="s">
        <v>3242</v>
      </c>
      <c r="B12598">
        <v>700</v>
      </c>
      <c r="C12598" s="75">
        <v>0</v>
      </c>
    </row>
    <row r="12599" spans="1:3">
      <c r="A12599" s="81" t="s">
        <v>472</v>
      </c>
      <c r="B12599">
        <v>700</v>
      </c>
      <c r="C12599" s="75">
        <v>0</v>
      </c>
    </row>
    <row r="12600" spans="1:3">
      <c r="A12600" s="82" t="s">
        <v>308</v>
      </c>
      <c r="B12600">
        <v>700</v>
      </c>
      <c r="C12600" s="75">
        <v>0</v>
      </c>
    </row>
    <row r="12601" spans="1:3">
      <c r="A12601" s="83" t="s">
        <v>304</v>
      </c>
      <c r="B12601">
        <v>700</v>
      </c>
      <c r="C12601" s="75">
        <v>0</v>
      </c>
    </row>
    <row r="12602" spans="1:3">
      <c r="A12602" s="85" t="s">
        <v>2507</v>
      </c>
      <c r="B12602">
        <v>700</v>
      </c>
      <c r="C12602" s="75">
        <v>0</v>
      </c>
    </row>
    <row r="12603" spans="1:3">
      <c r="A12603" s="86" t="s">
        <v>295</v>
      </c>
      <c r="B12603">
        <v>700</v>
      </c>
      <c r="C12603" s="75">
        <v>0</v>
      </c>
    </row>
    <row r="12604" spans="1:3">
      <c r="A12604" s="74" t="s">
        <v>3243</v>
      </c>
      <c r="B12604">
        <v>48</v>
      </c>
      <c r="C12604" s="75">
        <v>0.04</v>
      </c>
    </row>
    <row r="12605" spans="1:3">
      <c r="A12605" s="81" t="s">
        <v>437</v>
      </c>
      <c r="B12605">
        <v>48</v>
      </c>
      <c r="C12605" s="75">
        <v>0.04</v>
      </c>
    </row>
    <row r="12606" spans="1:3">
      <c r="A12606" s="82" t="s">
        <v>367</v>
      </c>
      <c r="B12606">
        <v>48</v>
      </c>
      <c r="C12606" s="75">
        <v>0.04</v>
      </c>
    </row>
    <row r="12607" spans="1:3">
      <c r="A12607" s="83" t="s">
        <v>289</v>
      </c>
      <c r="B12607">
        <v>48</v>
      </c>
      <c r="C12607" s="75">
        <v>0.04</v>
      </c>
    </row>
    <row r="12608" spans="1:3">
      <c r="A12608" s="85" t="s">
        <v>869</v>
      </c>
      <c r="B12608">
        <v>48</v>
      </c>
      <c r="C12608" s="75">
        <v>0.04</v>
      </c>
    </row>
    <row r="12609" spans="1:3">
      <c r="A12609" s="86" t="s">
        <v>305</v>
      </c>
      <c r="B12609">
        <v>48</v>
      </c>
      <c r="C12609" s="75">
        <v>0.04</v>
      </c>
    </row>
    <row r="12610" spans="1:3">
      <c r="A12610" s="74" t="s">
        <v>3244</v>
      </c>
      <c r="B12610">
        <v>43</v>
      </c>
      <c r="C12610" s="75">
        <v>0.14000000000000001</v>
      </c>
    </row>
    <row r="12611" spans="1:3">
      <c r="A12611" s="81" t="s">
        <v>2705</v>
      </c>
      <c r="B12611">
        <v>43</v>
      </c>
      <c r="C12611" s="75">
        <v>0.14000000000000001</v>
      </c>
    </row>
    <row r="12612" spans="1:3">
      <c r="A12612" s="82" t="s">
        <v>367</v>
      </c>
      <c r="B12612">
        <v>43</v>
      </c>
      <c r="C12612" s="75">
        <v>0.14000000000000001</v>
      </c>
    </row>
    <row r="12613" spans="1:3">
      <c r="A12613" s="83" t="s">
        <v>289</v>
      </c>
      <c r="B12613">
        <v>43</v>
      </c>
      <c r="C12613" s="75">
        <v>0.14000000000000001</v>
      </c>
    </row>
    <row r="12614" spans="1:3">
      <c r="A12614" s="85" t="s">
        <v>3245</v>
      </c>
      <c r="B12614">
        <v>43</v>
      </c>
      <c r="C12614" s="75">
        <v>0.14000000000000001</v>
      </c>
    </row>
    <row r="12615" spans="1:3">
      <c r="A12615" s="86" t="s">
        <v>381</v>
      </c>
      <c r="B12615">
        <v>43</v>
      </c>
      <c r="C12615" s="75">
        <v>0.14000000000000001</v>
      </c>
    </row>
    <row r="12616" spans="1:3">
      <c r="A12616" s="74" t="s">
        <v>3246</v>
      </c>
      <c r="B12616">
        <v>504</v>
      </c>
      <c r="C12616" s="75">
        <v>0.37</v>
      </c>
    </row>
    <row r="12617" spans="1:3">
      <c r="A12617" s="81" t="s">
        <v>478</v>
      </c>
      <c r="B12617">
        <v>504</v>
      </c>
      <c r="C12617" s="75">
        <v>0.37</v>
      </c>
    </row>
    <row r="12618" spans="1:3">
      <c r="A12618" s="82" t="s">
        <v>479</v>
      </c>
      <c r="B12618">
        <v>504</v>
      </c>
      <c r="C12618" s="75">
        <v>0.37</v>
      </c>
    </row>
    <row r="12619" spans="1:3">
      <c r="A12619" s="83" t="s">
        <v>294</v>
      </c>
      <c r="B12619">
        <v>504</v>
      </c>
      <c r="C12619" s="75">
        <v>0.37</v>
      </c>
    </row>
    <row r="12620" spans="1:3">
      <c r="A12620" s="85" t="s">
        <v>3247</v>
      </c>
      <c r="B12620">
        <v>504</v>
      </c>
      <c r="C12620" s="75">
        <v>0.37</v>
      </c>
    </row>
    <row r="12621" spans="1:3">
      <c r="A12621" s="86" t="s">
        <v>321</v>
      </c>
      <c r="B12621">
        <v>504</v>
      </c>
      <c r="C12621" s="75">
        <v>0.37</v>
      </c>
    </row>
    <row r="12622" spans="1:3">
      <c r="A12622" s="74" t="s">
        <v>3248</v>
      </c>
      <c r="B12622">
        <v>76</v>
      </c>
      <c r="C12622" s="75">
        <v>0.05</v>
      </c>
    </row>
    <row r="12623" spans="1:3">
      <c r="A12623" s="81" t="s">
        <v>377</v>
      </c>
      <c r="B12623">
        <v>76</v>
      </c>
      <c r="C12623" s="75">
        <v>0.05</v>
      </c>
    </row>
    <row r="12624" spans="1:3">
      <c r="A12624" s="82" t="s">
        <v>378</v>
      </c>
      <c r="B12624">
        <v>76</v>
      </c>
      <c r="C12624" s="75">
        <v>0.05</v>
      </c>
    </row>
    <row r="12625" spans="1:3">
      <c r="A12625" s="83" t="s">
        <v>304</v>
      </c>
      <c r="B12625">
        <v>76</v>
      </c>
      <c r="C12625" s="75">
        <v>0.05</v>
      </c>
    </row>
    <row r="12626" spans="1:3">
      <c r="A12626" s="84">
        <v>43200</v>
      </c>
      <c r="B12626">
        <v>76</v>
      </c>
      <c r="C12626" s="75">
        <v>0.05</v>
      </c>
    </row>
    <row r="12627" spans="1:3">
      <c r="A12627" s="86" t="s">
        <v>285</v>
      </c>
      <c r="B12627">
        <v>76</v>
      </c>
      <c r="C12627" s="75">
        <v>0.05</v>
      </c>
    </row>
    <row r="12628" spans="1:3">
      <c r="A12628" s="74" t="s">
        <v>3249</v>
      </c>
      <c r="B12628">
        <v>29</v>
      </c>
      <c r="C12628" s="75">
        <v>3.3300000000000003E-2</v>
      </c>
    </row>
    <row r="12629" spans="1:3">
      <c r="A12629" s="81" t="s">
        <v>328</v>
      </c>
      <c r="B12629">
        <v>29</v>
      </c>
      <c r="C12629" s="75">
        <v>3.3300000000000003E-2</v>
      </c>
    </row>
    <row r="12630" spans="1:3">
      <c r="A12630" s="82" t="s">
        <v>329</v>
      </c>
      <c r="B12630">
        <v>29</v>
      </c>
      <c r="C12630" s="75">
        <v>3.3300000000000003E-2</v>
      </c>
    </row>
    <row r="12631" spans="1:3">
      <c r="A12631" s="83" t="s">
        <v>304</v>
      </c>
      <c r="B12631">
        <v>29</v>
      </c>
      <c r="C12631" s="75">
        <v>3.3300000000000003E-2</v>
      </c>
    </row>
    <row r="12632" spans="1:3">
      <c r="A12632" s="85" t="s">
        <v>3250</v>
      </c>
      <c r="B12632">
        <v>29</v>
      </c>
      <c r="C12632" s="75">
        <v>3.3300000000000003E-2</v>
      </c>
    </row>
    <row r="12633" spans="1:3">
      <c r="A12633" s="86" t="s">
        <v>310</v>
      </c>
      <c r="B12633">
        <v>29</v>
      </c>
      <c r="C12633" s="75">
        <v>3.3300000000000003E-2</v>
      </c>
    </row>
    <row r="12634" spans="1:3">
      <c r="A12634" s="74" t="s">
        <v>3251</v>
      </c>
      <c r="B12634">
        <v>644</v>
      </c>
      <c r="C12634" s="75">
        <v>0.08</v>
      </c>
    </row>
    <row r="12635" spans="1:3">
      <c r="A12635" s="81" t="s">
        <v>392</v>
      </c>
      <c r="B12635">
        <v>644</v>
      </c>
      <c r="C12635" s="75">
        <v>0.08</v>
      </c>
    </row>
    <row r="12636" spans="1:3">
      <c r="A12636" s="82" t="s">
        <v>351</v>
      </c>
      <c r="B12636">
        <v>644</v>
      </c>
      <c r="C12636" s="75">
        <v>0.08</v>
      </c>
    </row>
    <row r="12637" spans="1:3">
      <c r="A12637" s="83" t="s">
        <v>304</v>
      </c>
      <c r="B12637">
        <v>644</v>
      </c>
      <c r="C12637" s="75">
        <v>0.08</v>
      </c>
    </row>
    <row r="12638" spans="1:3">
      <c r="A12638" s="85" t="s">
        <v>1887</v>
      </c>
      <c r="B12638">
        <v>644</v>
      </c>
      <c r="C12638" s="75">
        <v>0.08</v>
      </c>
    </row>
    <row r="12639" spans="1:3">
      <c r="A12639" s="86" t="s">
        <v>295</v>
      </c>
      <c r="B12639">
        <v>644</v>
      </c>
      <c r="C12639" s="75">
        <v>0.08</v>
      </c>
    </row>
    <row r="12640" spans="1:3">
      <c r="A12640" s="74" t="s">
        <v>3252</v>
      </c>
      <c r="B12640">
        <v>69</v>
      </c>
      <c r="C12640" s="75">
        <v>1.43E-2</v>
      </c>
    </row>
    <row r="12641" spans="1:3">
      <c r="A12641" s="81" t="s">
        <v>390</v>
      </c>
      <c r="B12641">
        <v>69</v>
      </c>
      <c r="C12641" s="75">
        <v>1.43E-2</v>
      </c>
    </row>
    <row r="12642" spans="1:3">
      <c r="A12642" s="82" t="s">
        <v>367</v>
      </c>
      <c r="B12642">
        <v>69</v>
      </c>
      <c r="C12642" s="75">
        <v>1.43E-2</v>
      </c>
    </row>
    <row r="12643" spans="1:3">
      <c r="A12643" s="83" t="s">
        <v>289</v>
      </c>
      <c r="B12643">
        <v>69</v>
      </c>
      <c r="C12643" s="75">
        <v>1.43E-2</v>
      </c>
    </row>
    <row r="12644" spans="1:3">
      <c r="A12644" s="85" t="s">
        <v>1508</v>
      </c>
      <c r="B12644">
        <v>69</v>
      </c>
      <c r="C12644" s="75">
        <v>1.43E-2</v>
      </c>
    </row>
    <row r="12645" spans="1:3">
      <c r="A12645" s="86" t="s">
        <v>364</v>
      </c>
      <c r="B12645">
        <v>69</v>
      </c>
      <c r="C12645" s="75">
        <v>1.43E-2</v>
      </c>
    </row>
    <row r="12646" spans="1:3">
      <c r="A12646" s="74" t="s">
        <v>3253</v>
      </c>
      <c r="B12646">
        <v>780</v>
      </c>
      <c r="C12646" s="75">
        <v>0.22</v>
      </c>
    </row>
    <row r="12647" spans="1:3">
      <c r="A12647" s="81" t="s">
        <v>377</v>
      </c>
      <c r="B12647">
        <v>780</v>
      </c>
      <c r="C12647" s="75">
        <v>0.22</v>
      </c>
    </row>
    <row r="12648" spans="1:3">
      <c r="A12648" s="82" t="s">
        <v>378</v>
      </c>
      <c r="B12648">
        <v>780</v>
      </c>
      <c r="C12648" s="75">
        <v>0.22</v>
      </c>
    </row>
    <row r="12649" spans="1:3">
      <c r="A12649" s="83" t="s">
        <v>304</v>
      </c>
      <c r="B12649">
        <v>780</v>
      </c>
      <c r="C12649" s="75">
        <v>0.22</v>
      </c>
    </row>
    <row r="12650" spans="1:3">
      <c r="A12650" s="84">
        <v>43168</v>
      </c>
      <c r="B12650">
        <v>780</v>
      </c>
      <c r="C12650" s="75">
        <v>0.22</v>
      </c>
    </row>
    <row r="12651" spans="1:3">
      <c r="A12651" s="86" t="s">
        <v>326</v>
      </c>
      <c r="B12651">
        <v>780</v>
      </c>
      <c r="C12651" s="75">
        <v>0.22</v>
      </c>
    </row>
    <row r="12652" spans="1:3">
      <c r="A12652" s="74" t="s">
        <v>3254</v>
      </c>
      <c r="B12652">
        <v>45</v>
      </c>
      <c r="C12652" s="75">
        <v>0.1</v>
      </c>
    </row>
    <row r="12653" spans="1:3">
      <c r="A12653" s="81" t="s">
        <v>362</v>
      </c>
      <c r="B12653">
        <v>45</v>
      </c>
      <c r="C12653" s="75">
        <v>0.1</v>
      </c>
    </row>
    <row r="12654" spans="1:3">
      <c r="A12654" s="82" t="s">
        <v>334</v>
      </c>
      <c r="B12654">
        <v>45</v>
      </c>
      <c r="C12654" s="75">
        <v>0.1</v>
      </c>
    </row>
    <row r="12655" spans="1:3">
      <c r="A12655" s="83" t="s">
        <v>304</v>
      </c>
      <c r="B12655">
        <v>45</v>
      </c>
      <c r="C12655" s="75">
        <v>0.1</v>
      </c>
    </row>
    <row r="12656" spans="1:3">
      <c r="A12656" s="85" t="s">
        <v>3255</v>
      </c>
      <c r="B12656">
        <v>45</v>
      </c>
      <c r="C12656" s="75">
        <v>0.1</v>
      </c>
    </row>
    <row r="12657" spans="1:3">
      <c r="A12657" s="86" t="s">
        <v>381</v>
      </c>
      <c r="B12657">
        <v>45</v>
      </c>
      <c r="C12657" s="75">
        <v>0.1</v>
      </c>
    </row>
    <row r="12658" spans="1:3">
      <c r="A12658" s="74" t="s">
        <v>3256</v>
      </c>
      <c r="B12658">
        <v>70</v>
      </c>
      <c r="C12658" s="75">
        <v>0</v>
      </c>
    </row>
    <row r="12659" spans="1:3">
      <c r="A12659" s="81" t="s">
        <v>319</v>
      </c>
      <c r="B12659">
        <v>70</v>
      </c>
      <c r="C12659" s="75">
        <v>0</v>
      </c>
    </row>
    <row r="12660" spans="1:3">
      <c r="A12660" s="82" t="s">
        <v>320</v>
      </c>
      <c r="B12660">
        <v>70</v>
      </c>
      <c r="C12660" s="75">
        <v>0</v>
      </c>
    </row>
    <row r="12661" spans="1:3">
      <c r="A12661" s="83" t="s">
        <v>284</v>
      </c>
      <c r="B12661">
        <v>70</v>
      </c>
      <c r="C12661" s="75">
        <v>0</v>
      </c>
    </row>
    <row r="12662" spans="1:3">
      <c r="A12662" s="84">
        <v>41829</v>
      </c>
      <c r="B12662">
        <v>70</v>
      </c>
      <c r="C12662" s="75">
        <v>0</v>
      </c>
    </row>
    <row r="12663" spans="1:3">
      <c r="A12663" s="86" t="s">
        <v>364</v>
      </c>
      <c r="B12663">
        <v>70</v>
      </c>
      <c r="C12663" s="75">
        <v>0</v>
      </c>
    </row>
    <row r="12664" spans="1:3">
      <c r="A12664" s="74" t="s">
        <v>3257</v>
      </c>
      <c r="B12664">
        <v>225</v>
      </c>
      <c r="C12664" s="75">
        <v>0.1</v>
      </c>
    </row>
    <row r="12665" spans="1:3">
      <c r="A12665" s="81" t="s">
        <v>404</v>
      </c>
      <c r="B12665">
        <v>225</v>
      </c>
      <c r="C12665" s="75">
        <v>0.1</v>
      </c>
    </row>
    <row r="12666" spans="1:3">
      <c r="A12666" s="82" t="s">
        <v>405</v>
      </c>
      <c r="B12666">
        <v>225</v>
      </c>
      <c r="C12666" s="75">
        <v>0.1</v>
      </c>
    </row>
    <row r="12667" spans="1:3">
      <c r="A12667" s="83" t="s">
        <v>284</v>
      </c>
      <c r="B12667">
        <v>225</v>
      </c>
      <c r="C12667" s="75">
        <v>0.1</v>
      </c>
    </row>
    <row r="12668" spans="1:3">
      <c r="A12668" s="84">
        <v>42042</v>
      </c>
      <c r="B12668">
        <v>225</v>
      </c>
      <c r="C12668" s="75">
        <v>0.1</v>
      </c>
    </row>
    <row r="12669" spans="1:3">
      <c r="A12669" s="86" t="s">
        <v>375</v>
      </c>
      <c r="B12669">
        <v>225</v>
      </c>
      <c r="C12669" s="75">
        <v>0.1</v>
      </c>
    </row>
    <row r="12670" spans="1:3">
      <c r="A12670" s="74" t="s">
        <v>3258</v>
      </c>
      <c r="B12670">
        <v>205</v>
      </c>
      <c r="C12670" s="75">
        <v>0.18</v>
      </c>
    </row>
    <row r="12671" spans="1:3">
      <c r="A12671" s="81" t="s">
        <v>339</v>
      </c>
      <c r="B12671">
        <v>205</v>
      </c>
      <c r="C12671" s="75">
        <v>0.18</v>
      </c>
    </row>
    <row r="12672" spans="1:3">
      <c r="A12672" s="82" t="s">
        <v>340</v>
      </c>
      <c r="B12672">
        <v>205</v>
      </c>
      <c r="C12672" s="75">
        <v>0.18</v>
      </c>
    </row>
    <row r="12673" spans="1:3">
      <c r="A12673" s="83" t="s">
        <v>304</v>
      </c>
      <c r="B12673">
        <v>205</v>
      </c>
      <c r="C12673" s="75">
        <v>0.18</v>
      </c>
    </row>
    <row r="12674" spans="1:3">
      <c r="A12674" s="85" t="s">
        <v>3259</v>
      </c>
      <c r="B12674">
        <v>205</v>
      </c>
      <c r="C12674" s="75">
        <v>0.18</v>
      </c>
    </row>
    <row r="12675" spans="1:3">
      <c r="A12675" s="86" t="s">
        <v>375</v>
      </c>
      <c r="B12675">
        <v>205</v>
      </c>
      <c r="C12675" s="75">
        <v>0.18</v>
      </c>
    </row>
    <row r="12676" spans="1:3">
      <c r="A12676" s="74" t="s">
        <v>3260</v>
      </c>
      <c r="B12676">
        <v>131</v>
      </c>
      <c r="C12676" s="75">
        <v>0.12670000000000001</v>
      </c>
    </row>
    <row r="12677" spans="1:3">
      <c r="A12677" s="81" t="s">
        <v>392</v>
      </c>
      <c r="B12677">
        <v>131</v>
      </c>
      <c r="C12677" s="75">
        <v>0.12670000000000001</v>
      </c>
    </row>
    <row r="12678" spans="1:3">
      <c r="A12678" s="82" t="s">
        <v>351</v>
      </c>
      <c r="B12678">
        <v>131</v>
      </c>
      <c r="C12678" s="75">
        <v>0.12670000000000001</v>
      </c>
    </row>
    <row r="12679" spans="1:3">
      <c r="A12679" s="83" t="s">
        <v>304</v>
      </c>
      <c r="B12679">
        <v>131</v>
      </c>
      <c r="C12679" s="75">
        <v>0.12670000000000001</v>
      </c>
    </row>
    <row r="12680" spans="1:3">
      <c r="A12680" s="85" t="s">
        <v>3261</v>
      </c>
      <c r="B12680">
        <v>131</v>
      </c>
      <c r="C12680" s="75">
        <v>0.12670000000000001</v>
      </c>
    </row>
    <row r="12681" spans="1:3">
      <c r="A12681" s="86" t="s">
        <v>300</v>
      </c>
      <c r="B12681">
        <v>131</v>
      </c>
      <c r="C12681" s="75">
        <v>0.12670000000000001</v>
      </c>
    </row>
    <row r="12682" spans="1:3">
      <c r="A12682" s="74" t="s">
        <v>3262</v>
      </c>
      <c r="B12682">
        <v>23</v>
      </c>
      <c r="C12682" s="75">
        <v>0.23330000000000001</v>
      </c>
    </row>
    <row r="12683" spans="1:3">
      <c r="A12683" s="81" t="s">
        <v>362</v>
      </c>
      <c r="B12683">
        <v>23</v>
      </c>
      <c r="C12683" s="75">
        <v>0.23330000000000001</v>
      </c>
    </row>
    <row r="12684" spans="1:3">
      <c r="A12684" s="82" t="s">
        <v>334</v>
      </c>
      <c r="B12684">
        <v>23</v>
      </c>
      <c r="C12684" s="75">
        <v>0.23330000000000001</v>
      </c>
    </row>
    <row r="12685" spans="1:3">
      <c r="A12685" s="83" t="s">
        <v>304</v>
      </c>
      <c r="B12685">
        <v>23</v>
      </c>
      <c r="C12685" s="75">
        <v>0.23330000000000001</v>
      </c>
    </row>
    <row r="12686" spans="1:3">
      <c r="A12686" s="85" t="s">
        <v>3263</v>
      </c>
      <c r="B12686">
        <v>23</v>
      </c>
      <c r="C12686" s="75">
        <v>0.23330000000000001</v>
      </c>
    </row>
    <row r="12687" spans="1:3">
      <c r="A12687" s="86" t="s">
        <v>310</v>
      </c>
      <c r="B12687">
        <v>23</v>
      </c>
      <c r="C12687" s="75">
        <v>0.23330000000000001</v>
      </c>
    </row>
    <row r="12688" spans="1:3">
      <c r="A12688" s="74" t="s">
        <v>3264</v>
      </c>
      <c r="B12688">
        <v>150</v>
      </c>
      <c r="C12688" s="75">
        <v>0</v>
      </c>
    </row>
    <row r="12689" spans="1:3">
      <c r="A12689" s="81" t="s">
        <v>328</v>
      </c>
      <c r="B12689">
        <v>150</v>
      </c>
      <c r="C12689" s="75">
        <v>0</v>
      </c>
    </row>
    <row r="12690" spans="1:3">
      <c r="A12690" s="82" t="s">
        <v>329</v>
      </c>
      <c r="B12690">
        <v>150</v>
      </c>
      <c r="C12690" s="75">
        <v>0</v>
      </c>
    </row>
    <row r="12691" spans="1:3">
      <c r="A12691" s="83" t="s">
        <v>304</v>
      </c>
      <c r="B12691">
        <v>150</v>
      </c>
      <c r="C12691" s="75">
        <v>0</v>
      </c>
    </row>
    <row r="12692" spans="1:3">
      <c r="A12692" s="85" t="s">
        <v>2310</v>
      </c>
      <c r="B12692">
        <v>150</v>
      </c>
      <c r="C12692" s="75">
        <v>0</v>
      </c>
    </row>
    <row r="12693" spans="1:3">
      <c r="A12693" s="86" t="s">
        <v>300</v>
      </c>
      <c r="B12693">
        <v>150</v>
      </c>
      <c r="C12693" s="75">
        <v>0</v>
      </c>
    </row>
    <row r="12694" spans="1:3">
      <c r="A12694" s="74" t="s">
        <v>3265</v>
      </c>
      <c r="B12694">
        <v>69</v>
      </c>
      <c r="C12694" s="75">
        <v>1.43E-2</v>
      </c>
    </row>
    <row r="12695" spans="1:3">
      <c r="A12695" s="81" t="s">
        <v>346</v>
      </c>
      <c r="B12695">
        <v>69</v>
      </c>
      <c r="C12695" s="75">
        <v>1.43E-2</v>
      </c>
    </row>
    <row r="12696" spans="1:3">
      <c r="A12696" s="82" t="s">
        <v>347</v>
      </c>
      <c r="B12696">
        <v>69</v>
      </c>
      <c r="C12696" s="75">
        <v>1.43E-2</v>
      </c>
    </row>
    <row r="12697" spans="1:3">
      <c r="A12697" s="83" t="s">
        <v>284</v>
      </c>
      <c r="B12697">
        <v>69</v>
      </c>
      <c r="C12697" s="75">
        <v>1.43E-2</v>
      </c>
    </row>
    <row r="12698" spans="1:3">
      <c r="A12698" s="85" t="s">
        <v>3115</v>
      </c>
      <c r="B12698">
        <v>69</v>
      </c>
      <c r="C12698" s="75">
        <v>1.43E-2</v>
      </c>
    </row>
    <row r="12699" spans="1:3">
      <c r="A12699" s="86" t="s">
        <v>364</v>
      </c>
      <c r="B12699">
        <v>69</v>
      </c>
      <c r="C12699" s="75">
        <v>1.43E-2</v>
      </c>
    </row>
    <row r="12700" spans="1:3">
      <c r="A12700" s="74" t="s">
        <v>3266</v>
      </c>
      <c r="B12700">
        <v>128</v>
      </c>
      <c r="C12700" s="75">
        <v>0.1467</v>
      </c>
    </row>
    <row r="12701" spans="1:3">
      <c r="A12701" s="81" t="s">
        <v>333</v>
      </c>
      <c r="B12701">
        <v>128</v>
      </c>
      <c r="C12701" s="75">
        <v>0.1467</v>
      </c>
    </row>
    <row r="12702" spans="1:3">
      <c r="A12702" s="82" t="s">
        <v>334</v>
      </c>
      <c r="B12702">
        <v>128</v>
      </c>
      <c r="C12702" s="75">
        <v>0.1467</v>
      </c>
    </row>
    <row r="12703" spans="1:3">
      <c r="A12703" s="83" t="s">
        <v>304</v>
      </c>
      <c r="B12703">
        <v>128</v>
      </c>
      <c r="C12703" s="75">
        <v>0.1467</v>
      </c>
    </row>
    <row r="12704" spans="1:3">
      <c r="A12704" s="85" t="s">
        <v>1924</v>
      </c>
      <c r="B12704">
        <v>128</v>
      </c>
      <c r="C12704" s="75">
        <v>0.1467</v>
      </c>
    </row>
    <row r="12705" spans="1:3">
      <c r="A12705" s="86" t="s">
        <v>300</v>
      </c>
      <c r="B12705">
        <v>128</v>
      </c>
      <c r="C12705" s="75">
        <v>0.1467</v>
      </c>
    </row>
    <row r="12706" spans="1:3">
      <c r="A12706" s="74" t="s">
        <v>3267</v>
      </c>
      <c r="B12706">
        <v>49</v>
      </c>
      <c r="C12706" s="75">
        <v>0.02</v>
      </c>
    </row>
    <row r="12707" spans="1:3">
      <c r="A12707" s="81" t="s">
        <v>491</v>
      </c>
      <c r="B12707">
        <v>49</v>
      </c>
      <c r="C12707" s="75">
        <v>0.02</v>
      </c>
    </row>
    <row r="12708" spans="1:3">
      <c r="A12708" s="82" t="s">
        <v>492</v>
      </c>
      <c r="B12708">
        <v>49</v>
      </c>
      <c r="C12708" s="75">
        <v>0.02</v>
      </c>
    </row>
    <row r="12709" spans="1:3">
      <c r="A12709" s="83" t="s">
        <v>284</v>
      </c>
      <c r="B12709">
        <v>49</v>
      </c>
      <c r="C12709" s="75">
        <v>0.02</v>
      </c>
    </row>
    <row r="12710" spans="1:3">
      <c r="A12710" s="85" t="s">
        <v>2182</v>
      </c>
      <c r="B12710">
        <v>49</v>
      </c>
      <c r="C12710" s="75">
        <v>0.02</v>
      </c>
    </row>
    <row r="12711" spans="1:3">
      <c r="A12711" s="86" t="s">
        <v>381</v>
      </c>
      <c r="B12711">
        <v>49</v>
      </c>
      <c r="C12711" s="75">
        <v>0.02</v>
      </c>
    </row>
    <row r="12712" spans="1:3">
      <c r="A12712" s="74" t="s">
        <v>3268</v>
      </c>
      <c r="B12712">
        <v>70</v>
      </c>
      <c r="C12712" s="75">
        <v>0.125</v>
      </c>
    </row>
    <row r="12713" spans="1:3">
      <c r="A12713" s="81" t="s">
        <v>491</v>
      </c>
      <c r="B12713">
        <v>70</v>
      </c>
      <c r="C12713" s="75">
        <v>0.125</v>
      </c>
    </row>
    <row r="12714" spans="1:3">
      <c r="A12714" s="82" t="s">
        <v>492</v>
      </c>
      <c r="B12714">
        <v>70</v>
      </c>
      <c r="C12714" s="75">
        <v>0.125</v>
      </c>
    </row>
    <row r="12715" spans="1:3">
      <c r="A12715" s="83" t="s">
        <v>284</v>
      </c>
      <c r="B12715">
        <v>70</v>
      </c>
      <c r="C12715" s="75">
        <v>0.125</v>
      </c>
    </row>
    <row r="12716" spans="1:3">
      <c r="A12716" s="84">
        <v>42533</v>
      </c>
      <c r="B12716">
        <v>70</v>
      </c>
      <c r="C12716" s="75">
        <v>0.125</v>
      </c>
    </row>
    <row r="12717" spans="1:3">
      <c r="A12717" s="86" t="s">
        <v>285</v>
      </c>
      <c r="B12717">
        <v>70</v>
      </c>
      <c r="C12717" s="75">
        <v>0.125</v>
      </c>
    </row>
    <row r="12718" spans="1:3">
      <c r="A12718" s="74" t="s">
        <v>3269</v>
      </c>
      <c r="B12718">
        <v>80</v>
      </c>
      <c r="C12718" s="75">
        <v>0</v>
      </c>
    </row>
    <row r="12719" spans="1:3">
      <c r="A12719" s="81" t="s">
        <v>377</v>
      </c>
      <c r="B12719">
        <v>80</v>
      </c>
      <c r="C12719" s="75">
        <v>0</v>
      </c>
    </row>
    <row r="12720" spans="1:3">
      <c r="A12720" s="82" t="s">
        <v>378</v>
      </c>
      <c r="B12720">
        <v>80</v>
      </c>
      <c r="C12720" s="75">
        <v>0</v>
      </c>
    </row>
    <row r="12721" spans="1:3">
      <c r="A12721" s="83" t="s">
        <v>304</v>
      </c>
      <c r="B12721">
        <v>80</v>
      </c>
      <c r="C12721" s="75">
        <v>0</v>
      </c>
    </row>
    <row r="12722" spans="1:3">
      <c r="A12722" s="84">
        <v>43346</v>
      </c>
      <c r="B12722">
        <v>80</v>
      </c>
      <c r="C12722" s="75">
        <v>0</v>
      </c>
    </row>
    <row r="12723" spans="1:3">
      <c r="A12723" s="86" t="s">
        <v>285</v>
      </c>
      <c r="B12723">
        <v>80</v>
      </c>
      <c r="C12723" s="75">
        <v>0</v>
      </c>
    </row>
    <row r="12724" spans="1:3">
      <c r="A12724" s="74" t="s">
        <v>3270</v>
      </c>
      <c r="B12724">
        <v>870</v>
      </c>
      <c r="C12724" s="75">
        <v>0.13</v>
      </c>
    </row>
    <row r="12725" spans="1:3">
      <c r="A12725" s="81" t="s">
        <v>441</v>
      </c>
      <c r="B12725">
        <v>870</v>
      </c>
      <c r="C12725" s="75">
        <v>0.13</v>
      </c>
    </row>
    <row r="12726" spans="1:3">
      <c r="A12726" s="82" t="s">
        <v>442</v>
      </c>
      <c r="B12726">
        <v>870</v>
      </c>
      <c r="C12726" s="75">
        <v>0.13</v>
      </c>
    </row>
    <row r="12727" spans="1:3">
      <c r="A12727" s="83" t="s">
        <v>284</v>
      </c>
      <c r="B12727">
        <v>870</v>
      </c>
      <c r="C12727" s="75">
        <v>0.13</v>
      </c>
    </row>
    <row r="12728" spans="1:3">
      <c r="A12728" s="85" t="s">
        <v>3271</v>
      </c>
      <c r="B12728">
        <v>870</v>
      </c>
      <c r="C12728" s="75">
        <v>0.13</v>
      </c>
    </row>
    <row r="12729" spans="1:3">
      <c r="A12729" s="86" t="s">
        <v>326</v>
      </c>
      <c r="B12729">
        <v>870</v>
      </c>
      <c r="C12729" s="75">
        <v>0.13</v>
      </c>
    </row>
    <row r="12730" spans="1:3">
      <c r="A12730" s="74" t="s">
        <v>3272</v>
      </c>
      <c r="B12730">
        <v>39</v>
      </c>
      <c r="C12730" s="75">
        <v>0.22</v>
      </c>
    </row>
    <row r="12731" spans="1:3">
      <c r="A12731" s="81" t="s">
        <v>370</v>
      </c>
      <c r="B12731">
        <v>39</v>
      </c>
      <c r="C12731" s="75">
        <v>0.22</v>
      </c>
    </row>
    <row r="12732" spans="1:3">
      <c r="A12732" s="82" t="s">
        <v>344</v>
      </c>
      <c r="B12732">
        <v>39</v>
      </c>
      <c r="C12732" s="75">
        <v>0.22</v>
      </c>
    </row>
    <row r="12733" spans="1:3">
      <c r="A12733" s="83" t="s">
        <v>284</v>
      </c>
      <c r="B12733">
        <v>39</v>
      </c>
      <c r="C12733" s="75">
        <v>0.22</v>
      </c>
    </row>
    <row r="12734" spans="1:3">
      <c r="A12734" s="85" t="s">
        <v>3273</v>
      </c>
      <c r="B12734">
        <v>39</v>
      </c>
      <c r="C12734" s="75">
        <v>0.22</v>
      </c>
    </row>
    <row r="12735" spans="1:3">
      <c r="A12735" s="86" t="s">
        <v>381</v>
      </c>
      <c r="B12735">
        <v>39</v>
      </c>
      <c r="C12735" s="75">
        <v>0.22</v>
      </c>
    </row>
    <row r="12736" spans="1:3">
      <c r="A12736" s="74" t="s">
        <v>3274</v>
      </c>
      <c r="B12736">
        <v>138</v>
      </c>
      <c r="C12736" s="75">
        <v>0.08</v>
      </c>
    </row>
    <row r="12737" spans="1:3">
      <c r="A12737" s="81" t="s">
        <v>503</v>
      </c>
      <c r="B12737">
        <v>138</v>
      </c>
      <c r="C12737" s="75">
        <v>0.08</v>
      </c>
    </row>
    <row r="12738" spans="1:3">
      <c r="A12738" s="82" t="s">
        <v>504</v>
      </c>
      <c r="B12738">
        <v>138</v>
      </c>
      <c r="C12738" s="75">
        <v>0.08</v>
      </c>
    </row>
    <row r="12739" spans="1:3">
      <c r="A12739" s="83" t="s">
        <v>284</v>
      </c>
      <c r="B12739">
        <v>138</v>
      </c>
      <c r="C12739" s="75">
        <v>0.08</v>
      </c>
    </row>
    <row r="12740" spans="1:3">
      <c r="A12740" s="84">
        <v>42986</v>
      </c>
      <c r="B12740">
        <v>138</v>
      </c>
      <c r="C12740" s="75">
        <v>0.08</v>
      </c>
    </row>
    <row r="12741" spans="1:3">
      <c r="A12741" s="86" t="s">
        <v>300</v>
      </c>
      <c r="B12741">
        <v>138</v>
      </c>
      <c r="C12741" s="75">
        <v>0.08</v>
      </c>
    </row>
    <row r="12742" spans="1:3">
      <c r="A12742" s="74" t="s">
        <v>3275</v>
      </c>
      <c r="B12742">
        <v>75</v>
      </c>
      <c r="C12742" s="75">
        <v>6.25E-2</v>
      </c>
    </row>
    <row r="12743" spans="1:3">
      <c r="A12743" s="81" t="s">
        <v>297</v>
      </c>
      <c r="B12743">
        <v>75</v>
      </c>
      <c r="C12743" s="75">
        <v>6.25E-2</v>
      </c>
    </row>
    <row r="12744" spans="1:3">
      <c r="A12744" s="82" t="s">
        <v>298</v>
      </c>
      <c r="B12744">
        <v>75</v>
      </c>
      <c r="C12744" s="75">
        <v>6.25E-2</v>
      </c>
    </row>
    <row r="12745" spans="1:3">
      <c r="A12745" s="83" t="s">
        <v>284</v>
      </c>
      <c r="B12745">
        <v>75</v>
      </c>
      <c r="C12745" s="75">
        <v>6.25E-2</v>
      </c>
    </row>
    <row r="12746" spans="1:3">
      <c r="A12746" s="84">
        <v>42835</v>
      </c>
      <c r="B12746">
        <v>75</v>
      </c>
      <c r="C12746" s="75">
        <v>6.25E-2</v>
      </c>
    </row>
    <row r="12747" spans="1:3">
      <c r="A12747" s="86" t="s">
        <v>285</v>
      </c>
      <c r="B12747">
        <v>75</v>
      </c>
      <c r="C12747" s="75">
        <v>6.25E-2</v>
      </c>
    </row>
    <row r="12748" spans="1:3">
      <c r="A12748" s="74" t="s">
        <v>3276</v>
      </c>
      <c r="B12748">
        <v>29</v>
      </c>
      <c r="C12748" s="75">
        <v>3.3300000000000003E-2</v>
      </c>
    </row>
    <row r="12749" spans="1:3">
      <c r="A12749" s="81" t="s">
        <v>373</v>
      </c>
      <c r="B12749">
        <v>29</v>
      </c>
      <c r="C12749" s="75">
        <v>3.3300000000000003E-2</v>
      </c>
    </row>
    <row r="12750" spans="1:3">
      <c r="A12750" s="82" t="s">
        <v>320</v>
      </c>
      <c r="B12750">
        <v>29</v>
      </c>
      <c r="C12750" s="75">
        <v>3.3300000000000003E-2</v>
      </c>
    </row>
    <row r="12751" spans="1:3">
      <c r="A12751" s="83" t="s">
        <v>284</v>
      </c>
      <c r="B12751">
        <v>29</v>
      </c>
      <c r="C12751" s="75">
        <v>3.3300000000000003E-2</v>
      </c>
    </row>
    <row r="12752" spans="1:3">
      <c r="A12752" s="84">
        <v>41679</v>
      </c>
      <c r="B12752">
        <v>29</v>
      </c>
      <c r="C12752" s="75">
        <v>3.3300000000000003E-2</v>
      </c>
    </row>
    <row r="12753" spans="1:3">
      <c r="A12753" s="86" t="s">
        <v>310</v>
      </c>
      <c r="B12753">
        <v>29</v>
      </c>
      <c r="C12753" s="75">
        <v>3.3300000000000003E-2</v>
      </c>
    </row>
    <row r="12754" spans="1:3">
      <c r="A12754" s="74" t="s">
        <v>3277</v>
      </c>
      <c r="B12754">
        <v>65</v>
      </c>
      <c r="C12754" s="75">
        <v>7.1400000000000005E-2</v>
      </c>
    </row>
    <row r="12755" spans="1:3">
      <c r="A12755" s="81" t="s">
        <v>297</v>
      </c>
      <c r="B12755">
        <v>65</v>
      </c>
      <c r="C12755" s="75">
        <v>7.1400000000000005E-2</v>
      </c>
    </row>
    <row r="12756" spans="1:3">
      <c r="A12756" s="82" t="s">
        <v>298</v>
      </c>
      <c r="B12756">
        <v>65</v>
      </c>
      <c r="C12756" s="75">
        <v>7.1400000000000005E-2</v>
      </c>
    </row>
    <row r="12757" spans="1:3">
      <c r="A12757" s="83" t="s">
        <v>284</v>
      </c>
      <c r="B12757">
        <v>65</v>
      </c>
      <c r="C12757" s="75">
        <v>7.1400000000000005E-2</v>
      </c>
    </row>
    <row r="12758" spans="1:3">
      <c r="A12758" s="84">
        <v>42683</v>
      </c>
      <c r="B12758">
        <v>65</v>
      </c>
      <c r="C12758" s="75">
        <v>7.1400000000000005E-2</v>
      </c>
    </row>
    <row r="12759" spans="1:3">
      <c r="A12759" s="86" t="s">
        <v>364</v>
      </c>
      <c r="B12759">
        <v>65</v>
      </c>
      <c r="C12759" s="75">
        <v>7.1400000000000005E-2</v>
      </c>
    </row>
    <row r="12760" spans="1:3">
      <c r="A12760" s="74" t="s">
        <v>3278</v>
      </c>
      <c r="B12760">
        <v>47</v>
      </c>
      <c r="C12760" s="75">
        <v>0.06</v>
      </c>
    </row>
    <row r="12761" spans="1:3">
      <c r="A12761" s="81" t="s">
        <v>370</v>
      </c>
      <c r="B12761">
        <v>47</v>
      </c>
      <c r="C12761" s="75">
        <v>0.06</v>
      </c>
    </row>
    <row r="12762" spans="1:3">
      <c r="A12762" s="82" t="s">
        <v>344</v>
      </c>
      <c r="B12762">
        <v>47</v>
      </c>
      <c r="C12762" s="75">
        <v>0.06</v>
      </c>
    </row>
    <row r="12763" spans="1:3">
      <c r="A12763" s="83" t="s">
        <v>284</v>
      </c>
      <c r="B12763">
        <v>47</v>
      </c>
      <c r="C12763" s="75">
        <v>0.06</v>
      </c>
    </row>
    <row r="12764" spans="1:3">
      <c r="A12764" s="84">
        <v>42105</v>
      </c>
      <c r="B12764">
        <v>47</v>
      </c>
      <c r="C12764" s="75">
        <v>0.06</v>
      </c>
    </row>
    <row r="12765" spans="1:3">
      <c r="A12765" s="86" t="s">
        <v>381</v>
      </c>
      <c r="B12765">
        <v>47</v>
      </c>
      <c r="C12765" s="75">
        <v>0.06</v>
      </c>
    </row>
    <row r="12766" spans="1:3">
      <c r="A12766" s="74" t="s">
        <v>3279</v>
      </c>
      <c r="B12766">
        <v>140</v>
      </c>
      <c r="C12766" s="75">
        <v>6.6699999999999995E-2</v>
      </c>
    </row>
    <row r="12767" spans="1:3">
      <c r="A12767" s="81" t="s">
        <v>2622</v>
      </c>
      <c r="B12767">
        <v>140</v>
      </c>
      <c r="C12767" s="75">
        <v>6.6699999999999995E-2</v>
      </c>
    </row>
    <row r="12768" spans="1:3">
      <c r="A12768" s="82" t="s">
        <v>288</v>
      </c>
      <c r="B12768">
        <v>140</v>
      </c>
      <c r="C12768" s="75">
        <v>6.6699999999999995E-2</v>
      </c>
    </row>
    <row r="12769" spans="1:3">
      <c r="A12769" s="83" t="s">
        <v>289</v>
      </c>
      <c r="B12769">
        <v>140</v>
      </c>
      <c r="C12769" s="75">
        <v>6.6699999999999995E-2</v>
      </c>
    </row>
    <row r="12770" spans="1:3">
      <c r="A12770" s="85" t="s">
        <v>2499</v>
      </c>
      <c r="B12770">
        <v>140</v>
      </c>
      <c r="C12770" s="75">
        <v>6.6699999999999995E-2</v>
      </c>
    </row>
    <row r="12771" spans="1:3">
      <c r="A12771" s="86" t="s">
        <v>300</v>
      </c>
      <c r="B12771">
        <v>140</v>
      </c>
      <c r="C12771" s="75">
        <v>6.6699999999999995E-2</v>
      </c>
    </row>
    <row r="12772" spans="1:3">
      <c r="A12772" s="74" t="s">
        <v>3280</v>
      </c>
      <c r="B12772">
        <v>228</v>
      </c>
      <c r="C12772" s="75">
        <v>8.7999999999999995E-2</v>
      </c>
    </row>
    <row r="12773" spans="1:3">
      <c r="A12773" s="81" t="s">
        <v>292</v>
      </c>
      <c r="B12773">
        <v>228</v>
      </c>
      <c r="C12773" s="75">
        <v>8.7999999999999995E-2</v>
      </c>
    </row>
    <row r="12774" spans="1:3">
      <c r="A12774" s="82" t="s">
        <v>293</v>
      </c>
      <c r="B12774">
        <v>228</v>
      </c>
      <c r="C12774" s="75">
        <v>8.7999999999999995E-2</v>
      </c>
    </row>
    <row r="12775" spans="1:3">
      <c r="A12775" s="83" t="s">
        <v>294</v>
      </c>
      <c r="B12775">
        <v>228</v>
      </c>
      <c r="C12775" s="75">
        <v>8.7999999999999995E-2</v>
      </c>
    </row>
    <row r="12776" spans="1:3">
      <c r="A12776" s="85" t="s">
        <v>464</v>
      </c>
      <c r="B12776">
        <v>228</v>
      </c>
      <c r="C12776" s="75">
        <v>8.7999999999999995E-2</v>
      </c>
    </row>
    <row r="12777" spans="1:3">
      <c r="A12777" s="86" t="s">
        <v>375</v>
      </c>
      <c r="B12777">
        <v>228</v>
      </c>
      <c r="C12777" s="75">
        <v>8.7999999999999995E-2</v>
      </c>
    </row>
    <row r="12778" spans="1:3">
      <c r="A12778" s="74" t="s">
        <v>3281</v>
      </c>
      <c r="B12778">
        <v>50</v>
      </c>
      <c r="C12778" s="75">
        <v>0.28570000000000001</v>
      </c>
    </row>
    <row r="12779" spans="1:3">
      <c r="A12779" s="81" t="s">
        <v>383</v>
      </c>
      <c r="B12779">
        <v>50</v>
      </c>
      <c r="C12779" s="75">
        <v>0.28570000000000001</v>
      </c>
    </row>
    <row r="12780" spans="1:3">
      <c r="A12780" s="82" t="s">
        <v>308</v>
      </c>
      <c r="B12780">
        <v>50</v>
      </c>
      <c r="C12780" s="75">
        <v>0.28570000000000001</v>
      </c>
    </row>
    <row r="12781" spans="1:3">
      <c r="A12781" s="83" t="s">
        <v>304</v>
      </c>
      <c r="B12781">
        <v>50</v>
      </c>
      <c r="C12781" s="75">
        <v>0.28570000000000001</v>
      </c>
    </row>
    <row r="12782" spans="1:3">
      <c r="A12782" s="85" t="s">
        <v>3282</v>
      </c>
      <c r="B12782">
        <v>50</v>
      </c>
      <c r="C12782" s="75">
        <v>0.28570000000000001</v>
      </c>
    </row>
    <row r="12783" spans="1:3">
      <c r="A12783" s="86" t="s">
        <v>364</v>
      </c>
      <c r="B12783">
        <v>50</v>
      </c>
      <c r="C12783" s="75">
        <v>0.28570000000000001</v>
      </c>
    </row>
    <row r="12784" spans="1:3">
      <c r="A12784" s="74" t="s">
        <v>3283</v>
      </c>
      <c r="B12784">
        <v>768</v>
      </c>
      <c r="C12784" s="75">
        <v>0.04</v>
      </c>
    </row>
    <row r="12785" spans="1:3">
      <c r="A12785" s="81" t="s">
        <v>350</v>
      </c>
      <c r="B12785">
        <v>768</v>
      </c>
      <c r="C12785" s="75">
        <v>0.04</v>
      </c>
    </row>
    <row r="12786" spans="1:3">
      <c r="A12786" s="82" t="s">
        <v>351</v>
      </c>
      <c r="B12786">
        <v>768</v>
      </c>
      <c r="C12786" s="75">
        <v>0.04</v>
      </c>
    </row>
    <row r="12787" spans="1:3">
      <c r="A12787" s="83" t="s">
        <v>304</v>
      </c>
      <c r="B12787">
        <v>768</v>
      </c>
      <c r="C12787" s="75">
        <v>0.04</v>
      </c>
    </row>
    <row r="12788" spans="1:3">
      <c r="A12788" s="84">
        <v>42614</v>
      </c>
      <c r="B12788">
        <v>768</v>
      </c>
      <c r="C12788" s="75">
        <v>0.04</v>
      </c>
    </row>
    <row r="12789" spans="1:3">
      <c r="A12789" s="86" t="s">
        <v>321</v>
      </c>
      <c r="B12789">
        <v>768</v>
      </c>
      <c r="C12789" s="75">
        <v>0.04</v>
      </c>
    </row>
    <row r="12790" spans="1:3">
      <c r="A12790" s="74" t="s">
        <v>3284</v>
      </c>
      <c r="B12790">
        <v>590</v>
      </c>
      <c r="C12790" s="75">
        <v>0.41</v>
      </c>
    </row>
    <row r="12791" spans="1:3">
      <c r="A12791" s="81" t="s">
        <v>415</v>
      </c>
      <c r="B12791">
        <v>590</v>
      </c>
      <c r="C12791" s="75">
        <v>0.41</v>
      </c>
    </row>
    <row r="12792" spans="1:3">
      <c r="A12792" s="82" t="s">
        <v>367</v>
      </c>
      <c r="B12792">
        <v>590</v>
      </c>
      <c r="C12792" s="75">
        <v>0.41</v>
      </c>
    </row>
    <row r="12793" spans="1:3">
      <c r="A12793" s="83" t="s">
        <v>289</v>
      </c>
      <c r="B12793">
        <v>590</v>
      </c>
      <c r="C12793" s="75">
        <v>0.41</v>
      </c>
    </row>
    <row r="12794" spans="1:3">
      <c r="A12794" s="85" t="s">
        <v>1697</v>
      </c>
      <c r="B12794">
        <v>590</v>
      </c>
      <c r="C12794" s="75">
        <v>0.41</v>
      </c>
    </row>
    <row r="12795" spans="1:3">
      <c r="A12795" s="86" t="s">
        <v>326</v>
      </c>
      <c r="B12795">
        <v>590</v>
      </c>
      <c r="C12795" s="75">
        <v>0.41</v>
      </c>
    </row>
    <row r="12796" spans="1:3">
      <c r="A12796" s="74" t="s">
        <v>3285</v>
      </c>
      <c r="B12796">
        <v>50</v>
      </c>
      <c r="C12796" s="75">
        <v>0</v>
      </c>
    </row>
    <row r="12797" spans="1:3">
      <c r="A12797" s="81" t="s">
        <v>512</v>
      </c>
      <c r="B12797">
        <v>50</v>
      </c>
      <c r="C12797" s="75">
        <v>0</v>
      </c>
    </row>
    <row r="12798" spans="1:3">
      <c r="A12798" s="82" t="s">
        <v>513</v>
      </c>
      <c r="B12798">
        <v>50</v>
      </c>
      <c r="C12798" s="75">
        <v>0</v>
      </c>
    </row>
    <row r="12799" spans="1:3">
      <c r="A12799" s="83" t="s">
        <v>284</v>
      </c>
      <c r="B12799">
        <v>50</v>
      </c>
      <c r="C12799" s="75">
        <v>0</v>
      </c>
    </row>
    <row r="12800" spans="1:3">
      <c r="A12800" s="84">
        <v>42531</v>
      </c>
      <c r="B12800">
        <v>50</v>
      </c>
      <c r="C12800" s="75">
        <v>0</v>
      </c>
    </row>
    <row r="12801" spans="1:3">
      <c r="A12801" s="86" t="s">
        <v>305</v>
      </c>
      <c r="B12801">
        <v>50</v>
      </c>
      <c r="C12801" s="75">
        <v>0</v>
      </c>
    </row>
    <row r="12802" spans="1:3">
      <c r="A12802" s="74" t="s">
        <v>3286</v>
      </c>
      <c r="B12802">
        <v>776</v>
      </c>
      <c r="C12802" s="75">
        <v>0.03</v>
      </c>
    </row>
    <row r="12803" spans="1:3">
      <c r="A12803" s="81" t="s">
        <v>282</v>
      </c>
      <c r="B12803">
        <v>776</v>
      </c>
      <c r="C12803" s="75">
        <v>0.03</v>
      </c>
    </row>
    <row r="12804" spans="1:3">
      <c r="A12804" s="82" t="s">
        <v>283</v>
      </c>
      <c r="B12804">
        <v>776</v>
      </c>
      <c r="C12804" s="75">
        <v>0.03</v>
      </c>
    </row>
    <row r="12805" spans="1:3">
      <c r="A12805" s="83" t="s">
        <v>284</v>
      </c>
      <c r="B12805">
        <v>776</v>
      </c>
      <c r="C12805" s="75">
        <v>0.03</v>
      </c>
    </row>
    <row r="12806" spans="1:3">
      <c r="A12806" s="85" t="s">
        <v>3287</v>
      </c>
      <c r="B12806">
        <v>776</v>
      </c>
      <c r="C12806" s="75">
        <v>0.03</v>
      </c>
    </row>
    <row r="12807" spans="1:3">
      <c r="A12807" s="86" t="s">
        <v>321</v>
      </c>
      <c r="B12807">
        <v>776</v>
      </c>
      <c r="C12807" s="75">
        <v>0.03</v>
      </c>
    </row>
    <row r="12808" spans="1:3">
      <c r="A12808" s="74" t="s">
        <v>3288</v>
      </c>
      <c r="B12808">
        <v>26</v>
      </c>
      <c r="C12808" s="75">
        <v>0.1333</v>
      </c>
    </row>
    <row r="12809" spans="1:3">
      <c r="A12809" s="81" t="s">
        <v>472</v>
      </c>
      <c r="B12809">
        <v>26</v>
      </c>
      <c r="C12809" s="75">
        <v>0.1333</v>
      </c>
    </row>
    <row r="12810" spans="1:3">
      <c r="A12810" s="82" t="s">
        <v>308</v>
      </c>
      <c r="B12810">
        <v>26</v>
      </c>
      <c r="C12810" s="75">
        <v>0.1333</v>
      </c>
    </row>
    <row r="12811" spans="1:3">
      <c r="A12811" s="83" t="s">
        <v>304</v>
      </c>
      <c r="B12811">
        <v>26</v>
      </c>
      <c r="C12811" s="75">
        <v>0.1333</v>
      </c>
    </row>
    <row r="12812" spans="1:3">
      <c r="A12812" s="84">
        <v>43112</v>
      </c>
      <c r="B12812">
        <v>26</v>
      </c>
      <c r="C12812" s="75">
        <v>0.1333</v>
      </c>
    </row>
    <row r="12813" spans="1:3">
      <c r="A12813" s="86" t="s">
        <v>310</v>
      </c>
      <c r="B12813">
        <v>26</v>
      </c>
      <c r="C12813" s="75">
        <v>0.1333</v>
      </c>
    </row>
    <row r="12814" spans="1:3">
      <c r="A12814" s="74" t="s">
        <v>3289</v>
      </c>
      <c r="B12814">
        <v>360</v>
      </c>
      <c r="C12814" s="75">
        <v>0.28000000000000003</v>
      </c>
    </row>
    <row r="12815" spans="1:3">
      <c r="A12815" s="81" t="s">
        <v>408</v>
      </c>
      <c r="B12815">
        <v>360</v>
      </c>
      <c r="C12815" s="75">
        <v>0.28000000000000003</v>
      </c>
    </row>
    <row r="12816" spans="1:3">
      <c r="A12816" s="82" t="s">
        <v>409</v>
      </c>
      <c r="B12816">
        <v>360</v>
      </c>
      <c r="C12816" s="75">
        <v>0.28000000000000003</v>
      </c>
    </row>
    <row r="12817" spans="1:3">
      <c r="A12817" s="83" t="s">
        <v>284</v>
      </c>
      <c r="B12817">
        <v>360</v>
      </c>
      <c r="C12817" s="75">
        <v>0.28000000000000003</v>
      </c>
    </row>
    <row r="12818" spans="1:3">
      <c r="A12818" s="85" t="s">
        <v>2854</v>
      </c>
      <c r="B12818">
        <v>360</v>
      </c>
      <c r="C12818" s="75">
        <v>0.28000000000000003</v>
      </c>
    </row>
    <row r="12819" spans="1:3">
      <c r="A12819" s="86" t="s">
        <v>314</v>
      </c>
      <c r="B12819">
        <v>360</v>
      </c>
      <c r="C12819" s="75">
        <v>0.28000000000000003</v>
      </c>
    </row>
    <row r="12820" spans="1:3">
      <c r="A12820" s="74" t="s">
        <v>3290</v>
      </c>
      <c r="B12820">
        <v>126</v>
      </c>
      <c r="C12820" s="75">
        <v>0.16</v>
      </c>
    </row>
    <row r="12821" spans="1:3">
      <c r="A12821" s="81" t="s">
        <v>354</v>
      </c>
      <c r="B12821">
        <v>126</v>
      </c>
      <c r="C12821" s="75">
        <v>0.16</v>
      </c>
    </row>
    <row r="12822" spans="1:3">
      <c r="A12822" s="82" t="s">
        <v>355</v>
      </c>
      <c r="B12822">
        <v>126</v>
      </c>
      <c r="C12822" s="75">
        <v>0.16</v>
      </c>
    </row>
    <row r="12823" spans="1:3">
      <c r="A12823" s="83" t="s">
        <v>284</v>
      </c>
      <c r="B12823">
        <v>126</v>
      </c>
      <c r="C12823" s="75">
        <v>0.16</v>
      </c>
    </row>
    <row r="12824" spans="1:3">
      <c r="A12824" s="84">
        <v>42956</v>
      </c>
      <c r="B12824">
        <v>126</v>
      </c>
      <c r="C12824" s="75">
        <v>0.16</v>
      </c>
    </row>
    <row r="12825" spans="1:3">
      <c r="A12825" s="86" t="s">
        <v>300</v>
      </c>
      <c r="B12825">
        <v>126</v>
      </c>
      <c r="C12825" s="75">
        <v>0.16</v>
      </c>
    </row>
    <row r="12826" spans="1:3">
      <c r="A12826" s="74" t="s">
        <v>3291</v>
      </c>
      <c r="B12826">
        <v>520</v>
      </c>
      <c r="C12826" s="75">
        <v>0.35</v>
      </c>
    </row>
    <row r="12827" spans="1:3">
      <c r="A12827" s="81" t="s">
        <v>302</v>
      </c>
      <c r="B12827">
        <v>520</v>
      </c>
      <c r="C12827" s="75">
        <v>0.35</v>
      </c>
    </row>
    <row r="12828" spans="1:3">
      <c r="A12828" s="82" t="s">
        <v>303</v>
      </c>
      <c r="B12828">
        <v>520</v>
      </c>
      <c r="C12828" s="75">
        <v>0.35</v>
      </c>
    </row>
    <row r="12829" spans="1:3">
      <c r="A12829" s="83" t="s">
        <v>304</v>
      </c>
      <c r="B12829">
        <v>520</v>
      </c>
      <c r="C12829" s="75">
        <v>0.35</v>
      </c>
    </row>
    <row r="12830" spans="1:3">
      <c r="A12830" s="84">
        <v>42462</v>
      </c>
      <c r="B12830">
        <v>520</v>
      </c>
      <c r="C12830" s="75">
        <v>0.35</v>
      </c>
    </row>
    <row r="12831" spans="1:3">
      <c r="A12831" s="86" t="s">
        <v>321</v>
      </c>
      <c r="B12831">
        <v>520</v>
      </c>
      <c r="C12831" s="75">
        <v>0.35</v>
      </c>
    </row>
    <row r="12832" spans="1:3">
      <c r="A12832" s="74" t="s">
        <v>3292</v>
      </c>
      <c r="B12832">
        <v>650</v>
      </c>
      <c r="C12832" s="75">
        <v>0.35</v>
      </c>
    </row>
    <row r="12833" spans="1:3">
      <c r="A12833" s="81" t="s">
        <v>437</v>
      </c>
      <c r="B12833">
        <v>650</v>
      </c>
      <c r="C12833" s="75">
        <v>0.35</v>
      </c>
    </row>
    <row r="12834" spans="1:3">
      <c r="A12834" s="82" t="s">
        <v>367</v>
      </c>
      <c r="B12834">
        <v>650</v>
      </c>
      <c r="C12834" s="75">
        <v>0.35</v>
      </c>
    </row>
    <row r="12835" spans="1:3">
      <c r="A12835" s="83" t="s">
        <v>289</v>
      </c>
      <c r="B12835">
        <v>650</v>
      </c>
      <c r="C12835" s="75">
        <v>0.35</v>
      </c>
    </row>
    <row r="12836" spans="1:3">
      <c r="A12836" s="84">
        <v>43411</v>
      </c>
      <c r="B12836">
        <v>650</v>
      </c>
      <c r="C12836" s="75">
        <v>0.35</v>
      </c>
    </row>
    <row r="12837" spans="1:3">
      <c r="A12837" s="86" t="s">
        <v>326</v>
      </c>
      <c r="B12837">
        <v>650</v>
      </c>
      <c r="C12837" s="75">
        <v>0.35</v>
      </c>
    </row>
    <row r="12838" spans="1:3">
      <c r="A12838" s="74" t="s">
        <v>3293</v>
      </c>
      <c r="B12838">
        <v>920</v>
      </c>
      <c r="C12838" s="75">
        <v>0.08</v>
      </c>
    </row>
    <row r="12839" spans="1:3">
      <c r="A12839" s="81" t="s">
        <v>392</v>
      </c>
      <c r="B12839">
        <v>920</v>
      </c>
      <c r="C12839" s="75">
        <v>0.08</v>
      </c>
    </row>
    <row r="12840" spans="1:3">
      <c r="A12840" s="82" t="s">
        <v>351</v>
      </c>
      <c r="B12840">
        <v>920</v>
      </c>
      <c r="C12840" s="75">
        <v>0.08</v>
      </c>
    </row>
    <row r="12841" spans="1:3">
      <c r="A12841" s="83" t="s">
        <v>304</v>
      </c>
      <c r="B12841">
        <v>920</v>
      </c>
      <c r="C12841" s="75">
        <v>0.08</v>
      </c>
    </row>
    <row r="12842" spans="1:3">
      <c r="A12842" s="85" t="s">
        <v>3245</v>
      </c>
      <c r="B12842">
        <v>920</v>
      </c>
      <c r="C12842" s="75">
        <v>0.08</v>
      </c>
    </row>
    <row r="12843" spans="1:3">
      <c r="A12843" s="86" t="s">
        <v>326</v>
      </c>
      <c r="B12843">
        <v>920</v>
      </c>
      <c r="C12843" s="75">
        <v>0.08</v>
      </c>
    </row>
    <row r="12844" spans="1:3">
      <c r="A12844" s="74" t="s">
        <v>3294</v>
      </c>
      <c r="B12844">
        <v>49</v>
      </c>
      <c r="C12844" s="75">
        <v>0.02</v>
      </c>
    </row>
    <row r="12845" spans="1:3">
      <c r="A12845" s="81" t="s">
        <v>319</v>
      </c>
      <c r="B12845">
        <v>49</v>
      </c>
      <c r="C12845" s="75">
        <v>0.02</v>
      </c>
    </row>
    <row r="12846" spans="1:3">
      <c r="A12846" s="82" t="s">
        <v>320</v>
      </c>
      <c r="B12846">
        <v>49</v>
      </c>
      <c r="C12846" s="75">
        <v>0.02</v>
      </c>
    </row>
    <row r="12847" spans="1:3">
      <c r="A12847" s="83" t="s">
        <v>284</v>
      </c>
      <c r="B12847">
        <v>49</v>
      </c>
      <c r="C12847" s="75">
        <v>0.02</v>
      </c>
    </row>
    <row r="12848" spans="1:3">
      <c r="A12848" s="85" t="s">
        <v>964</v>
      </c>
      <c r="B12848">
        <v>49</v>
      </c>
      <c r="C12848" s="75">
        <v>0.02</v>
      </c>
    </row>
    <row r="12849" spans="1:3">
      <c r="A12849" s="86" t="s">
        <v>381</v>
      </c>
      <c r="B12849">
        <v>49</v>
      </c>
      <c r="C12849" s="75">
        <v>0.02</v>
      </c>
    </row>
    <row r="12850" spans="1:3">
      <c r="A12850" s="74" t="s">
        <v>3295</v>
      </c>
      <c r="B12850">
        <v>950</v>
      </c>
      <c r="C12850" s="75">
        <v>0.05</v>
      </c>
    </row>
    <row r="12851" spans="1:3">
      <c r="A12851" s="81" t="s">
        <v>354</v>
      </c>
      <c r="B12851">
        <v>950</v>
      </c>
      <c r="C12851" s="75">
        <v>0.05</v>
      </c>
    </row>
    <row r="12852" spans="1:3">
      <c r="A12852" s="82" t="s">
        <v>355</v>
      </c>
      <c r="B12852">
        <v>950</v>
      </c>
      <c r="C12852" s="75">
        <v>0.05</v>
      </c>
    </row>
    <row r="12853" spans="1:3">
      <c r="A12853" s="83" t="s">
        <v>284</v>
      </c>
      <c r="B12853">
        <v>950</v>
      </c>
      <c r="C12853" s="75">
        <v>0.05</v>
      </c>
    </row>
    <row r="12854" spans="1:3">
      <c r="A12854" s="84">
        <v>43105</v>
      </c>
      <c r="B12854">
        <v>950</v>
      </c>
      <c r="C12854" s="75">
        <v>0.05</v>
      </c>
    </row>
    <row r="12855" spans="1:3">
      <c r="A12855" s="86" t="s">
        <v>326</v>
      </c>
      <c r="B12855">
        <v>950</v>
      </c>
      <c r="C12855" s="75">
        <v>0.05</v>
      </c>
    </row>
    <row r="12856" spans="1:3">
      <c r="A12856" s="74" t="s">
        <v>3296</v>
      </c>
      <c r="B12856">
        <v>29</v>
      </c>
      <c r="C12856" s="75">
        <v>3.3300000000000003E-2</v>
      </c>
    </row>
    <row r="12857" spans="1:3">
      <c r="A12857" s="81" t="s">
        <v>366</v>
      </c>
      <c r="B12857">
        <v>29</v>
      </c>
      <c r="C12857" s="75">
        <v>3.3300000000000003E-2</v>
      </c>
    </row>
    <row r="12858" spans="1:3">
      <c r="A12858" s="82" t="s">
        <v>367</v>
      </c>
      <c r="B12858">
        <v>29</v>
      </c>
      <c r="C12858" s="75">
        <v>3.3300000000000003E-2</v>
      </c>
    </row>
    <row r="12859" spans="1:3">
      <c r="A12859" s="83" t="s">
        <v>289</v>
      </c>
      <c r="B12859">
        <v>29</v>
      </c>
      <c r="C12859" s="75">
        <v>3.3300000000000003E-2</v>
      </c>
    </row>
    <row r="12860" spans="1:3">
      <c r="A12860" s="84">
        <v>43078</v>
      </c>
      <c r="B12860">
        <v>29</v>
      </c>
      <c r="C12860" s="75">
        <v>3.3300000000000003E-2</v>
      </c>
    </row>
    <row r="12861" spans="1:3">
      <c r="A12861" s="86" t="s">
        <v>310</v>
      </c>
      <c r="B12861">
        <v>29</v>
      </c>
      <c r="C12861" s="75">
        <v>3.3300000000000003E-2</v>
      </c>
    </row>
    <row r="12862" spans="1:3">
      <c r="A12862" s="74" t="s">
        <v>3297</v>
      </c>
      <c r="B12862">
        <v>37</v>
      </c>
      <c r="C12862" s="75">
        <v>0.26</v>
      </c>
    </row>
    <row r="12863" spans="1:3">
      <c r="A12863" s="81" t="s">
        <v>491</v>
      </c>
      <c r="B12863">
        <v>37</v>
      </c>
      <c r="C12863" s="75">
        <v>0.26</v>
      </c>
    </row>
    <row r="12864" spans="1:3">
      <c r="A12864" s="82" t="s">
        <v>492</v>
      </c>
      <c r="B12864">
        <v>37</v>
      </c>
      <c r="C12864" s="75">
        <v>0.26</v>
      </c>
    </row>
    <row r="12865" spans="1:3">
      <c r="A12865" s="83" t="s">
        <v>284</v>
      </c>
      <c r="B12865">
        <v>37</v>
      </c>
      <c r="C12865" s="75">
        <v>0.26</v>
      </c>
    </row>
    <row r="12866" spans="1:3">
      <c r="A12866" s="84">
        <v>41648</v>
      </c>
      <c r="B12866">
        <v>37</v>
      </c>
      <c r="C12866" s="75">
        <v>0.26</v>
      </c>
    </row>
    <row r="12867" spans="1:3">
      <c r="A12867" s="86" t="s">
        <v>381</v>
      </c>
      <c r="B12867">
        <v>37</v>
      </c>
      <c r="C12867" s="75">
        <v>0.26</v>
      </c>
    </row>
    <row r="12868" spans="1:3">
      <c r="A12868" s="74" t="s">
        <v>3298</v>
      </c>
      <c r="B12868">
        <v>23</v>
      </c>
      <c r="C12868" s="75">
        <v>0.23330000000000001</v>
      </c>
    </row>
    <row r="12869" spans="1:3">
      <c r="A12869" s="81" t="s">
        <v>390</v>
      </c>
      <c r="B12869">
        <v>23</v>
      </c>
      <c r="C12869" s="75">
        <v>0.23330000000000001</v>
      </c>
    </row>
    <row r="12870" spans="1:3">
      <c r="A12870" s="82" t="s">
        <v>367</v>
      </c>
      <c r="B12870">
        <v>23</v>
      </c>
      <c r="C12870" s="75">
        <v>0.23330000000000001</v>
      </c>
    </row>
    <row r="12871" spans="1:3">
      <c r="A12871" s="83" t="s">
        <v>289</v>
      </c>
      <c r="B12871">
        <v>23</v>
      </c>
      <c r="C12871" s="75">
        <v>0.23330000000000001</v>
      </c>
    </row>
    <row r="12872" spans="1:3">
      <c r="A12872" s="85" t="s">
        <v>1837</v>
      </c>
      <c r="B12872">
        <v>23</v>
      </c>
      <c r="C12872" s="75">
        <v>0.23330000000000001</v>
      </c>
    </row>
    <row r="12873" spans="1:3">
      <c r="A12873" s="86" t="s">
        <v>310</v>
      </c>
      <c r="B12873">
        <v>23</v>
      </c>
      <c r="C12873" s="75">
        <v>0.23330000000000001</v>
      </c>
    </row>
    <row r="12874" spans="1:3">
      <c r="A12874" s="74" t="s">
        <v>3299</v>
      </c>
      <c r="B12874">
        <v>168</v>
      </c>
      <c r="C12874" s="75">
        <v>0.32800000000000001</v>
      </c>
    </row>
    <row r="12875" spans="1:3">
      <c r="A12875" s="81" t="s">
        <v>339</v>
      </c>
      <c r="B12875">
        <v>168</v>
      </c>
      <c r="C12875" s="75">
        <v>0.32800000000000001</v>
      </c>
    </row>
    <row r="12876" spans="1:3">
      <c r="A12876" s="82" t="s">
        <v>340</v>
      </c>
      <c r="B12876">
        <v>168</v>
      </c>
      <c r="C12876" s="75">
        <v>0.32800000000000001</v>
      </c>
    </row>
    <row r="12877" spans="1:3">
      <c r="A12877" s="83" t="s">
        <v>304</v>
      </c>
      <c r="B12877">
        <v>168</v>
      </c>
      <c r="C12877" s="75">
        <v>0.32800000000000001</v>
      </c>
    </row>
    <row r="12878" spans="1:3">
      <c r="A12878" s="84">
        <v>42046</v>
      </c>
      <c r="B12878">
        <v>168</v>
      </c>
      <c r="C12878" s="75">
        <v>0.32800000000000001</v>
      </c>
    </row>
    <row r="12879" spans="1:3">
      <c r="A12879" s="86" t="s">
        <v>375</v>
      </c>
      <c r="B12879">
        <v>168</v>
      </c>
      <c r="C12879" s="75">
        <v>0.32800000000000001</v>
      </c>
    </row>
    <row r="12880" spans="1:3">
      <c r="A12880" s="74" t="s">
        <v>3300</v>
      </c>
      <c r="B12880">
        <v>609</v>
      </c>
      <c r="C12880" s="75">
        <v>0.13</v>
      </c>
    </row>
    <row r="12881" spans="1:3">
      <c r="A12881" s="81" t="s">
        <v>343</v>
      </c>
      <c r="B12881">
        <v>609</v>
      </c>
      <c r="C12881" s="75">
        <v>0.13</v>
      </c>
    </row>
    <row r="12882" spans="1:3">
      <c r="A12882" s="82" t="s">
        <v>344</v>
      </c>
      <c r="B12882">
        <v>609</v>
      </c>
      <c r="C12882" s="75">
        <v>0.13</v>
      </c>
    </row>
    <row r="12883" spans="1:3">
      <c r="A12883" s="83" t="s">
        <v>284</v>
      </c>
      <c r="B12883">
        <v>609</v>
      </c>
      <c r="C12883" s="75">
        <v>0.13</v>
      </c>
    </row>
    <row r="12884" spans="1:3">
      <c r="A12884" s="84">
        <v>43167</v>
      </c>
      <c r="B12884">
        <v>609</v>
      </c>
      <c r="C12884" s="75">
        <v>0.13</v>
      </c>
    </row>
    <row r="12885" spans="1:3">
      <c r="A12885" s="86" t="s">
        <v>295</v>
      </c>
      <c r="B12885">
        <v>609</v>
      </c>
      <c r="C12885" s="75">
        <v>0.13</v>
      </c>
    </row>
    <row r="12886" spans="1:3">
      <c r="A12886" s="74" t="s">
        <v>3301</v>
      </c>
      <c r="B12886">
        <v>470</v>
      </c>
      <c r="C12886" s="75">
        <v>0.06</v>
      </c>
    </row>
    <row r="12887" spans="1:3">
      <c r="A12887" s="81" t="s">
        <v>2622</v>
      </c>
      <c r="B12887">
        <v>470</v>
      </c>
      <c r="C12887" s="75">
        <v>0.06</v>
      </c>
    </row>
    <row r="12888" spans="1:3">
      <c r="A12888" s="82" t="s">
        <v>288</v>
      </c>
      <c r="B12888">
        <v>470</v>
      </c>
      <c r="C12888" s="75">
        <v>0.06</v>
      </c>
    </row>
    <row r="12889" spans="1:3">
      <c r="A12889" s="83" t="s">
        <v>289</v>
      </c>
      <c r="B12889">
        <v>470</v>
      </c>
      <c r="C12889" s="75">
        <v>0.06</v>
      </c>
    </row>
    <row r="12890" spans="1:3">
      <c r="A12890" s="85" t="s">
        <v>2041</v>
      </c>
      <c r="B12890">
        <v>470</v>
      </c>
      <c r="C12890" s="75">
        <v>0.06</v>
      </c>
    </row>
    <row r="12891" spans="1:3">
      <c r="A12891" s="86" t="s">
        <v>314</v>
      </c>
      <c r="B12891">
        <v>470</v>
      </c>
      <c r="C12891" s="75">
        <v>0.06</v>
      </c>
    </row>
    <row r="12892" spans="1:3">
      <c r="A12892" s="74" t="s">
        <v>3302</v>
      </c>
      <c r="B12892">
        <v>79</v>
      </c>
      <c r="C12892" s="75">
        <v>1.2500000000000001E-2</v>
      </c>
    </row>
    <row r="12893" spans="1:3">
      <c r="A12893" s="81" t="s">
        <v>412</v>
      </c>
      <c r="B12893">
        <v>79</v>
      </c>
      <c r="C12893" s="75">
        <v>1.2500000000000001E-2</v>
      </c>
    </row>
    <row r="12894" spans="1:3">
      <c r="A12894" s="82" t="s">
        <v>367</v>
      </c>
      <c r="B12894">
        <v>79</v>
      </c>
      <c r="C12894" s="75">
        <v>1.2500000000000001E-2</v>
      </c>
    </row>
    <row r="12895" spans="1:3">
      <c r="A12895" s="83" t="s">
        <v>289</v>
      </c>
      <c r="B12895">
        <v>79</v>
      </c>
      <c r="C12895" s="75">
        <v>1.2500000000000001E-2</v>
      </c>
    </row>
    <row r="12896" spans="1:3">
      <c r="A12896" s="84">
        <v>42706</v>
      </c>
      <c r="B12896">
        <v>79</v>
      </c>
      <c r="C12896" s="75">
        <v>1.2500000000000001E-2</v>
      </c>
    </row>
    <row r="12897" spans="1:3">
      <c r="A12897" s="86" t="s">
        <v>285</v>
      </c>
      <c r="B12897">
        <v>79</v>
      </c>
      <c r="C12897" s="75">
        <v>1.2500000000000001E-2</v>
      </c>
    </row>
    <row r="12898" spans="1:3">
      <c r="A12898" s="74" t="s">
        <v>3303</v>
      </c>
      <c r="B12898">
        <v>105</v>
      </c>
      <c r="C12898" s="75">
        <v>0.3</v>
      </c>
    </row>
    <row r="12899" spans="1:3">
      <c r="A12899" s="81" t="s">
        <v>472</v>
      </c>
      <c r="B12899">
        <v>105</v>
      </c>
      <c r="C12899" s="75">
        <v>0.3</v>
      </c>
    </row>
    <row r="12900" spans="1:3">
      <c r="A12900" s="82" t="s">
        <v>308</v>
      </c>
      <c r="B12900">
        <v>105</v>
      </c>
      <c r="C12900" s="75">
        <v>0.3</v>
      </c>
    </row>
    <row r="12901" spans="1:3">
      <c r="A12901" s="83" t="s">
        <v>304</v>
      </c>
      <c r="B12901">
        <v>105</v>
      </c>
      <c r="C12901" s="75">
        <v>0.3</v>
      </c>
    </row>
    <row r="12902" spans="1:3">
      <c r="A12902" s="85" t="s">
        <v>1361</v>
      </c>
      <c r="B12902">
        <v>105</v>
      </c>
      <c r="C12902" s="75">
        <v>0.3</v>
      </c>
    </row>
    <row r="12903" spans="1:3">
      <c r="A12903" s="86" t="s">
        <v>300</v>
      </c>
      <c r="B12903">
        <v>105</v>
      </c>
      <c r="C12903" s="75">
        <v>0.3</v>
      </c>
    </row>
    <row r="12904" spans="1:3">
      <c r="A12904" s="74" t="s">
        <v>3304</v>
      </c>
      <c r="B12904">
        <v>58</v>
      </c>
      <c r="C12904" s="75">
        <v>0.27500000000000002</v>
      </c>
    </row>
    <row r="12905" spans="1:3">
      <c r="A12905" s="81" t="s">
        <v>478</v>
      </c>
      <c r="B12905">
        <v>58</v>
      </c>
      <c r="C12905" s="75">
        <v>0.27500000000000002</v>
      </c>
    </row>
    <row r="12906" spans="1:3">
      <c r="A12906" s="82" t="s">
        <v>479</v>
      </c>
      <c r="B12906">
        <v>58</v>
      </c>
      <c r="C12906" s="75">
        <v>0.27500000000000002</v>
      </c>
    </row>
    <row r="12907" spans="1:3">
      <c r="A12907" s="83" t="s">
        <v>294</v>
      </c>
      <c r="B12907">
        <v>58</v>
      </c>
      <c r="C12907" s="75">
        <v>0.27500000000000002</v>
      </c>
    </row>
    <row r="12908" spans="1:3">
      <c r="A12908" s="84">
        <v>42227</v>
      </c>
      <c r="B12908">
        <v>58</v>
      </c>
      <c r="C12908" s="75">
        <v>0.27500000000000002</v>
      </c>
    </row>
    <row r="12909" spans="1:3">
      <c r="A12909" s="86" t="s">
        <v>285</v>
      </c>
      <c r="B12909">
        <v>58</v>
      </c>
      <c r="C12909" s="75">
        <v>0.27500000000000002</v>
      </c>
    </row>
    <row r="12910" spans="1:3">
      <c r="A12910" s="74" t="s">
        <v>3305</v>
      </c>
      <c r="B12910">
        <v>744</v>
      </c>
      <c r="C12910" s="75">
        <v>7.0000000000000007E-2</v>
      </c>
    </row>
    <row r="12911" spans="1:3">
      <c r="A12911" s="81" t="s">
        <v>282</v>
      </c>
      <c r="B12911">
        <v>744</v>
      </c>
      <c r="C12911" s="75">
        <v>7.0000000000000007E-2</v>
      </c>
    </row>
    <row r="12912" spans="1:3">
      <c r="A12912" s="82" t="s">
        <v>283</v>
      </c>
      <c r="B12912">
        <v>744</v>
      </c>
      <c r="C12912" s="75">
        <v>7.0000000000000007E-2</v>
      </c>
    </row>
    <row r="12913" spans="1:3">
      <c r="A12913" s="83" t="s">
        <v>284</v>
      </c>
      <c r="B12913">
        <v>744</v>
      </c>
      <c r="C12913" s="75">
        <v>7.0000000000000007E-2</v>
      </c>
    </row>
    <row r="12914" spans="1:3">
      <c r="A12914" s="84">
        <v>42071</v>
      </c>
      <c r="B12914">
        <v>744</v>
      </c>
      <c r="C12914" s="75">
        <v>7.0000000000000007E-2</v>
      </c>
    </row>
    <row r="12915" spans="1:3">
      <c r="A12915" s="86" t="s">
        <v>321</v>
      </c>
      <c r="B12915">
        <v>744</v>
      </c>
      <c r="C12915" s="75">
        <v>7.0000000000000007E-2</v>
      </c>
    </row>
    <row r="12916" spans="1:3">
      <c r="A12916" s="74" t="s">
        <v>3306</v>
      </c>
      <c r="B12916">
        <v>651</v>
      </c>
      <c r="C12916" s="75">
        <v>7.0000000000000007E-2</v>
      </c>
    </row>
    <row r="12917" spans="1:3">
      <c r="A12917" s="81" t="s">
        <v>441</v>
      </c>
      <c r="B12917">
        <v>651</v>
      </c>
      <c r="C12917" s="75">
        <v>7.0000000000000007E-2</v>
      </c>
    </row>
    <row r="12918" spans="1:3">
      <c r="A12918" s="82" t="s">
        <v>442</v>
      </c>
      <c r="B12918">
        <v>651</v>
      </c>
      <c r="C12918" s="75">
        <v>7.0000000000000007E-2</v>
      </c>
    </row>
    <row r="12919" spans="1:3">
      <c r="A12919" s="83" t="s">
        <v>284</v>
      </c>
      <c r="B12919">
        <v>651</v>
      </c>
      <c r="C12919" s="75">
        <v>7.0000000000000007E-2</v>
      </c>
    </row>
    <row r="12920" spans="1:3">
      <c r="A12920" s="84">
        <v>41859</v>
      </c>
      <c r="B12920">
        <v>651</v>
      </c>
      <c r="C12920" s="75">
        <v>7.0000000000000007E-2</v>
      </c>
    </row>
    <row r="12921" spans="1:3">
      <c r="A12921" s="86" t="s">
        <v>295</v>
      </c>
      <c r="B12921">
        <v>651</v>
      </c>
      <c r="C12921" s="75">
        <v>7.0000000000000007E-2</v>
      </c>
    </row>
    <row r="12922" spans="1:3">
      <c r="A12922" s="74" t="s">
        <v>3307</v>
      </c>
      <c r="B12922">
        <v>65</v>
      </c>
      <c r="C12922" s="75">
        <v>7.1400000000000005E-2</v>
      </c>
    </row>
    <row r="12923" spans="1:3">
      <c r="A12923" s="81" t="s">
        <v>339</v>
      </c>
      <c r="B12923">
        <v>65</v>
      </c>
      <c r="C12923" s="75">
        <v>7.1400000000000005E-2</v>
      </c>
    </row>
    <row r="12924" spans="1:3">
      <c r="A12924" s="82" t="s">
        <v>340</v>
      </c>
      <c r="B12924">
        <v>65</v>
      </c>
      <c r="C12924" s="75">
        <v>7.1400000000000005E-2</v>
      </c>
    </row>
    <row r="12925" spans="1:3">
      <c r="A12925" s="83" t="s">
        <v>304</v>
      </c>
      <c r="B12925">
        <v>65</v>
      </c>
      <c r="C12925" s="75">
        <v>7.1400000000000005E-2</v>
      </c>
    </row>
    <row r="12926" spans="1:3">
      <c r="A12926" s="84">
        <v>42922</v>
      </c>
      <c r="B12926">
        <v>65</v>
      </c>
      <c r="C12926" s="75">
        <v>7.1400000000000005E-2</v>
      </c>
    </row>
    <row r="12927" spans="1:3">
      <c r="A12927" s="86" t="s">
        <v>364</v>
      </c>
      <c r="B12927">
        <v>65</v>
      </c>
      <c r="C12927" s="75">
        <v>7.1400000000000005E-2</v>
      </c>
    </row>
    <row r="12928" spans="1:3">
      <c r="A12928" s="74" t="s">
        <v>3308</v>
      </c>
      <c r="B12928">
        <v>75</v>
      </c>
      <c r="C12928" s="75">
        <v>6.25E-2</v>
      </c>
    </row>
    <row r="12929" spans="1:3">
      <c r="A12929" s="81" t="s">
        <v>366</v>
      </c>
      <c r="B12929">
        <v>75</v>
      </c>
      <c r="C12929" s="75">
        <v>6.25E-2</v>
      </c>
    </row>
    <row r="12930" spans="1:3">
      <c r="A12930" s="82" t="s">
        <v>367</v>
      </c>
      <c r="B12930">
        <v>75</v>
      </c>
      <c r="C12930" s="75">
        <v>6.25E-2</v>
      </c>
    </row>
    <row r="12931" spans="1:3">
      <c r="A12931" s="83" t="s">
        <v>289</v>
      </c>
      <c r="B12931">
        <v>75</v>
      </c>
      <c r="C12931" s="75">
        <v>6.25E-2</v>
      </c>
    </row>
    <row r="12932" spans="1:3">
      <c r="A12932" s="85" t="s">
        <v>3309</v>
      </c>
      <c r="B12932">
        <v>75</v>
      </c>
      <c r="C12932" s="75">
        <v>6.25E-2</v>
      </c>
    </row>
    <row r="12933" spans="1:3">
      <c r="A12933" s="86" t="s">
        <v>285</v>
      </c>
      <c r="B12933">
        <v>75</v>
      </c>
      <c r="C12933" s="75">
        <v>6.25E-2</v>
      </c>
    </row>
    <row r="12934" spans="1:3">
      <c r="A12934" s="74" t="s">
        <v>3310</v>
      </c>
      <c r="B12934">
        <v>500</v>
      </c>
      <c r="C12934" s="75">
        <v>0</v>
      </c>
    </row>
    <row r="12935" spans="1:3">
      <c r="A12935" s="81" t="s">
        <v>312</v>
      </c>
      <c r="B12935">
        <v>500</v>
      </c>
      <c r="C12935" s="75">
        <v>0</v>
      </c>
    </row>
    <row r="12936" spans="1:3">
      <c r="A12936" s="82" t="s">
        <v>313</v>
      </c>
      <c r="B12936">
        <v>500</v>
      </c>
      <c r="C12936" s="75">
        <v>0</v>
      </c>
    </row>
    <row r="12937" spans="1:3">
      <c r="A12937" s="83" t="s">
        <v>294</v>
      </c>
      <c r="B12937">
        <v>500</v>
      </c>
      <c r="C12937" s="75">
        <v>0</v>
      </c>
    </row>
    <row r="12938" spans="1:3">
      <c r="A12938" s="85" t="s">
        <v>487</v>
      </c>
      <c r="B12938">
        <v>500</v>
      </c>
      <c r="C12938" s="75">
        <v>0</v>
      </c>
    </row>
    <row r="12939" spans="1:3">
      <c r="A12939" s="86" t="s">
        <v>314</v>
      </c>
      <c r="B12939">
        <v>500</v>
      </c>
      <c r="C12939" s="75">
        <v>0</v>
      </c>
    </row>
    <row r="12940" spans="1:3">
      <c r="A12940" s="74" t="s">
        <v>3311</v>
      </c>
      <c r="B12940">
        <v>495</v>
      </c>
      <c r="C12940" s="75">
        <v>0.01</v>
      </c>
    </row>
    <row r="12941" spans="1:3">
      <c r="A12941" s="81" t="s">
        <v>319</v>
      </c>
      <c r="B12941">
        <v>495</v>
      </c>
      <c r="C12941" s="75">
        <v>0.01</v>
      </c>
    </row>
    <row r="12942" spans="1:3">
      <c r="A12942" s="82" t="s">
        <v>320</v>
      </c>
      <c r="B12942">
        <v>495</v>
      </c>
      <c r="C12942" s="75">
        <v>0.01</v>
      </c>
    </row>
    <row r="12943" spans="1:3">
      <c r="A12943" s="83" t="s">
        <v>284</v>
      </c>
      <c r="B12943">
        <v>495</v>
      </c>
      <c r="C12943" s="75">
        <v>0.01</v>
      </c>
    </row>
    <row r="12944" spans="1:3">
      <c r="A12944" s="85" t="s">
        <v>3312</v>
      </c>
      <c r="B12944">
        <v>495</v>
      </c>
      <c r="C12944" s="75">
        <v>0.01</v>
      </c>
    </row>
    <row r="12945" spans="1:3">
      <c r="A12945" s="86" t="s">
        <v>336</v>
      </c>
      <c r="B12945">
        <v>495</v>
      </c>
      <c r="C12945" s="75">
        <v>0.01</v>
      </c>
    </row>
    <row r="12946" spans="1:3">
      <c r="A12946" s="74" t="s">
        <v>3313</v>
      </c>
      <c r="B12946">
        <v>665</v>
      </c>
      <c r="C12946" s="75">
        <v>0.05</v>
      </c>
    </row>
    <row r="12947" spans="1:3">
      <c r="A12947" s="81" t="s">
        <v>377</v>
      </c>
      <c r="B12947">
        <v>665</v>
      </c>
      <c r="C12947" s="75">
        <v>0.05</v>
      </c>
    </row>
    <row r="12948" spans="1:3">
      <c r="A12948" s="82" t="s">
        <v>378</v>
      </c>
      <c r="B12948">
        <v>665</v>
      </c>
      <c r="C12948" s="75">
        <v>0.05</v>
      </c>
    </row>
    <row r="12949" spans="1:3">
      <c r="A12949" s="83" t="s">
        <v>304</v>
      </c>
      <c r="B12949">
        <v>665</v>
      </c>
      <c r="C12949" s="75">
        <v>0.05</v>
      </c>
    </row>
    <row r="12950" spans="1:3">
      <c r="A12950" s="85" t="s">
        <v>1020</v>
      </c>
      <c r="B12950">
        <v>665</v>
      </c>
      <c r="C12950" s="75">
        <v>0.05</v>
      </c>
    </row>
    <row r="12951" spans="1:3">
      <c r="A12951" s="86" t="s">
        <v>295</v>
      </c>
      <c r="B12951">
        <v>665</v>
      </c>
      <c r="C12951" s="75">
        <v>0.05</v>
      </c>
    </row>
    <row r="12952" spans="1:3">
      <c r="A12952" s="74" t="s">
        <v>3314</v>
      </c>
      <c r="B12952">
        <v>230</v>
      </c>
      <c r="C12952" s="75">
        <v>0.08</v>
      </c>
    </row>
    <row r="12953" spans="1:3">
      <c r="A12953" s="81" t="s">
        <v>354</v>
      </c>
      <c r="B12953">
        <v>230</v>
      </c>
      <c r="C12953" s="75">
        <v>0.08</v>
      </c>
    </row>
    <row r="12954" spans="1:3">
      <c r="A12954" s="82" t="s">
        <v>355</v>
      </c>
      <c r="B12954">
        <v>230</v>
      </c>
      <c r="C12954" s="75">
        <v>0.08</v>
      </c>
    </row>
    <row r="12955" spans="1:3">
      <c r="A12955" s="83" t="s">
        <v>284</v>
      </c>
      <c r="B12955">
        <v>230</v>
      </c>
      <c r="C12955" s="75">
        <v>0.08</v>
      </c>
    </row>
    <row r="12956" spans="1:3">
      <c r="A12956" s="85" t="s">
        <v>2176</v>
      </c>
      <c r="B12956">
        <v>230</v>
      </c>
      <c r="C12956" s="75">
        <v>0.08</v>
      </c>
    </row>
    <row r="12957" spans="1:3">
      <c r="A12957" s="86" t="s">
        <v>375</v>
      </c>
      <c r="B12957">
        <v>230</v>
      </c>
      <c r="C12957" s="75">
        <v>0.08</v>
      </c>
    </row>
    <row r="12958" spans="1:3">
      <c r="A12958" s="74" t="s">
        <v>3315</v>
      </c>
      <c r="B12958">
        <v>143</v>
      </c>
      <c r="C12958" s="75">
        <v>4.6699999999999998E-2</v>
      </c>
    </row>
    <row r="12959" spans="1:3">
      <c r="A12959" s="81" t="s">
        <v>343</v>
      </c>
      <c r="B12959">
        <v>143</v>
      </c>
      <c r="C12959" s="75">
        <v>4.6699999999999998E-2</v>
      </c>
    </row>
    <row r="12960" spans="1:3">
      <c r="A12960" s="82" t="s">
        <v>344</v>
      </c>
      <c r="B12960">
        <v>143</v>
      </c>
      <c r="C12960" s="75">
        <v>4.6699999999999998E-2</v>
      </c>
    </row>
    <row r="12961" spans="1:3">
      <c r="A12961" s="83" t="s">
        <v>284</v>
      </c>
      <c r="B12961">
        <v>143</v>
      </c>
      <c r="C12961" s="75">
        <v>4.6699999999999998E-2</v>
      </c>
    </row>
    <row r="12962" spans="1:3">
      <c r="A12962" s="85" t="s">
        <v>2061</v>
      </c>
      <c r="B12962">
        <v>143</v>
      </c>
      <c r="C12962" s="75">
        <v>4.6699999999999998E-2</v>
      </c>
    </row>
    <row r="12963" spans="1:3">
      <c r="A12963" s="86" t="s">
        <v>300</v>
      </c>
      <c r="B12963">
        <v>143</v>
      </c>
      <c r="C12963" s="75">
        <v>4.6699999999999998E-2</v>
      </c>
    </row>
    <row r="12964" spans="1:3">
      <c r="A12964" s="74" t="s">
        <v>3316</v>
      </c>
      <c r="B12964">
        <v>230</v>
      </c>
      <c r="C12964" s="75">
        <v>0.08</v>
      </c>
    </row>
    <row r="12965" spans="1:3">
      <c r="A12965" s="81" t="s">
        <v>669</v>
      </c>
      <c r="B12965">
        <v>230</v>
      </c>
      <c r="C12965" s="75">
        <v>0.08</v>
      </c>
    </row>
    <row r="12966" spans="1:3">
      <c r="A12966" s="82" t="s">
        <v>670</v>
      </c>
      <c r="B12966">
        <v>230</v>
      </c>
      <c r="C12966" s="75">
        <v>0.08</v>
      </c>
    </row>
    <row r="12967" spans="1:3">
      <c r="A12967" s="83" t="s">
        <v>294</v>
      </c>
      <c r="B12967">
        <v>230</v>
      </c>
      <c r="C12967" s="75">
        <v>0.08</v>
      </c>
    </row>
    <row r="12968" spans="1:3">
      <c r="A12968" s="85" t="s">
        <v>3099</v>
      </c>
      <c r="B12968">
        <v>230</v>
      </c>
      <c r="C12968" s="75">
        <v>0.08</v>
      </c>
    </row>
    <row r="12969" spans="1:3">
      <c r="A12969" s="86" t="s">
        <v>375</v>
      </c>
      <c r="B12969">
        <v>230</v>
      </c>
      <c r="C12969" s="75">
        <v>0.08</v>
      </c>
    </row>
    <row r="12970" spans="1:3">
      <c r="A12970" s="74" t="s">
        <v>3317</v>
      </c>
      <c r="B12970">
        <v>665</v>
      </c>
      <c r="C12970" s="75">
        <v>0.05</v>
      </c>
    </row>
    <row r="12971" spans="1:3">
      <c r="A12971" s="81" t="s">
        <v>292</v>
      </c>
      <c r="B12971">
        <v>665</v>
      </c>
      <c r="C12971" s="75">
        <v>0.05</v>
      </c>
    </row>
    <row r="12972" spans="1:3">
      <c r="A12972" s="82" t="s">
        <v>293</v>
      </c>
      <c r="B12972">
        <v>665</v>
      </c>
      <c r="C12972" s="75">
        <v>0.05</v>
      </c>
    </row>
    <row r="12973" spans="1:3">
      <c r="A12973" s="83" t="s">
        <v>294</v>
      </c>
      <c r="B12973">
        <v>665</v>
      </c>
      <c r="C12973" s="75">
        <v>0.05</v>
      </c>
    </row>
    <row r="12974" spans="1:3">
      <c r="A12974" s="84">
        <v>42156</v>
      </c>
      <c r="B12974">
        <v>665</v>
      </c>
      <c r="C12974" s="75">
        <v>0.05</v>
      </c>
    </row>
    <row r="12975" spans="1:3">
      <c r="A12975" s="86" t="s">
        <v>295</v>
      </c>
      <c r="B12975">
        <v>665</v>
      </c>
      <c r="C12975" s="75">
        <v>0.05</v>
      </c>
    </row>
    <row r="12976" spans="1:3">
      <c r="A12976" s="74" t="s">
        <v>3318</v>
      </c>
      <c r="B12976">
        <v>245</v>
      </c>
      <c r="C12976" s="75">
        <v>0.02</v>
      </c>
    </row>
    <row r="12977" spans="1:3">
      <c r="A12977" s="81" t="s">
        <v>2705</v>
      </c>
      <c r="B12977">
        <v>245</v>
      </c>
      <c r="C12977" s="75">
        <v>0.02</v>
      </c>
    </row>
    <row r="12978" spans="1:3">
      <c r="A12978" s="82" t="s">
        <v>367</v>
      </c>
      <c r="B12978">
        <v>245</v>
      </c>
      <c r="C12978" s="75">
        <v>0.02</v>
      </c>
    </row>
    <row r="12979" spans="1:3">
      <c r="A12979" s="83" t="s">
        <v>289</v>
      </c>
      <c r="B12979">
        <v>245</v>
      </c>
      <c r="C12979" s="75">
        <v>0.02</v>
      </c>
    </row>
    <row r="12980" spans="1:3">
      <c r="A12980" s="85" t="s">
        <v>780</v>
      </c>
      <c r="B12980">
        <v>245</v>
      </c>
      <c r="C12980" s="75">
        <v>0.02</v>
      </c>
    </row>
    <row r="12981" spans="1:3">
      <c r="A12981" s="86" t="s">
        <v>375</v>
      </c>
      <c r="B12981">
        <v>245</v>
      </c>
      <c r="C12981" s="75">
        <v>0.02</v>
      </c>
    </row>
    <row r="12982" spans="1:3">
      <c r="A12982" s="74" t="s">
        <v>3319</v>
      </c>
      <c r="B12982">
        <v>38</v>
      </c>
      <c r="C12982" s="75">
        <v>0.24</v>
      </c>
    </row>
    <row r="12983" spans="1:3">
      <c r="A12983" s="81" t="s">
        <v>412</v>
      </c>
      <c r="B12983">
        <v>38</v>
      </c>
      <c r="C12983" s="75">
        <v>0.24</v>
      </c>
    </row>
    <row r="12984" spans="1:3">
      <c r="A12984" s="82" t="s">
        <v>367</v>
      </c>
      <c r="B12984">
        <v>38</v>
      </c>
      <c r="C12984" s="75">
        <v>0.24</v>
      </c>
    </row>
    <row r="12985" spans="1:3">
      <c r="A12985" s="83" t="s">
        <v>289</v>
      </c>
      <c r="B12985">
        <v>38</v>
      </c>
      <c r="C12985" s="75">
        <v>0.24</v>
      </c>
    </row>
    <row r="12986" spans="1:3">
      <c r="A12986" s="84">
        <v>41885</v>
      </c>
      <c r="B12986">
        <v>38</v>
      </c>
      <c r="C12986" s="75">
        <v>0.24</v>
      </c>
    </row>
    <row r="12987" spans="1:3">
      <c r="A12987" s="86" t="s">
        <v>305</v>
      </c>
      <c r="B12987">
        <v>38</v>
      </c>
      <c r="C12987" s="75">
        <v>0.24</v>
      </c>
    </row>
    <row r="12988" spans="1:3">
      <c r="A12988" s="74" t="s">
        <v>3320</v>
      </c>
      <c r="B12988">
        <v>64</v>
      </c>
      <c r="C12988" s="75">
        <v>8.5699999999999998E-2</v>
      </c>
    </row>
    <row r="12989" spans="1:3">
      <c r="A12989" s="81" t="s">
        <v>392</v>
      </c>
      <c r="B12989">
        <v>64</v>
      </c>
      <c r="C12989" s="75">
        <v>8.5699999999999998E-2</v>
      </c>
    </row>
    <row r="12990" spans="1:3">
      <c r="A12990" s="82" t="s">
        <v>351</v>
      </c>
      <c r="B12990">
        <v>64</v>
      </c>
      <c r="C12990" s="75">
        <v>8.5699999999999998E-2</v>
      </c>
    </row>
    <row r="12991" spans="1:3">
      <c r="A12991" s="83" t="s">
        <v>304</v>
      </c>
      <c r="B12991">
        <v>64</v>
      </c>
      <c r="C12991" s="75">
        <v>8.5699999999999998E-2</v>
      </c>
    </row>
    <row r="12992" spans="1:3">
      <c r="A12992" s="85" t="s">
        <v>1868</v>
      </c>
      <c r="B12992">
        <v>64</v>
      </c>
      <c r="C12992" s="75">
        <v>8.5699999999999998E-2</v>
      </c>
    </row>
    <row r="12993" spans="1:3">
      <c r="A12993" s="86" t="s">
        <v>364</v>
      </c>
      <c r="B12993">
        <v>64</v>
      </c>
      <c r="C12993" s="75">
        <v>8.5699999999999998E-2</v>
      </c>
    </row>
    <row r="12994" spans="1:3">
      <c r="A12994" s="74" t="s">
        <v>3321</v>
      </c>
      <c r="B12994">
        <v>238</v>
      </c>
      <c r="C12994" s="75">
        <v>4.8000000000000001E-2</v>
      </c>
    </row>
    <row r="12995" spans="1:3">
      <c r="A12995" s="81" t="s">
        <v>383</v>
      </c>
      <c r="B12995">
        <v>238</v>
      </c>
      <c r="C12995" s="75">
        <v>4.8000000000000001E-2</v>
      </c>
    </row>
    <row r="12996" spans="1:3">
      <c r="A12996" s="82" t="s">
        <v>308</v>
      </c>
      <c r="B12996">
        <v>238</v>
      </c>
      <c r="C12996" s="75">
        <v>4.8000000000000001E-2</v>
      </c>
    </row>
    <row r="12997" spans="1:3">
      <c r="A12997" s="83" t="s">
        <v>304</v>
      </c>
      <c r="B12997">
        <v>238</v>
      </c>
      <c r="C12997" s="75">
        <v>4.8000000000000001E-2</v>
      </c>
    </row>
    <row r="12998" spans="1:3">
      <c r="A12998" s="85" t="s">
        <v>1416</v>
      </c>
      <c r="B12998">
        <v>238</v>
      </c>
      <c r="C12998" s="75">
        <v>4.8000000000000001E-2</v>
      </c>
    </row>
    <row r="12999" spans="1:3">
      <c r="A12999" s="86" t="s">
        <v>375</v>
      </c>
      <c r="B12999">
        <v>238</v>
      </c>
      <c r="C12999" s="75">
        <v>4.8000000000000001E-2</v>
      </c>
    </row>
    <row r="13000" spans="1:3">
      <c r="A13000" s="74" t="s">
        <v>3322</v>
      </c>
      <c r="B13000">
        <v>137</v>
      </c>
      <c r="C13000" s="75">
        <v>8.6699999999999999E-2</v>
      </c>
    </row>
    <row r="13001" spans="1:3">
      <c r="A13001" s="81" t="s">
        <v>370</v>
      </c>
      <c r="B13001">
        <v>137</v>
      </c>
      <c r="C13001" s="75">
        <v>8.6699999999999999E-2</v>
      </c>
    </row>
    <row r="13002" spans="1:3">
      <c r="A13002" s="82" t="s">
        <v>344</v>
      </c>
      <c r="B13002">
        <v>137</v>
      </c>
      <c r="C13002" s="75">
        <v>8.6699999999999999E-2</v>
      </c>
    </row>
    <row r="13003" spans="1:3">
      <c r="A13003" s="83" t="s">
        <v>284</v>
      </c>
      <c r="B13003">
        <v>137</v>
      </c>
      <c r="C13003" s="75">
        <v>8.6699999999999999E-2</v>
      </c>
    </row>
    <row r="13004" spans="1:3">
      <c r="A13004" s="84">
        <v>42496</v>
      </c>
      <c r="B13004">
        <v>137</v>
      </c>
      <c r="C13004" s="75">
        <v>8.6699999999999999E-2</v>
      </c>
    </row>
    <row r="13005" spans="1:3">
      <c r="A13005" s="86" t="s">
        <v>300</v>
      </c>
      <c r="B13005">
        <v>137</v>
      </c>
      <c r="C13005" s="75">
        <v>8.6699999999999999E-2</v>
      </c>
    </row>
    <row r="13006" spans="1:3">
      <c r="A13006" s="74" t="s">
        <v>3323</v>
      </c>
      <c r="B13006">
        <v>520</v>
      </c>
      <c r="C13006" s="75">
        <v>0.35</v>
      </c>
    </row>
    <row r="13007" spans="1:3">
      <c r="A13007" s="81" t="s">
        <v>428</v>
      </c>
      <c r="B13007">
        <v>520</v>
      </c>
      <c r="C13007" s="75">
        <v>0.35</v>
      </c>
    </row>
    <row r="13008" spans="1:3">
      <c r="A13008" s="82" t="s">
        <v>429</v>
      </c>
      <c r="B13008">
        <v>520</v>
      </c>
      <c r="C13008" s="75">
        <v>0.35</v>
      </c>
    </row>
    <row r="13009" spans="1:3">
      <c r="A13009" s="83" t="s">
        <v>284</v>
      </c>
      <c r="B13009">
        <v>520</v>
      </c>
      <c r="C13009" s="75">
        <v>0.35</v>
      </c>
    </row>
    <row r="13010" spans="1:3">
      <c r="A13010" s="85" t="s">
        <v>3324</v>
      </c>
      <c r="B13010">
        <v>520</v>
      </c>
      <c r="C13010" s="75">
        <v>0.35</v>
      </c>
    </row>
    <row r="13011" spans="1:3">
      <c r="A13011" s="86" t="s">
        <v>321</v>
      </c>
      <c r="B13011">
        <v>520</v>
      </c>
      <c r="C13011" s="75">
        <v>0.35</v>
      </c>
    </row>
    <row r="13012" spans="1:3">
      <c r="A13012" s="74" t="s">
        <v>3325</v>
      </c>
      <c r="B13012">
        <v>80</v>
      </c>
      <c r="C13012" s="75">
        <v>0</v>
      </c>
    </row>
    <row r="13013" spans="1:3">
      <c r="A13013" s="81" t="s">
        <v>441</v>
      </c>
      <c r="B13013">
        <v>80</v>
      </c>
      <c r="C13013" s="75">
        <v>0</v>
      </c>
    </row>
    <row r="13014" spans="1:3">
      <c r="A13014" s="82" t="s">
        <v>442</v>
      </c>
      <c r="B13014">
        <v>80</v>
      </c>
      <c r="C13014" s="75">
        <v>0</v>
      </c>
    </row>
    <row r="13015" spans="1:3">
      <c r="A13015" s="83" t="s">
        <v>284</v>
      </c>
      <c r="B13015">
        <v>80</v>
      </c>
      <c r="C13015" s="75">
        <v>0</v>
      </c>
    </row>
    <row r="13016" spans="1:3">
      <c r="A13016" s="84">
        <v>42156</v>
      </c>
      <c r="B13016">
        <v>80</v>
      </c>
      <c r="C13016" s="75">
        <v>0</v>
      </c>
    </row>
    <row r="13017" spans="1:3">
      <c r="A13017" s="86" t="s">
        <v>285</v>
      </c>
      <c r="B13017">
        <v>80</v>
      </c>
      <c r="C13017" s="75">
        <v>0</v>
      </c>
    </row>
    <row r="13018" spans="1:3">
      <c r="A13018" s="74" t="s">
        <v>3326</v>
      </c>
      <c r="B13018">
        <v>62</v>
      </c>
      <c r="C13018" s="75">
        <v>0.22500000000000001</v>
      </c>
    </row>
    <row r="13019" spans="1:3">
      <c r="A13019" s="81" t="s">
        <v>358</v>
      </c>
      <c r="B13019">
        <v>62</v>
      </c>
      <c r="C13019" s="75">
        <v>0.22500000000000001</v>
      </c>
    </row>
    <row r="13020" spans="1:3">
      <c r="A13020" s="82" t="s">
        <v>359</v>
      </c>
      <c r="B13020">
        <v>62</v>
      </c>
      <c r="C13020" s="75">
        <v>0.22500000000000001</v>
      </c>
    </row>
    <row r="13021" spans="1:3">
      <c r="A13021" s="83" t="s">
        <v>284</v>
      </c>
      <c r="B13021">
        <v>62</v>
      </c>
      <c r="C13021" s="75">
        <v>0.22500000000000001</v>
      </c>
    </row>
    <row r="13022" spans="1:3">
      <c r="A13022" s="85" t="s">
        <v>3327</v>
      </c>
      <c r="B13022">
        <v>62</v>
      </c>
      <c r="C13022" s="75">
        <v>0.22500000000000001</v>
      </c>
    </row>
    <row r="13023" spans="1:3">
      <c r="A13023" s="86" t="s">
        <v>285</v>
      </c>
      <c r="B13023">
        <v>62</v>
      </c>
      <c r="C13023" s="75">
        <v>0.22500000000000001</v>
      </c>
    </row>
    <row r="13024" spans="1:3">
      <c r="A13024" s="74" t="s">
        <v>3328</v>
      </c>
      <c r="B13024">
        <v>50</v>
      </c>
      <c r="C13024" s="75">
        <v>0</v>
      </c>
    </row>
    <row r="13025" spans="1:3">
      <c r="A13025" s="81" t="s">
        <v>319</v>
      </c>
      <c r="B13025">
        <v>50</v>
      </c>
      <c r="C13025" s="75">
        <v>0</v>
      </c>
    </row>
    <row r="13026" spans="1:3">
      <c r="A13026" s="82" t="s">
        <v>320</v>
      </c>
      <c r="B13026">
        <v>50</v>
      </c>
      <c r="C13026" s="75">
        <v>0</v>
      </c>
    </row>
    <row r="13027" spans="1:3">
      <c r="A13027" s="83" t="s">
        <v>284</v>
      </c>
      <c r="B13027">
        <v>50</v>
      </c>
      <c r="C13027" s="75">
        <v>0</v>
      </c>
    </row>
    <row r="13028" spans="1:3">
      <c r="A13028" s="85" t="s">
        <v>3261</v>
      </c>
      <c r="B13028">
        <v>50</v>
      </c>
      <c r="C13028" s="75">
        <v>0</v>
      </c>
    </row>
    <row r="13029" spans="1:3">
      <c r="A13029" s="86" t="s">
        <v>305</v>
      </c>
      <c r="B13029">
        <v>50</v>
      </c>
      <c r="C13029" s="75">
        <v>0</v>
      </c>
    </row>
    <row r="13030" spans="1:3">
      <c r="A13030" s="74" t="s">
        <v>3329</v>
      </c>
      <c r="B13030">
        <v>640</v>
      </c>
      <c r="C13030" s="75">
        <v>0.2</v>
      </c>
    </row>
    <row r="13031" spans="1:3">
      <c r="A13031" s="81" t="s">
        <v>390</v>
      </c>
      <c r="B13031">
        <v>640</v>
      </c>
      <c r="C13031" s="75">
        <v>0.2</v>
      </c>
    </row>
    <row r="13032" spans="1:3">
      <c r="A13032" s="82" t="s">
        <v>367</v>
      </c>
      <c r="B13032">
        <v>640</v>
      </c>
      <c r="C13032" s="75">
        <v>0.2</v>
      </c>
    </row>
    <row r="13033" spans="1:3">
      <c r="A13033" s="83" t="s">
        <v>289</v>
      </c>
      <c r="B13033">
        <v>640</v>
      </c>
      <c r="C13033" s="75">
        <v>0.2</v>
      </c>
    </row>
    <row r="13034" spans="1:3">
      <c r="A13034" s="85" t="s">
        <v>1038</v>
      </c>
      <c r="B13034">
        <v>640</v>
      </c>
      <c r="C13034" s="75">
        <v>0.2</v>
      </c>
    </row>
    <row r="13035" spans="1:3">
      <c r="A13035" s="86" t="s">
        <v>321</v>
      </c>
      <c r="B13035">
        <v>640</v>
      </c>
      <c r="C13035" s="75">
        <v>0.2</v>
      </c>
    </row>
    <row r="13036" spans="1:3">
      <c r="A13036" s="74" t="s">
        <v>3330</v>
      </c>
      <c r="B13036">
        <v>21</v>
      </c>
      <c r="C13036" s="75">
        <v>0.3</v>
      </c>
    </row>
    <row r="13037" spans="1:3">
      <c r="A13037" s="81" t="s">
        <v>634</v>
      </c>
      <c r="B13037">
        <v>21</v>
      </c>
      <c r="C13037" s="75">
        <v>0.3</v>
      </c>
    </row>
    <row r="13038" spans="1:3">
      <c r="A13038" s="82" t="s">
        <v>635</v>
      </c>
      <c r="B13038">
        <v>21</v>
      </c>
      <c r="C13038" s="75">
        <v>0.3</v>
      </c>
    </row>
    <row r="13039" spans="1:3">
      <c r="A13039" s="83" t="s">
        <v>284</v>
      </c>
      <c r="B13039">
        <v>21</v>
      </c>
      <c r="C13039" s="75">
        <v>0.3</v>
      </c>
    </row>
    <row r="13040" spans="1:3">
      <c r="A13040" s="85" t="s">
        <v>3331</v>
      </c>
      <c r="B13040">
        <v>21</v>
      </c>
      <c r="C13040" s="75">
        <v>0.3</v>
      </c>
    </row>
    <row r="13041" spans="1:3">
      <c r="A13041" s="86" t="s">
        <v>310</v>
      </c>
      <c r="B13041">
        <v>21</v>
      </c>
      <c r="C13041" s="75">
        <v>0.3</v>
      </c>
    </row>
    <row r="13042" spans="1:3">
      <c r="A13042" s="74" t="s">
        <v>3332</v>
      </c>
      <c r="B13042">
        <v>780</v>
      </c>
      <c r="C13042" s="75">
        <v>0.22</v>
      </c>
    </row>
    <row r="13043" spans="1:3">
      <c r="A13043" s="81" t="s">
        <v>2622</v>
      </c>
      <c r="B13043">
        <v>780</v>
      </c>
      <c r="C13043" s="75">
        <v>0.22</v>
      </c>
    </row>
    <row r="13044" spans="1:3">
      <c r="A13044" s="82" t="s">
        <v>288</v>
      </c>
      <c r="B13044">
        <v>780</v>
      </c>
      <c r="C13044" s="75">
        <v>0.22</v>
      </c>
    </row>
    <row r="13045" spans="1:3">
      <c r="A13045" s="83" t="s">
        <v>289</v>
      </c>
      <c r="B13045">
        <v>780</v>
      </c>
      <c r="C13045" s="75">
        <v>0.22</v>
      </c>
    </row>
    <row r="13046" spans="1:3">
      <c r="A13046" s="84">
        <v>41761</v>
      </c>
      <c r="B13046">
        <v>780</v>
      </c>
      <c r="C13046" s="75">
        <v>0.22</v>
      </c>
    </row>
    <row r="13047" spans="1:3">
      <c r="A13047" s="86" t="s">
        <v>326</v>
      </c>
      <c r="B13047">
        <v>780</v>
      </c>
      <c r="C13047" s="75">
        <v>0.22</v>
      </c>
    </row>
    <row r="13048" spans="1:3">
      <c r="A13048" s="74" t="s">
        <v>3333</v>
      </c>
      <c r="B13048">
        <v>679</v>
      </c>
      <c r="C13048" s="75">
        <v>0.03</v>
      </c>
    </row>
    <row r="13049" spans="1:3">
      <c r="A13049" s="81" t="s">
        <v>354</v>
      </c>
      <c r="B13049">
        <v>679</v>
      </c>
      <c r="C13049" s="75">
        <v>0.03</v>
      </c>
    </row>
    <row r="13050" spans="1:3">
      <c r="A13050" s="82" t="s">
        <v>355</v>
      </c>
      <c r="B13050">
        <v>679</v>
      </c>
      <c r="C13050" s="75">
        <v>0.03</v>
      </c>
    </row>
    <row r="13051" spans="1:3">
      <c r="A13051" s="83" t="s">
        <v>284</v>
      </c>
      <c r="B13051">
        <v>679</v>
      </c>
      <c r="C13051" s="75">
        <v>0.03</v>
      </c>
    </row>
    <row r="13052" spans="1:3">
      <c r="A13052" s="85" t="s">
        <v>2537</v>
      </c>
      <c r="B13052">
        <v>679</v>
      </c>
      <c r="C13052" s="75">
        <v>0.03</v>
      </c>
    </row>
    <row r="13053" spans="1:3">
      <c r="A13053" s="86" t="s">
        <v>295</v>
      </c>
      <c r="B13053">
        <v>679</v>
      </c>
      <c r="C13053" s="75">
        <v>0.03</v>
      </c>
    </row>
    <row r="13054" spans="1:3">
      <c r="A13054" s="74" t="s">
        <v>3334</v>
      </c>
      <c r="B13054">
        <v>50</v>
      </c>
      <c r="C13054" s="75">
        <v>0</v>
      </c>
    </row>
    <row r="13055" spans="1:3">
      <c r="A13055" s="81" t="s">
        <v>333</v>
      </c>
      <c r="B13055">
        <v>50</v>
      </c>
      <c r="C13055" s="75">
        <v>0</v>
      </c>
    </row>
    <row r="13056" spans="1:3">
      <c r="A13056" s="82" t="s">
        <v>334</v>
      </c>
      <c r="B13056">
        <v>50</v>
      </c>
      <c r="C13056" s="75">
        <v>0</v>
      </c>
    </row>
    <row r="13057" spans="1:3">
      <c r="A13057" s="83" t="s">
        <v>304</v>
      </c>
      <c r="B13057">
        <v>50</v>
      </c>
      <c r="C13057" s="75">
        <v>0</v>
      </c>
    </row>
    <row r="13058" spans="1:3">
      <c r="A13058" s="85" t="s">
        <v>950</v>
      </c>
      <c r="B13058">
        <v>50</v>
      </c>
      <c r="C13058" s="75">
        <v>0</v>
      </c>
    </row>
    <row r="13059" spans="1:3">
      <c r="A13059" s="86" t="s">
        <v>305</v>
      </c>
      <c r="B13059">
        <v>50</v>
      </c>
      <c r="C13059" s="75">
        <v>0</v>
      </c>
    </row>
    <row r="13060" spans="1:3">
      <c r="A13060" s="74" t="s">
        <v>3335</v>
      </c>
      <c r="B13060">
        <v>55</v>
      </c>
      <c r="C13060" s="75">
        <v>0.21429999999999999</v>
      </c>
    </row>
    <row r="13061" spans="1:3">
      <c r="A13061" s="81" t="s">
        <v>415</v>
      </c>
      <c r="B13061">
        <v>55</v>
      </c>
      <c r="C13061" s="75">
        <v>0.21429999999999999</v>
      </c>
    </row>
    <row r="13062" spans="1:3">
      <c r="A13062" s="82" t="s">
        <v>367</v>
      </c>
      <c r="B13062">
        <v>55</v>
      </c>
      <c r="C13062" s="75">
        <v>0.21429999999999999</v>
      </c>
    </row>
    <row r="13063" spans="1:3">
      <c r="A13063" s="83" t="s">
        <v>289</v>
      </c>
      <c r="B13063">
        <v>55</v>
      </c>
      <c r="C13063" s="75">
        <v>0.21429999999999999</v>
      </c>
    </row>
    <row r="13064" spans="1:3">
      <c r="A13064" s="84">
        <v>42341</v>
      </c>
      <c r="B13064">
        <v>55</v>
      </c>
      <c r="C13064" s="75">
        <v>0.21429999999999999</v>
      </c>
    </row>
    <row r="13065" spans="1:3">
      <c r="A13065" s="86" t="s">
        <v>364</v>
      </c>
      <c r="B13065">
        <v>55</v>
      </c>
      <c r="C13065" s="75">
        <v>0.21429999999999999</v>
      </c>
    </row>
    <row r="13066" spans="1:3">
      <c r="A13066" s="74" t="s">
        <v>3336</v>
      </c>
      <c r="B13066">
        <v>800</v>
      </c>
      <c r="C13066" s="75">
        <v>0</v>
      </c>
    </row>
    <row r="13067" spans="1:3">
      <c r="A13067" s="81" t="s">
        <v>634</v>
      </c>
      <c r="B13067">
        <v>800</v>
      </c>
      <c r="C13067" s="75">
        <v>0</v>
      </c>
    </row>
    <row r="13068" spans="1:3">
      <c r="A13068" s="82" t="s">
        <v>635</v>
      </c>
      <c r="B13068">
        <v>800</v>
      </c>
      <c r="C13068" s="75">
        <v>0</v>
      </c>
    </row>
    <row r="13069" spans="1:3">
      <c r="A13069" s="83" t="s">
        <v>284</v>
      </c>
      <c r="B13069">
        <v>800</v>
      </c>
      <c r="C13069" s="75">
        <v>0</v>
      </c>
    </row>
    <row r="13070" spans="1:3">
      <c r="A13070" s="85" t="s">
        <v>3337</v>
      </c>
      <c r="B13070">
        <v>800</v>
      </c>
      <c r="C13070" s="75">
        <v>0</v>
      </c>
    </row>
    <row r="13071" spans="1:3">
      <c r="A13071" s="86" t="s">
        <v>321</v>
      </c>
      <c r="B13071">
        <v>800</v>
      </c>
      <c r="C13071" s="75">
        <v>0</v>
      </c>
    </row>
    <row r="13072" spans="1:3">
      <c r="A13072" s="74" t="s">
        <v>3338</v>
      </c>
      <c r="B13072">
        <v>50</v>
      </c>
      <c r="C13072" s="75">
        <v>0</v>
      </c>
    </row>
    <row r="13073" spans="1:3">
      <c r="A13073" s="81" t="s">
        <v>328</v>
      </c>
      <c r="B13073">
        <v>50</v>
      </c>
      <c r="C13073" s="75">
        <v>0</v>
      </c>
    </row>
    <row r="13074" spans="1:3">
      <c r="A13074" s="82" t="s">
        <v>329</v>
      </c>
      <c r="B13074">
        <v>50</v>
      </c>
      <c r="C13074" s="75">
        <v>0</v>
      </c>
    </row>
    <row r="13075" spans="1:3">
      <c r="A13075" s="83" t="s">
        <v>304</v>
      </c>
      <c r="B13075">
        <v>50</v>
      </c>
      <c r="C13075" s="75">
        <v>0</v>
      </c>
    </row>
    <row r="13076" spans="1:3">
      <c r="A13076" s="84">
        <v>43081</v>
      </c>
      <c r="B13076">
        <v>50</v>
      </c>
      <c r="C13076" s="75">
        <v>0</v>
      </c>
    </row>
    <row r="13077" spans="1:3">
      <c r="A13077" s="86" t="s">
        <v>305</v>
      </c>
      <c r="B13077">
        <v>50</v>
      </c>
      <c r="C13077" s="75">
        <v>0</v>
      </c>
    </row>
    <row r="13078" spans="1:3">
      <c r="A13078" s="74" t="s">
        <v>3339</v>
      </c>
      <c r="B13078">
        <v>59</v>
      </c>
      <c r="C13078" s="75">
        <v>0.26250000000000001</v>
      </c>
    </row>
    <row r="13079" spans="1:3">
      <c r="A13079" s="81" t="s">
        <v>287</v>
      </c>
      <c r="B13079">
        <v>59</v>
      </c>
      <c r="C13079" s="75">
        <v>0.26250000000000001</v>
      </c>
    </row>
    <row r="13080" spans="1:3">
      <c r="A13080" s="82" t="s">
        <v>288</v>
      </c>
      <c r="B13080">
        <v>59</v>
      </c>
      <c r="C13080" s="75">
        <v>0.26250000000000001</v>
      </c>
    </row>
    <row r="13081" spans="1:3">
      <c r="A13081" s="83" t="s">
        <v>289</v>
      </c>
      <c r="B13081">
        <v>59</v>
      </c>
      <c r="C13081" s="75">
        <v>0.26250000000000001</v>
      </c>
    </row>
    <row r="13082" spans="1:3">
      <c r="A13082" s="85" t="s">
        <v>1590</v>
      </c>
      <c r="B13082">
        <v>59</v>
      </c>
      <c r="C13082" s="75">
        <v>0.26250000000000001</v>
      </c>
    </row>
    <row r="13083" spans="1:3">
      <c r="A13083" s="86" t="s">
        <v>285</v>
      </c>
      <c r="B13083">
        <v>59</v>
      </c>
      <c r="C13083" s="75">
        <v>0.26250000000000001</v>
      </c>
    </row>
    <row r="13084" spans="1:3">
      <c r="A13084" s="74" t="s">
        <v>3340</v>
      </c>
      <c r="B13084">
        <v>30</v>
      </c>
      <c r="C13084" s="75">
        <v>0</v>
      </c>
    </row>
    <row r="13085" spans="1:3">
      <c r="A13085" s="81" t="s">
        <v>534</v>
      </c>
      <c r="B13085">
        <v>30</v>
      </c>
      <c r="C13085" s="75">
        <v>0</v>
      </c>
    </row>
    <row r="13086" spans="1:3">
      <c r="A13086" s="82" t="s">
        <v>367</v>
      </c>
      <c r="B13086">
        <v>30</v>
      </c>
      <c r="C13086" s="75">
        <v>0</v>
      </c>
    </row>
    <row r="13087" spans="1:3">
      <c r="A13087" s="83" t="s">
        <v>289</v>
      </c>
      <c r="B13087">
        <v>30</v>
      </c>
      <c r="C13087" s="75">
        <v>0</v>
      </c>
    </row>
    <row r="13088" spans="1:3">
      <c r="A13088" s="84">
        <v>42105</v>
      </c>
      <c r="B13088">
        <v>30</v>
      </c>
      <c r="C13088" s="75">
        <v>0</v>
      </c>
    </row>
    <row r="13089" spans="1:3">
      <c r="A13089" s="86" t="s">
        <v>310</v>
      </c>
      <c r="B13089">
        <v>30</v>
      </c>
      <c r="C13089" s="75">
        <v>0</v>
      </c>
    </row>
    <row r="13090" spans="1:3">
      <c r="A13090" s="74" t="s">
        <v>3341</v>
      </c>
      <c r="B13090">
        <v>140</v>
      </c>
      <c r="C13090" s="75">
        <v>6.6699999999999995E-2</v>
      </c>
    </row>
    <row r="13091" spans="1:3">
      <c r="A13091" s="81" t="s">
        <v>517</v>
      </c>
      <c r="B13091">
        <v>140</v>
      </c>
      <c r="C13091" s="75">
        <v>6.6699999999999995E-2</v>
      </c>
    </row>
    <row r="13092" spans="1:3">
      <c r="A13092" s="82" t="s">
        <v>518</v>
      </c>
      <c r="B13092">
        <v>140</v>
      </c>
      <c r="C13092" s="75">
        <v>6.6699999999999995E-2</v>
      </c>
    </row>
    <row r="13093" spans="1:3">
      <c r="A13093" s="83" t="s">
        <v>304</v>
      </c>
      <c r="B13093">
        <v>140</v>
      </c>
      <c r="C13093" s="75">
        <v>6.6699999999999995E-2</v>
      </c>
    </row>
    <row r="13094" spans="1:3">
      <c r="A13094" s="85" t="s">
        <v>1542</v>
      </c>
      <c r="B13094">
        <v>140</v>
      </c>
      <c r="C13094" s="75">
        <v>6.6699999999999995E-2</v>
      </c>
    </row>
    <row r="13095" spans="1:3">
      <c r="A13095" s="86" t="s">
        <v>300</v>
      </c>
      <c r="B13095">
        <v>140</v>
      </c>
      <c r="C13095" s="75">
        <v>6.6699999999999995E-2</v>
      </c>
    </row>
    <row r="13096" spans="1:3">
      <c r="A13096" s="74" t="s">
        <v>3342</v>
      </c>
      <c r="B13096">
        <v>66</v>
      </c>
      <c r="C13096" s="75">
        <v>0.17499999999999999</v>
      </c>
    </row>
    <row r="13097" spans="1:3">
      <c r="A13097" s="81" t="s">
        <v>491</v>
      </c>
      <c r="B13097">
        <v>66</v>
      </c>
      <c r="C13097" s="75">
        <v>0.17499999999999999</v>
      </c>
    </row>
    <row r="13098" spans="1:3">
      <c r="A13098" s="82" t="s">
        <v>492</v>
      </c>
      <c r="B13098">
        <v>66</v>
      </c>
      <c r="C13098" s="75">
        <v>0.17499999999999999</v>
      </c>
    </row>
    <row r="13099" spans="1:3">
      <c r="A13099" s="83" t="s">
        <v>284</v>
      </c>
      <c r="B13099">
        <v>66</v>
      </c>
      <c r="C13099" s="75">
        <v>0.17499999999999999</v>
      </c>
    </row>
    <row r="13100" spans="1:3">
      <c r="A13100" s="85" t="s">
        <v>1772</v>
      </c>
      <c r="B13100">
        <v>66</v>
      </c>
      <c r="C13100" s="75">
        <v>0.17499999999999999</v>
      </c>
    </row>
    <row r="13101" spans="1:3">
      <c r="A13101" s="86" t="s">
        <v>285</v>
      </c>
      <c r="B13101">
        <v>66</v>
      </c>
      <c r="C13101" s="75">
        <v>0.17499999999999999</v>
      </c>
    </row>
    <row r="13102" spans="1:3">
      <c r="A13102" s="74" t="s">
        <v>3343</v>
      </c>
      <c r="B13102">
        <v>475</v>
      </c>
      <c r="C13102" s="75">
        <v>0.05</v>
      </c>
    </row>
    <row r="13103" spans="1:3">
      <c r="A13103" s="81" t="s">
        <v>567</v>
      </c>
      <c r="B13103">
        <v>475</v>
      </c>
      <c r="C13103" s="75">
        <v>0.05</v>
      </c>
    </row>
    <row r="13104" spans="1:3">
      <c r="A13104" s="82" t="s">
        <v>568</v>
      </c>
      <c r="B13104">
        <v>475</v>
      </c>
      <c r="C13104" s="75">
        <v>0.05</v>
      </c>
    </row>
    <row r="13105" spans="1:3">
      <c r="A13105" s="83" t="s">
        <v>284</v>
      </c>
      <c r="B13105">
        <v>475</v>
      </c>
      <c r="C13105" s="75">
        <v>0.05</v>
      </c>
    </row>
    <row r="13106" spans="1:3">
      <c r="A13106" s="85" t="s">
        <v>1531</v>
      </c>
      <c r="B13106">
        <v>475</v>
      </c>
      <c r="C13106" s="75">
        <v>0.05</v>
      </c>
    </row>
    <row r="13107" spans="1:3">
      <c r="A13107" s="86" t="s">
        <v>314</v>
      </c>
      <c r="B13107">
        <v>475</v>
      </c>
      <c r="C13107" s="75">
        <v>0.05</v>
      </c>
    </row>
    <row r="13108" spans="1:3">
      <c r="A13108" s="74" t="s">
        <v>3344</v>
      </c>
      <c r="B13108">
        <v>485</v>
      </c>
      <c r="C13108" s="75">
        <v>0.03</v>
      </c>
    </row>
    <row r="13109" spans="1:3">
      <c r="A13109" s="81" t="s">
        <v>312</v>
      </c>
      <c r="B13109">
        <v>485</v>
      </c>
      <c r="C13109" s="75">
        <v>0.03</v>
      </c>
    </row>
    <row r="13110" spans="1:3">
      <c r="A13110" s="82" t="s">
        <v>313</v>
      </c>
      <c r="B13110">
        <v>485</v>
      </c>
      <c r="C13110" s="75">
        <v>0.03</v>
      </c>
    </row>
    <row r="13111" spans="1:3">
      <c r="A13111" s="83" t="s">
        <v>294</v>
      </c>
      <c r="B13111">
        <v>485</v>
      </c>
      <c r="C13111" s="75">
        <v>0.03</v>
      </c>
    </row>
    <row r="13112" spans="1:3">
      <c r="A13112" s="85" t="s">
        <v>2565</v>
      </c>
      <c r="B13112">
        <v>485</v>
      </c>
      <c r="C13112" s="75">
        <v>0.03</v>
      </c>
    </row>
    <row r="13113" spans="1:3">
      <c r="A13113" s="86" t="s">
        <v>314</v>
      </c>
      <c r="B13113">
        <v>485</v>
      </c>
      <c r="C13113" s="75">
        <v>0.03</v>
      </c>
    </row>
    <row r="13114" spans="1:3">
      <c r="A13114" s="74" t="s">
        <v>3345</v>
      </c>
      <c r="B13114">
        <v>581</v>
      </c>
      <c r="C13114" s="75">
        <v>0.17</v>
      </c>
    </row>
    <row r="13115" spans="1:3">
      <c r="A13115" s="81" t="s">
        <v>316</v>
      </c>
      <c r="B13115">
        <v>581</v>
      </c>
      <c r="C13115" s="75">
        <v>0.17</v>
      </c>
    </row>
    <row r="13116" spans="1:3">
      <c r="A13116" s="82" t="s">
        <v>317</v>
      </c>
      <c r="B13116">
        <v>581</v>
      </c>
      <c r="C13116" s="75">
        <v>0.17</v>
      </c>
    </row>
    <row r="13117" spans="1:3">
      <c r="A13117" s="83" t="s">
        <v>294</v>
      </c>
      <c r="B13117">
        <v>581</v>
      </c>
      <c r="C13117" s="75">
        <v>0.17</v>
      </c>
    </row>
    <row r="13118" spans="1:3">
      <c r="A13118" s="84">
        <v>42251</v>
      </c>
      <c r="B13118">
        <v>581</v>
      </c>
      <c r="C13118" s="75">
        <v>0.17</v>
      </c>
    </row>
    <row r="13119" spans="1:3">
      <c r="A13119" s="86" t="s">
        <v>295</v>
      </c>
      <c r="B13119">
        <v>581</v>
      </c>
      <c r="C13119" s="75">
        <v>0.17</v>
      </c>
    </row>
    <row r="13120" spans="1:3">
      <c r="A13120" s="74" t="s">
        <v>3346</v>
      </c>
      <c r="B13120">
        <v>74</v>
      </c>
      <c r="C13120" s="75">
        <v>7.4999999999999997E-2</v>
      </c>
    </row>
    <row r="13121" spans="1:3">
      <c r="A13121" s="81" t="s">
        <v>324</v>
      </c>
      <c r="B13121">
        <v>74</v>
      </c>
      <c r="C13121" s="75">
        <v>7.4999999999999997E-2</v>
      </c>
    </row>
    <row r="13122" spans="1:3">
      <c r="A13122" s="82" t="s">
        <v>325</v>
      </c>
      <c r="B13122">
        <v>74</v>
      </c>
      <c r="C13122" s="75">
        <v>7.4999999999999997E-2</v>
      </c>
    </row>
    <row r="13123" spans="1:3">
      <c r="A13123" s="83" t="s">
        <v>284</v>
      </c>
      <c r="B13123">
        <v>74</v>
      </c>
      <c r="C13123" s="75">
        <v>7.4999999999999997E-2</v>
      </c>
    </row>
    <row r="13124" spans="1:3">
      <c r="A13124" s="85" t="s">
        <v>410</v>
      </c>
      <c r="B13124">
        <v>74</v>
      </c>
      <c r="C13124" s="75">
        <v>7.4999999999999997E-2</v>
      </c>
    </row>
    <row r="13125" spans="1:3">
      <c r="A13125" s="86" t="s">
        <v>285</v>
      </c>
      <c r="B13125">
        <v>74</v>
      </c>
      <c r="C13125" s="75">
        <v>7.4999999999999997E-2</v>
      </c>
    </row>
    <row r="13126" spans="1:3">
      <c r="A13126" s="74" t="s">
        <v>3347</v>
      </c>
      <c r="B13126">
        <v>490</v>
      </c>
      <c r="C13126" s="75">
        <v>0.02</v>
      </c>
    </row>
    <row r="13127" spans="1:3">
      <c r="A13127" s="81" t="s">
        <v>478</v>
      </c>
      <c r="B13127">
        <v>490</v>
      </c>
      <c r="C13127" s="75">
        <v>0.02</v>
      </c>
    </row>
    <row r="13128" spans="1:3">
      <c r="A13128" s="82" t="s">
        <v>479</v>
      </c>
      <c r="B13128">
        <v>490</v>
      </c>
      <c r="C13128" s="75">
        <v>0.02</v>
      </c>
    </row>
    <row r="13129" spans="1:3">
      <c r="A13129" s="83" t="s">
        <v>294</v>
      </c>
      <c r="B13129">
        <v>490</v>
      </c>
      <c r="C13129" s="75">
        <v>0.02</v>
      </c>
    </row>
    <row r="13130" spans="1:3">
      <c r="A13130" s="84">
        <v>43112</v>
      </c>
      <c r="B13130">
        <v>490</v>
      </c>
      <c r="C13130" s="75">
        <v>0.02</v>
      </c>
    </row>
    <row r="13131" spans="1:3">
      <c r="A13131" s="86" t="s">
        <v>336</v>
      </c>
      <c r="B13131">
        <v>490</v>
      </c>
      <c r="C13131" s="75">
        <v>0.02</v>
      </c>
    </row>
    <row r="13132" spans="1:3">
      <c r="A13132" s="74" t="s">
        <v>3348</v>
      </c>
      <c r="B13132">
        <v>240</v>
      </c>
      <c r="C13132" s="75">
        <v>0.04</v>
      </c>
    </row>
    <row r="13133" spans="1:3">
      <c r="A13133" s="81" t="s">
        <v>362</v>
      </c>
      <c r="B13133">
        <v>240</v>
      </c>
      <c r="C13133" s="75">
        <v>0.04</v>
      </c>
    </row>
    <row r="13134" spans="1:3">
      <c r="A13134" s="82" t="s">
        <v>334</v>
      </c>
      <c r="B13134">
        <v>240</v>
      </c>
      <c r="C13134" s="75">
        <v>0.04</v>
      </c>
    </row>
    <row r="13135" spans="1:3">
      <c r="A13135" s="83" t="s">
        <v>304</v>
      </c>
      <c r="B13135">
        <v>240</v>
      </c>
      <c r="C13135" s="75">
        <v>0.04</v>
      </c>
    </row>
    <row r="13136" spans="1:3">
      <c r="A13136" s="84">
        <v>42623</v>
      </c>
      <c r="B13136">
        <v>240</v>
      </c>
      <c r="C13136" s="75">
        <v>0.04</v>
      </c>
    </row>
    <row r="13137" spans="1:3">
      <c r="A13137" s="86" t="s">
        <v>375</v>
      </c>
      <c r="B13137">
        <v>240</v>
      </c>
      <c r="C13137" s="75">
        <v>0.04</v>
      </c>
    </row>
    <row r="13138" spans="1:3">
      <c r="A13138" s="74" t="s">
        <v>3349</v>
      </c>
      <c r="B13138">
        <v>744</v>
      </c>
      <c r="C13138" s="75">
        <v>7.0000000000000007E-2</v>
      </c>
    </row>
    <row r="13139" spans="1:3">
      <c r="A13139" s="81" t="s">
        <v>312</v>
      </c>
      <c r="B13139">
        <v>744</v>
      </c>
      <c r="C13139" s="75">
        <v>7.0000000000000007E-2</v>
      </c>
    </row>
    <row r="13140" spans="1:3">
      <c r="A13140" s="82" t="s">
        <v>313</v>
      </c>
      <c r="B13140">
        <v>744</v>
      </c>
      <c r="C13140" s="75">
        <v>7.0000000000000007E-2</v>
      </c>
    </row>
    <row r="13141" spans="1:3">
      <c r="A13141" s="83" t="s">
        <v>294</v>
      </c>
      <c r="B13141">
        <v>744</v>
      </c>
      <c r="C13141" s="75">
        <v>7.0000000000000007E-2</v>
      </c>
    </row>
    <row r="13142" spans="1:3">
      <c r="A13142" s="85" t="s">
        <v>1694</v>
      </c>
      <c r="B13142">
        <v>744</v>
      </c>
      <c r="C13142" s="75">
        <v>7.0000000000000007E-2</v>
      </c>
    </row>
    <row r="13143" spans="1:3">
      <c r="A13143" s="86" t="s">
        <v>321</v>
      </c>
      <c r="B13143">
        <v>744</v>
      </c>
      <c r="C13143" s="75">
        <v>7.0000000000000007E-2</v>
      </c>
    </row>
    <row r="13144" spans="1:3">
      <c r="A13144" s="74" t="s">
        <v>3350</v>
      </c>
      <c r="B13144">
        <v>490</v>
      </c>
      <c r="C13144" s="75">
        <v>0.02</v>
      </c>
    </row>
    <row r="13145" spans="1:3">
      <c r="A13145" s="81" t="s">
        <v>316</v>
      </c>
      <c r="B13145">
        <v>490</v>
      </c>
      <c r="C13145" s="75">
        <v>0.02</v>
      </c>
    </row>
    <row r="13146" spans="1:3">
      <c r="A13146" s="82" t="s">
        <v>317</v>
      </c>
      <c r="B13146">
        <v>490</v>
      </c>
      <c r="C13146" s="75">
        <v>0.02</v>
      </c>
    </row>
    <row r="13147" spans="1:3">
      <c r="A13147" s="83" t="s">
        <v>294</v>
      </c>
      <c r="B13147">
        <v>490</v>
      </c>
      <c r="C13147" s="75">
        <v>0.02</v>
      </c>
    </row>
    <row r="13148" spans="1:3">
      <c r="A13148" s="85" t="s">
        <v>1261</v>
      </c>
      <c r="B13148">
        <v>490</v>
      </c>
      <c r="C13148" s="75">
        <v>0.02</v>
      </c>
    </row>
    <row r="13149" spans="1:3">
      <c r="A13149" s="86" t="s">
        <v>336</v>
      </c>
      <c r="B13149">
        <v>490</v>
      </c>
      <c r="C13149" s="75">
        <v>0.02</v>
      </c>
    </row>
    <row r="13150" spans="1:3">
      <c r="A13150" s="74" t="s">
        <v>3351</v>
      </c>
      <c r="B13150">
        <v>495</v>
      </c>
      <c r="C13150" s="75">
        <v>0.01</v>
      </c>
    </row>
    <row r="13151" spans="1:3">
      <c r="A13151" s="81" t="s">
        <v>491</v>
      </c>
      <c r="B13151">
        <v>495</v>
      </c>
      <c r="C13151" s="75">
        <v>0.01</v>
      </c>
    </row>
    <row r="13152" spans="1:3">
      <c r="A13152" s="82" t="s">
        <v>492</v>
      </c>
      <c r="B13152">
        <v>495</v>
      </c>
      <c r="C13152" s="75">
        <v>0.01</v>
      </c>
    </row>
    <row r="13153" spans="1:3">
      <c r="A13153" s="83" t="s">
        <v>284</v>
      </c>
      <c r="B13153">
        <v>495</v>
      </c>
      <c r="C13153" s="75">
        <v>0.01</v>
      </c>
    </row>
    <row r="13154" spans="1:3">
      <c r="A13154" s="84">
        <v>43015</v>
      </c>
      <c r="B13154">
        <v>495</v>
      </c>
      <c r="C13154" s="75">
        <v>0.01</v>
      </c>
    </row>
    <row r="13155" spans="1:3">
      <c r="A13155" s="86" t="s">
        <v>336</v>
      </c>
      <c r="B13155">
        <v>495</v>
      </c>
      <c r="C13155" s="75">
        <v>0.01</v>
      </c>
    </row>
    <row r="13156" spans="1:3">
      <c r="A13156" s="74" t="s">
        <v>3352</v>
      </c>
      <c r="B13156">
        <v>500</v>
      </c>
      <c r="C13156" s="75">
        <v>0</v>
      </c>
    </row>
    <row r="13157" spans="1:3">
      <c r="A13157" s="81" t="s">
        <v>390</v>
      </c>
      <c r="B13157">
        <v>500</v>
      </c>
      <c r="C13157" s="75">
        <v>0</v>
      </c>
    </row>
    <row r="13158" spans="1:3">
      <c r="A13158" s="82" t="s">
        <v>367</v>
      </c>
      <c r="B13158">
        <v>500</v>
      </c>
      <c r="C13158" s="75">
        <v>0</v>
      </c>
    </row>
    <row r="13159" spans="1:3">
      <c r="A13159" s="83" t="s">
        <v>289</v>
      </c>
      <c r="B13159">
        <v>500</v>
      </c>
      <c r="C13159" s="75">
        <v>0</v>
      </c>
    </row>
    <row r="13160" spans="1:3">
      <c r="A13160" s="85" t="s">
        <v>2249</v>
      </c>
      <c r="B13160">
        <v>500</v>
      </c>
      <c r="C13160" s="75">
        <v>0</v>
      </c>
    </row>
    <row r="13161" spans="1:3">
      <c r="A13161" s="86" t="s">
        <v>336</v>
      </c>
      <c r="B13161">
        <v>500</v>
      </c>
      <c r="C13161" s="75">
        <v>0</v>
      </c>
    </row>
    <row r="13162" spans="1:3">
      <c r="A13162" s="74" t="s">
        <v>3353</v>
      </c>
      <c r="B13162">
        <v>138</v>
      </c>
      <c r="C13162" s="75">
        <v>0.08</v>
      </c>
    </row>
    <row r="13163" spans="1:3">
      <c r="A13163" s="81" t="s">
        <v>428</v>
      </c>
      <c r="B13163">
        <v>138</v>
      </c>
      <c r="C13163" s="75">
        <v>0.08</v>
      </c>
    </row>
    <row r="13164" spans="1:3">
      <c r="A13164" s="82" t="s">
        <v>429</v>
      </c>
      <c r="B13164">
        <v>138</v>
      </c>
      <c r="C13164" s="75">
        <v>0.08</v>
      </c>
    </row>
    <row r="13165" spans="1:3">
      <c r="A13165" s="83" t="s">
        <v>284</v>
      </c>
      <c r="B13165">
        <v>138</v>
      </c>
      <c r="C13165" s="75">
        <v>0.08</v>
      </c>
    </row>
    <row r="13166" spans="1:3">
      <c r="A13166" s="85" t="s">
        <v>1034</v>
      </c>
      <c r="B13166">
        <v>138</v>
      </c>
      <c r="C13166" s="75">
        <v>0.08</v>
      </c>
    </row>
    <row r="13167" spans="1:3">
      <c r="A13167" s="86" t="s">
        <v>300</v>
      </c>
      <c r="B13167">
        <v>138</v>
      </c>
      <c r="C13167" s="75">
        <v>0.08</v>
      </c>
    </row>
    <row r="13168" spans="1:3">
      <c r="A13168" s="74" t="s">
        <v>3354</v>
      </c>
      <c r="B13168">
        <v>490</v>
      </c>
      <c r="C13168" s="75">
        <v>0.02</v>
      </c>
    </row>
    <row r="13169" spans="1:3">
      <c r="A13169" s="81" t="s">
        <v>312</v>
      </c>
      <c r="B13169">
        <v>490</v>
      </c>
      <c r="C13169" s="75">
        <v>0.02</v>
      </c>
    </row>
    <row r="13170" spans="1:3">
      <c r="A13170" s="82" t="s">
        <v>313</v>
      </c>
      <c r="B13170">
        <v>490</v>
      </c>
      <c r="C13170" s="75">
        <v>0.02</v>
      </c>
    </row>
    <row r="13171" spans="1:3">
      <c r="A13171" s="83" t="s">
        <v>294</v>
      </c>
      <c r="B13171">
        <v>490</v>
      </c>
      <c r="C13171" s="75">
        <v>0.02</v>
      </c>
    </row>
    <row r="13172" spans="1:3">
      <c r="A13172" s="85" t="s">
        <v>3355</v>
      </c>
      <c r="B13172">
        <v>490</v>
      </c>
      <c r="C13172" s="75">
        <v>0.02</v>
      </c>
    </row>
    <row r="13173" spans="1:3">
      <c r="A13173" s="86" t="s">
        <v>336</v>
      </c>
      <c r="B13173">
        <v>490</v>
      </c>
      <c r="C13173" s="75">
        <v>0.02</v>
      </c>
    </row>
    <row r="13174" spans="1:3">
      <c r="A13174" s="74" t="s">
        <v>3356</v>
      </c>
      <c r="B13174">
        <v>658</v>
      </c>
      <c r="C13174" s="75">
        <v>0.06</v>
      </c>
    </row>
    <row r="13175" spans="1:3">
      <c r="A13175" s="81" t="s">
        <v>339</v>
      </c>
      <c r="B13175">
        <v>658</v>
      </c>
      <c r="C13175" s="75">
        <v>0.06</v>
      </c>
    </row>
    <row r="13176" spans="1:3">
      <c r="A13176" s="82" t="s">
        <v>340</v>
      </c>
      <c r="B13176">
        <v>658</v>
      </c>
      <c r="C13176" s="75">
        <v>0.06</v>
      </c>
    </row>
    <row r="13177" spans="1:3">
      <c r="A13177" s="83" t="s">
        <v>304</v>
      </c>
      <c r="B13177">
        <v>658</v>
      </c>
      <c r="C13177" s="75">
        <v>0.06</v>
      </c>
    </row>
    <row r="13178" spans="1:3">
      <c r="A13178" s="84">
        <v>42835</v>
      </c>
      <c r="B13178">
        <v>658</v>
      </c>
      <c r="C13178" s="75">
        <v>0.06</v>
      </c>
    </row>
    <row r="13179" spans="1:3">
      <c r="A13179" s="86" t="s">
        <v>295</v>
      </c>
      <c r="B13179">
        <v>658</v>
      </c>
      <c r="C13179" s="75">
        <v>0.06</v>
      </c>
    </row>
    <row r="13180" spans="1:3">
      <c r="A13180" s="74" t="s">
        <v>3357</v>
      </c>
      <c r="B13180">
        <v>800</v>
      </c>
      <c r="C13180" s="75">
        <v>0.2</v>
      </c>
    </row>
    <row r="13181" spans="1:3">
      <c r="A13181" s="81" t="s">
        <v>567</v>
      </c>
      <c r="B13181">
        <v>800</v>
      </c>
      <c r="C13181" s="75">
        <v>0.2</v>
      </c>
    </row>
    <row r="13182" spans="1:3">
      <c r="A13182" s="82" t="s">
        <v>568</v>
      </c>
      <c r="B13182">
        <v>800</v>
      </c>
      <c r="C13182" s="75">
        <v>0.2</v>
      </c>
    </row>
    <row r="13183" spans="1:3">
      <c r="A13183" s="83" t="s">
        <v>284</v>
      </c>
      <c r="B13183">
        <v>800</v>
      </c>
      <c r="C13183" s="75">
        <v>0.2</v>
      </c>
    </row>
    <row r="13184" spans="1:3">
      <c r="A13184" s="85" t="s">
        <v>810</v>
      </c>
      <c r="B13184">
        <v>800</v>
      </c>
      <c r="C13184" s="75">
        <v>0.2</v>
      </c>
    </row>
    <row r="13185" spans="1:3">
      <c r="A13185" s="86" t="s">
        <v>326</v>
      </c>
      <c r="B13185">
        <v>800</v>
      </c>
      <c r="C13185" s="75">
        <v>0.2</v>
      </c>
    </row>
    <row r="13186" spans="1:3">
      <c r="A13186" s="74" t="s">
        <v>3358</v>
      </c>
      <c r="B13186">
        <v>485</v>
      </c>
      <c r="C13186" s="75">
        <v>0.03</v>
      </c>
    </row>
    <row r="13187" spans="1:3">
      <c r="A13187" s="81" t="s">
        <v>472</v>
      </c>
      <c r="B13187">
        <v>485</v>
      </c>
      <c r="C13187" s="75">
        <v>0.03</v>
      </c>
    </row>
    <row r="13188" spans="1:3">
      <c r="A13188" s="82" t="s">
        <v>308</v>
      </c>
      <c r="B13188">
        <v>485</v>
      </c>
      <c r="C13188" s="75">
        <v>0.03</v>
      </c>
    </row>
    <row r="13189" spans="1:3">
      <c r="A13189" s="83" t="s">
        <v>304</v>
      </c>
      <c r="B13189">
        <v>485</v>
      </c>
      <c r="C13189" s="75">
        <v>0.03</v>
      </c>
    </row>
    <row r="13190" spans="1:3">
      <c r="A13190" s="85" t="s">
        <v>1681</v>
      </c>
      <c r="B13190">
        <v>485</v>
      </c>
      <c r="C13190" s="75">
        <v>0.03</v>
      </c>
    </row>
    <row r="13191" spans="1:3">
      <c r="A13191" s="86" t="s">
        <v>314</v>
      </c>
      <c r="B13191">
        <v>485</v>
      </c>
      <c r="C13191" s="75">
        <v>0.03</v>
      </c>
    </row>
    <row r="13192" spans="1:3">
      <c r="A13192" s="74" t="s">
        <v>3359</v>
      </c>
      <c r="B13192">
        <v>445</v>
      </c>
      <c r="C13192" s="75">
        <v>0.11</v>
      </c>
    </row>
    <row r="13193" spans="1:3">
      <c r="A13193" s="81" t="s">
        <v>346</v>
      </c>
      <c r="B13193">
        <v>445</v>
      </c>
      <c r="C13193" s="75">
        <v>0.11</v>
      </c>
    </row>
    <row r="13194" spans="1:3">
      <c r="A13194" s="82" t="s">
        <v>347</v>
      </c>
      <c r="B13194">
        <v>445</v>
      </c>
      <c r="C13194" s="75">
        <v>0.11</v>
      </c>
    </row>
    <row r="13195" spans="1:3">
      <c r="A13195" s="83" t="s">
        <v>284</v>
      </c>
      <c r="B13195">
        <v>445</v>
      </c>
      <c r="C13195" s="75">
        <v>0.11</v>
      </c>
    </row>
    <row r="13196" spans="1:3">
      <c r="A13196" s="84">
        <v>42371</v>
      </c>
      <c r="B13196">
        <v>445</v>
      </c>
      <c r="C13196" s="75">
        <v>0.11</v>
      </c>
    </row>
    <row r="13197" spans="1:3">
      <c r="A13197" s="86" t="s">
        <v>314</v>
      </c>
      <c r="B13197">
        <v>445</v>
      </c>
      <c r="C13197" s="75">
        <v>0.11</v>
      </c>
    </row>
    <row r="13198" spans="1:3">
      <c r="A13198" s="74" t="s">
        <v>3360</v>
      </c>
      <c r="B13198">
        <v>59</v>
      </c>
      <c r="C13198" s="75">
        <v>0.15709999999999999</v>
      </c>
    </row>
    <row r="13199" spans="1:3">
      <c r="A13199" s="81" t="s">
        <v>350</v>
      </c>
      <c r="B13199">
        <v>59</v>
      </c>
      <c r="C13199" s="75">
        <v>0.15709999999999999</v>
      </c>
    </row>
    <row r="13200" spans="1:3">
      <c r="A13200" s="82" t="s">
        <v>351</v>
      </c>
      <c r="B13200">
        <v>59</v>
      </c>
      <c r="C13200" s="75">
        <v>0.15709999999999999</v>
      </c>
    </row>
    <row r="13201" spans="1:3">
      <c r="A13201" s="83" t="s">
        <v>304</v>
      </c>
      <c r="B13201">
        <v>59</v>
      </c>
      <c r="C13201" s="75">
        <v>0.15709999999999999</v>
      </c>
    </row>
    <row r="13202" spans="1:3">
      <c r="A13202" s="84">
        <v>42012</v>
      </c>
      <c r="B13202">
        <v>59</v>
      </c>
      <c r="C13202" s="75">
        <v>0.15709999999999999</v>
      </c>
    </row>
    <row r="13203" spans="1:3">
      <c r="A13203" s="86" t="s">
        <v>364</v>
      </c>
      <c r="B13203">
        <v>59</v>
      </c>
      <c r="C13203" s="75">
        <v>0.15709999999999999</v>
      </c>
    </row>
    <row r="13204" spans="1:3">
      <c r="A13204" s="74" t="s">
        <v>3361</v>
      </c>
      <c r="B13204">
        <v>122</v>
      </c>
      <c r="C13204" s="75">
        <v>0.1867</v>
      </c>
    </row>
    <row r="13205" spans="1:3">
      <c r="A13205" s="81" t="s">
        <v>415</v>
      </c>
      <c r="B13205">
        <v>122</v>
      </c>
      <c r="C13205" s="75">
        <v>0.1867</v>
      </c>
    </row>
    <row r="13206" spans="1:3">
      <c r="A13206" s="82" t="s">
        <v>367</v>
      </c>
      <c r="B13206">
        <v>122</v>
      </c>
      <c r="C13206" s="75">
        <v>0.1867</v>
      </c>
    </row>
    <row r="13207" spans="1:3">
      <c r="A13207" s="83" t="s">
        <v>289</v>
      </c>
      <c r="B13207">
        <v>122</v>
      </c>
      <c r="C13207" s="75">
        <v>0.1867</v>
      </c>
    </row>
    <row r="13208" spans="1:3">
      <c r="A13208" s="84">
        <v>41736</v>
      </c>
      <c r="B13208">
        <v>122</v>
      </c>
      <c r="C13208" s="75">
        <v>0.1867</v>
      </c>
    </row>
    <row r="13209" spans="1:3">
      <c r="A13209" s="86" t="s">
        <v>300</v>
      </c>
      <c r="B13209">
        <v>122</v>
      </c>
      <c r="C13209" s="75">
        <v>0.1867</v>
      </c>
    </row>
    <row r="13210" spans="1:3">
      <c r="A13210" s="74" t="s">
        <v>3362</v>
      </c>
      <c r="B13210">
        <v>658</v>
      </c>
      <c r="C13210" s="75">
        <v>0.06</v>
      </c>
    </row>
    <row r="13211" spans="1:3">
      <c r="A13211" s="81" t="s">
        <v>431</v>
      </c>
      <c r="B13211">
        <v>658</v>
      </c>
      <c r="C13211" s="75">
        <v>0.06</v>
      </c>
    </row>
    <row r="13212" spans="1:3">
      <c r="A13212" s="82" t="s">
        <v>432</v>
      </c>
      <c r="B13212">
        <v>658</v>
      </c>
      <c r="C13212" s="75">
        <v>0.06</v>
      </c>
    </row>
    <row r="13213" spans="1:3">
      <c r="A13213" s="83" t="s">
        <v>284</v>
      </c>
      <c r="B13213">
        <v>658</v>
      </c>
      <c r="C13213" s="75">
        <v>0.06</v>
      </c>
    </row>
    <row r="13214" spans="1:3">
      <c r="A13214" s="85" t="s">
        <v>1191</v>
      </c>
      <c r="B13214">
        <v>658</v>
      </c>
      <c r="C13214" s="75">
        <v>0.06</v>
      </c>
    </row>
    <row r="13215" spans="1:3">
      <c r="A13215" s="86" t="s">
        <v>295</v>
      </c>
      <c r="B13215">
        <v>658</v>
      </c>
      <c r="C13215" s="75">
        <v>0.06</v>
      </c>
    </row>
    <row r="13216" spans="1:3">
      <c r="A13216" s="74" t="s">
        <v>3363</v>
      </c>
      <c r="B13216">
        <v>480</v>
      </c>
      <c r="C13216" s="75">
        <v>0.04</v>
      </c>
    </row>
    <row r="13217" spans="1:3">
      <c r="A13217" s="81" t="s">
        <v>282</v>
      </c>
      <c r="B13217">
        <v>480</v>
      </c>
      <c r="C13217" s="75">
        <v>0.04</v>
      </c>
    </row>
    <row r="13218" spans="1:3">
      <c r="A13218" s="82" t="s">
        <v>283</v>
      </c>
      <c r="B13218">
        <v>480</v>
      </c>
      <c r="C13218" s="75">
        <v>0.04</v>
      </c>
    </row>
    <row r="13219" spans="1:3">
      <c r="A13219" s="83" t="s">
        <v>284</v>
      </c>
      <c r="B13219">
        <v>480</v>
      </c>
      <c r="C13219" s="75">
        <v>0.04</v>
      </c>
    </row>
    <row r="13220" spans="1:3">
      <c r="A13220" s="85" t="s">
        <v>3331</v>
      </c>
      <c r="B13220">
        <v>480</v>
      </c>
      <c r="C13220" s="75">
        <v>0.04</v>
      </c>
    </row>
    <row r="13221" spans="1:3">
      <c r="A13221" s="86" t="s">
        <v>314</v>
      </c>
      <c r="B13221">
        <v>480</v>
      </c>
      <c r="C13221" s="75">
        <v>0.04</v>
      </c>
    </row>
    <row r="13222" spans="1:3">
      <c r="A13222" s="74" t="s">
        <v>3364</v>
      </c>
      <c r="B13222">
        <v>27</v>
      </c>
      <c r="C13222" s="75">
        <v>0.1</v>
      </c>
    </row>
    <row r="13223" spans="1:3">
      <c r="A13223" s="81" t="s">
        <v>386</v>
      </c>
      <c r="B13223">
        <v>27</v>
      </c>
      <c r="C13223" s="75">
        <v>0.1</v>
      </c>
    </row>
    <row r="13224" spans="1:3">
      <c r="A13224" s="82" t="s">
        <v>387</v>
      </c>
      <c r="B13224">
        <v>27</v>
      </c>
      <c r="C13224" s="75">
        <v>0.1</v>
      </c>
    </row>
    <row r="13225" spans="1:3">
      <c r="A13225" s="83" t="s">
        <v>284</v>
      </c>
      <c r="B13225">
        <v>27</v>
      </c>
      <c r="C13225" s="75">
        <v>0.1</v>
      </c>
    </row>
    <row r="13226" spans="1:3">
      <c r="A13226" s="85" t="s">
        <v>3365</v>
      </c>
      <c r="B13226">
        <v>27</v>
      </c>
      <c r="C13226" s="75">
        <v>0.1</v>
      </c>
    </row>
    <row r="13227" spans="1:3">
      <c r="A13227" s="86" t="s">
        <v>310</v>
      </c>
      <c r="B13227">
        <v>27</v>
      </c>
      <c r="C13227" s="75">
        <v>0.1</v>
      </c>
    </row>
    <row r="13228" spans="1:3">
      <c r="A13228" s="74" t="s">
        <v>3366</v>
      </c>
      <c r="B13228">
        <v>592</v>
      </c>
      <c r="C13228" s="75">
        <v>0.26</v>
      </c>
    </row>
    <row r="13229" spans="1:3">
      <c r="A13229" s="81" t="s">
        <v>634</v>
      </c>
      <c r="B13229">
        <v>592</v>
      </c>
      <c r="C13229" s="75">
        <v>0.26</v>
      </c>
    </row>
    <row r="13230" spans="1:3">
      <c r="A13230" s="82" t="s">
        <v>635</v>
      </c>
      <c r="B13230">
        <v>592</v>
      </c>
      <c r="C13230" s="75">
        <v>0.26</v>
      </c>
    </row>
    <row r="13231" spans="1:3">
      <c r="A13231" s="83" t="s">
        <v>284</v>
      </c>
      <c r="B13231">
        <v>592</v>
      </c>
      <c r="C13231" s="75">
        <v>0.26</v>
      </c>
    </row>
    <row r="13232" spans="1:3">
      <c r="A13232" s="84">
        <v>42959</v>
      </c>
      <c r="B13232">
        <v>592</v>
      </c>
      <c r="C13232" s="75">
        <v>0.26</v>
      </c>
    </row>
    <row r="13233" spans="1:3">
      <c r="A13233" s="86" t="s">
        <v>321</v>
      </c>
      <c r="B13233">
        <v>592</v>
      </c>
      <c r="C13233" s="75">
        <v>0.26</v>
      </c>
    </row>
    <row r="13234" spans="1:3">
      <c r="A13234" s="74" t="s">
        <v>3367</v>
      </c>
      <c r="B13234">
        <v>680</v>
      </c>
      <c r="C13234" s="75">
        <v>0.15</v>
      </c>
    </row>
    <row r="13235" spans="1:3">
      <c r="A13235" s="81" t="s">
        <v>292</v>
      </c>
      <c r="B13235">
        <v>680</v>
      </c>
      <c r="C13235" s="75">
        <v>0.15</v>
      </c>
    </row>
    <row r="13236" spans="1:3">
      <c r="A13236" s="82" t="s">
        <v>293</v>
      </c>
      <c r="B13236">
        <v>680</v>
      </c>
      <c r="C13236" s="75">
        <v>0.15</v>
      </c>
    </row>
    <row r="13237" spans="1:3">
      <c r="A13237" s="83" t="s">
        <v>294</v>
      </c>
      <c r="B13237">
        <v>680</v>
      </c>
      <c r="C13237" s="75">
        <v>0.15</v>
      </c>
    </row>
    <row r="13238" spans="1:3">
      <c r="A13238" s="84">
        <v>42775</v>
      </c>
      <c r="B13238">
        <v>680</v>
      </c>
      <c r="C13238" s="75">
        <v>0.15</v>
      </c>
    </row>
    <row r="13239" spans="1:3">
      <c r="A13239" s="86" t="s">
        <v>321</v>
      </c>
      <c r="B13239">
        <v>680</v>
      </c>
      <c r="C13239" s="75">
        <v>0.15</v>
      </c>
    </row>
    <row r="13240" spans="1:3">
      <c r="A13240" s="74" t="s">
        <v>3368</v>
      </c>
      <c r="B13240">
        <v>693</v>
      </c>
      <c r="C13240" s="75">
        <v>0.01</v>
      </c>
    </row>
    <row r="13241" spans="1:3">
      <c r="A13241" s="81" t="s">
        <v>669</v>
      </c>
      <c r="B13241">
        <v>693</v>
      </c>
      <c r="C13241" s="75">
        <v>0.01</v>
      </c>
    </row>
    <row r="13242" spans="1:3">
      <c r="A13242" s="82" t="s">
        <v>670</v>
      </c>
      <c r="B13242">
        <v>693</v>
      </c>
      <c r="C13242" s="75">
        <v>0.01</v>
      </c>
    </row>
    <row r="13243" spans="1:3">
      <c r="A13243" s="83" t="s">
        <v>294</v>
      </c>
      <c r="B13243">
        <v>693</v>
      </c>
      <c r="C13243" s="75">
        <v>0.01</v>
      </c>
    </row>
    <row r="13244" spans="1:3">
      <c r="A13244" s="84">
        <v>42381</v>
      </c>
      <c r="B13244">
        <v>693</v>
      </c>
      <c r="C13244" s="75">
        <v>0.01</v>
      </c>
    </row>
    <row r="13245" spans="1:3">
      <c r="A13245" s="86" t="s">
        <v>295</v>
      </c>
      <c r="B13245">
        <v>693</v>
      </c>
      <c r="C13245" s="75">
        <v>0.01</v>
      </c>
    </row>
    <row r="13246" spans="1:3">
      <c r="A13246" s="74" t="s">
        <v>3369</v>
      </c>
      <c r="B13246">
        <v>141</v>
      </c>
      <c r="C13246" s="75">
        <v>0.06</v>
      </c>
    </row>
    <row r="13247" spans="1:3">
      <c r="A13247" s="81" t="s">
        <v>383</v>
      </c>
      <c r="B13247">
        <v>141</v>
      </c>
      <c r="C13247" s="75">
        <v>0.06</v>
      </c>
    </row>
    <row r="13248" spans="1:3">
      <c r="A13248" s="82" t="s">
        <v>308</v>
      </c>
      <c r="B13248">
        <v>141</v>
      </c>
      <c r="C13248" s="75">
        <v>0.06</v>
      </c>
    </row>
    <row r="13249" spans="1:3">
      <c r="A13249" s="83" t="s">
        <v>304</v>
      </c>
      <c r="B13249">
        <v>141</v>
      </c>
      <c r="C13249" s="75">
        <v>0.06</v>
      </c>
    </row>
    <row r="13250" spans="1:3">
      <c r="A13250" s="85" t="s">
        <v>3370</v>
      </c>
      <c r="B13250">
        <v>141</v>
      </c>
      <c r="C13250" s="75">
        <v>0.06</v>
      </c>
    </row>
    <row r="13251" spans="1:3">
      <c r="A13251" s="86" t="s">
        <v>300</v>
      </c>
      <c r="B13251">
        <v>141</v>
      </c>
      <c r="C13251" s="75">
        <v>0.06</v>
      </c>
    </row>
    <row r="13252" spans="1:3">
      <c r="A13252" s="74" t="s">
        <v>3371</v>
      </c>
      <c r="B13252">
        <v>470</v>
      </c>
      <c r="C13252" s="75">
        <v>0.06</v>
      </c>
    </row>
    <row r="13253" spans="1:3">
      <c r="A13253" s="81" t="s">
        <v>458</v>
      </c>
      <c r="B13253">
        <v>470</v>
      </c>
      <c r="C13253" s="75">
        <v>0.06</v>
      </c>
    </row>
    <row r="13254" spans="1:3">
      <c r="A13254" s="82" t="s">
        <v>459</v>
      </c>
      <c r="B13254">
        <v>470</v>
      </c>
      <c r="C13254" s="75">
        <v>0.06</v>
      </c>
    </row>
    <row r="13255" spans="1:3">
      <c r="A13255" s="83" t="s">
        <v>294</v>
      </c>
      <c r="B13255">
        <v>470</v>
      </c>
      <c r="C13255" s="75">
        <v>0.06</v>
      </c>
    </row>
    <row r="13256" spans="1:3">
      <c r="A13256" s="85" t="s">
        <v>3372</v>
      </c>
      <c r="B13256">
        <v>470</v>
      </c>
      <c r="C13256" s="75">
        <v>0.06</v>
      </c>
    </row>
    <row r="13257" spans="1:3">
      <c r="A13257" s="86" t="s">
        <v>314</v>
      </c>
      <c r="B13257">
        <v>470</v>
      </c>
      <c r="C13257" s="75">
        <v>0.06</v>
      </c>
    </row>
    <row r="13258" spans="1:3">
      <c r="A13258" s="74" t="s">
        <v>3373</v>
      </c>
      <c r="B13258">
        <v>495</v>
      </c>
      <c r="C13258" s="75">
        <v>0.01</v>
      </c>
    </row>
    <row r="13259" spans="1:3">
      <c r="A13259" s="81" t="s">
        <v>437</v>
      </c>
      <c r="B13259">
        <v>495</v>
      </c>
      <c r="C13259" s="75">
        <v>0.01</v>
      </c>
    </row>
    <row r="13260" spans="1:3">
      <c r="A13260" s="82" t="s">
        <v>367</v>
      </c>
      <c r="B13260">
        <v>495</v>
      </c>
      <c r="C13260" s="75">
        <v>0.01</v>
      </c>
    </row>
    <row r="13261" spans="1:3">
      <c r="A13261" s="83" t="s">
        <v>289</v>
      </c>
      <c r="B13261">
        <v>495</v>
      </c>
      <c r="C13261" s="75">
        <v>0.01</v>
      </c>
    </row>
    <row r="13262" spans="1:3">
      <c r="A13262" s="84">
        <v>43289</v>
      </c>
      <c r="B13262">
        <v>495</v>
      </c>
      <c r="C13262" s="75">
        <v>0.01</v>
      </c>
    </row>
    <row r="13263" spans="1:3">
      <c r="A13263" s="86" t="s">
        <v>336</v>
      </c>
      <c r="B13263">
        <v>495</v>
      </c>
      <c r="C13263" s="75">
        <v>0.01</v>
      </c>
    </row>
    <row r="13264" spans="1:3">
      <c r="A13264" s="74" t="s">
        <v>3374</v>
      </c>
      <c r="B13264">
        <v>248</v>
      </c>
      <c r="C13264" s="75">
        <v>8.0000000000000002E-3</v>
      </c>
    </row>
    <row r="13265" spans="1:3">
      <c r="A13265" s="81" t="s">
        <v>437</v>
      </c>
      <c r="B13265">
        <v>248</v>
      </c>
      <c r="C13265" s="75">
        <v>8.0000000000000002E-3</v>
      </c>
    </row>
    <row r="13266" spans="1:3">
      <c r="A13266" s="82" t="s">
        <v>367</v>
      </c>
      <c r="B13266">
        <v>248</v>
      </c>
      <c r="C13266" s="75">
        <v>8.0000000000000002E-3</v>
      </c>
    </row>
    <row r="13267" spans="1:3">
      <c r="A13267" s="83" t="s">
        <v>289</v>
      </c>
      <c r="B13267">
        <v>248</v>
      </c>
      <c r="C13267" s="75">
        <v>8.0000000000000002E-3</v>
      </c>
    </row>
    <row r="13268" spans="1:3">
      <c r="A13268" s="84">
        <v>42556</v>
      </c>
      <c r="B13268">
        <v>248</v>
      </c>
      <c r="C13268" s="75">
        <v>8.0000000000000002E-3</v>
      </c>
    </row>
    <row r="13269" spans="1:3">
      <c r="A13269" s="86" t="s">
        <v>375</v>
      </c>
      <c r="B13269">
        <v>248</v>
      </c>
      <c r="C13269" s="75">
        <v>8.0000000000000002E-3</v>
      </c>
    </row>
    <row r="13270" spans="1:3">
      <c r="A13270" s="74" t="s">
        <v>3375</v>
      </c>
      <c r="B13270">
        <v>76</v>
      </c>
      <c r="C13270" s="75">
        <v>0.05</v>
      </c>
    </row>
    <row r="13271" spans="1:3">
      <c r="A13271" s="81" t="s">
        <v>343</v>
      </c>
      <c r="B13271">
        <v>76</v>
      </c>
      <c r="C13271" s="75">
        <v>0.05</v>
      </c>
    </row>
    <row r="13272" spans="1:3">
      <c r="A13272" s="82" t="s">
        <v>344</v>
      </c>
      <c r="B13272">
        <v>76</v>
      </c>
      <c r="C13272" s="75">
        <v>0.05</v>
      </c>
    </row>
    <row r="13273" spans="1:3">
      <c r="A13273" s="83" t="s">
        <v>284</v>
      </c>
      <c r="B13273">
        <v>76</v>
      </c>
      <c r="C13273" s="75">
        <v>0.05</v>
      </c>
    </row>
    <row r="13274" spans="1:3">
      <c r="A13274" s="85" t="s">
        <v>1667</v>
      </c>
      <c r="B13274">
        <v>76</v>
      </c>
      <c r="C13274" s="75">
        <v>0.05</v>
      </c>
    </row>
    <row r="13275" spans="1:3">
      <c r="A13275" s="86" t="s">
        <v>285</v>
      </c>
      <c r="B13275">
        <v>76</v>
      </c>
      <c r="C13275" s="75">
        <v>0.05</v>
      </c>
    </row>
    <row r="13276" spans="1:3">
      <c r="A13276" s="74" t="s">
        <v>3376</v>
      </c>
      <c r="B13276">
        <v>33</v>
      </c>
      <c r="C13276" s="75">
        <v>0.34</v>
      </c>
    </row>
    <row r="13277" spans="1:3">
      <c r="A13277" s="81" t="s">
        <v>392</v>
      </c>
      <c r="B13277">
        <v>33</v>
      </c>
      <c r="C13277" s="75">
        <v>0.34</v>
      </c>
    </row>
    <row r="13278" spans="1:3">
      <c r="A13278" s="82" t="s">
        <v>351</v>
      </c>
      <c r="B13278">
        <v>33</v>
      </c>
      <c r="C13278" s="75">
        <v>0.34</v>
      </c>
    </row>
    <row r="13279" spans="1:3">
      <c r="A13279" s="83" t="s">
        <v>304</v>
      </c>
      <c r="B13279">
        <v>33</v>
      </c>
      <c r="C13279" s="75">
        <v>0.34</v>
      </c>
    </row>
    <row r="13280" spans="1:3">
      <c r="A13280" s="84">
        <v>42133</v>
      </c>
      <c r="B13280">
        <v>33</v>
      </c>
      <c r="C13280" s="75">
        <v>0.34</v>
      </c>
    </row>
    <row r="13281" spans="1:3">
      <c r="A13281" s="86" t="s">
        <v>381</v>
      </c>
      <c r="B13281">
        <v>33</v>
      </c>
      <c r="C13281" s="75">
        <v>0.34</v>
      </c>
    </row>
    <row r="13282" spans="1:3">
      <c r="A13282" s="74" t="s">
        <v>3377</v>
      </c>
      <c r="B13282">
        <v>475</v>
      </c>
      <c r="C13282" s="75">
        <v>0.05</v>
      </c>
    </row>
    <row r="13283" spans="1:3">
      <c r="A13283" s="81" t="s">
        <v>312</v>
      </c>
      <c r="B13283">
        <v>475</v>
      </c>
      <c r="C13283" s="75">
        <v>0.05</v>
      </c>
    </row>
    <row r="13284" spans="1:3">
      <c r="A13284" s="82" t="s">
        <v>313</v>
      </c>
      <c r="B13284">
        <v>475</v>
      </c>
      <c r="C13284" s="75">
        <v>0.05</v>
      </c>
    </row>
    <row r="13285" spans="1:3">
      <c r="A13285" s="83" t="s">
        <v>294</v>
      </c>
      <c r="B13285">
        <v>475</v>
      </c>
      <c r="C13285" s="75">
        <v>0.05</v>
      </c>
    </row>
    <row r="13286" spans="1:3">
      <c r="A13286" s="85" t="s">
        <v>2502</v>
      </c>
      <c r="B13286">
        <v>475</v>
      </c>
      <c r="C13286" s="75">
        <v>0.05</v>
      </c>
    </row>
    <row r="13287" spans="1:3">
      <c r="A13287" s="86" t="s">
        <v>314</v>
      </c>
      <c r="B13287">
        <v>475</v>
      </c>
      <c r="C13287" s="75">
        <v>0.05</v>
      </c>
    </row>
    <row r="13288" spans="1:3">
      <c r="A13288" s="74" t="s">
        <v>3378</v>
      </c>
      <c r="B13288">
        <v>686</v>
      </c>
      <c r="C13288" s="75">
        <v>0.02</v>
      </c>
    </row>
    <row r="13289" spans="1:3">
      <c r="A13289" s="81" t="s">
        <v>377</v>
      </c>
      <c r="B13289">
        <v>686</v>
      </c>
      <c r="C13289" s="75">
        <v>0.02</v>
      </c>
    </row>
    <row r="13290" spans="1:3">
      <c r="A13290" s="82" t="s">
        <v>378</v>
      </c>
      <c r="B13290">
        <v>686</v>
      </c>
      <c r="C13290" s="75">
        <v>0.02</v>
      </c>
    </row>
    <row r="13291" spans="1:3">
      <c r="A13291" s="83" t="s">
        <v>304</v>
      </c>
      <c r="B13291">
        <v>686</v>
      </c>
      <c r="C13291" s="75">
        <v>0.02</v>
      </c>
    </row>
    <row r="13292" spans="1:3">
      <c r="A13292" s="84">
        <v>43256</v>
      </c>
      <c r="B13292">
        <v>686</v>
      </c>
      <c r="C13292" s="75">
        <v>0.02</v>
      </c>
    </row>
    <row r="13293" spans="1:3">
      <c r="A13293" s="86" t="s">
        <v>295</v>
      </c>
      <c r="B13293">
        <v>686</v>
      </c>
      <c r="C13293" s="75">
        <v>0.02</v>
      </c>
    </row>
    <row r="13294" spans="1:3">
      <c r="A13294" s="74" t="s">
        <v>3379</v>
      </c>
      <c r="B13294">
        <v>780</v>
      </c>
      <c r="C13294" s="75">
        <v>0.22</v>
      </c>
    </row>
    <row r="13295" spans="1:3">
      <c r="A13295" s="81" t="s">
        <v>319</v>
      </c>
      <c r="B13295">
        <v>780</v>
      </c>
      <c r="C13295" s="75">
        <v>0.22</v>
      </c>
    </row>
    <row r="13296" spans="1:3">
      <c r="A13296" s="82" t="s">
        <v>320</v>
      </c>
      <c r="B13296">
        <v>780</v>
      </c>
      <c r="C13296" s="75">
        <v>0.22</v>
      </c>
    </row>
    <row r="13297" spans="1:3">
      <c r="A13297" s="83" t="s">
        <v>284</v>
      </c>
      <c r="B13297">
        <v>780</v>
      </c>
      <c r="C13297" s="75">
        <v>0.22</v>
      </c>
    </row>
    <row r="13298" spans="1:3">
      <c r="A13298" s="84">
        <v>41710</v>
      </c>
      <c r="B13298">
        <v>780</v>
      </c>
      <c r="C13298" s="75">
        <v>0.22</v>
      </c>
    </row>
    <row r="13299" spans="1:3">
      <c r="A13299" s="86" t="s">
        <v>326</v>
      </c>
      <c r="B13299">
        <v>780</v>
      </c>
      <c r="C13299" s="75">
        <v>0.22</v>
      </c>
    </row>
    <row r="13300" spans="1:3">
      <c r="A13300" s="74" t="s">
        <v>3380</v>
      </c>
      <c r="B13300">
        <v>510</v>
      </c>
      <c r="C13300" s="75">
        <v>0.49</v>
      </c>
    </row>
    <row r="13301" spans="1:3">
      <c r="A13301" s="81" t="s">
        <v>2622</v>
      </c>
      <c r="B13301">
        <v>510</v>
      </c>
      <c r="C13301" s="75">
        <v>0.49</v>
      </c>
    </row>
    <row r="13302" spans="1:3">
      <c r="A13302" s="82" t="s">
        <v>288</v>
      </c>
      <c r="B13302">
        <v>510</v>
      </c>
      <c r="C13302" s="75">
        <v>0.49</v>
      </c>
    </row>
    <row r="13303" spans="1:3">
      <c r="A13303" s="83" t="s">
        <v>289</v>
      </c>
      <c r="B13303">
        <v>510</v>
      </c>
      <c r="C13303" s="75">
        <v>0.49</v>
      </c>
    </row>
    <row r="13304" spans="1:3">
      <c r="A13304" s="85" t="s">
        <v>1038</v>
      </c>
      <c r="B13304">
        <v>510</v>
      </c>
      <c r="C13304" s="75">
        <v>0.49</v>
      </c>
    </row>
    <row r="13305" spans="1:3">
      <c r="A13305" s="86" t="s">
        <v>326</v>
      </c>
      <c r="B13305">
        <v>510</v>
      </c>
      <c r="C13305" s="75">
        <v>0.49</v>
      </c>
    </row>
    <row r="13306" spans="1:3">
      <c r="A13306" s="74" t="s">
        <v>3381</v>
      </c>
      <c r="B13306">
        <v>49</v>
      </c>
      <c r="C13306" s="75">
        <v>0.02</v>
      </c>
    </row>
    <row r="13307" spans="1:3">
      <c r="A13307" s="81" t="s">
        <v>390</v>
      </c>
      <c r="B13307">
        <v>49</v>
      </c>
      <c r="C13307" s="75">
        <v>0.02</v>
      </c>
    </row>
    <row r="13308" spans="1:3">
      <c r="A13308" s="82" t="s">
        <v>367</v>
      </c>
      <c r="B13308">
        <v>49</v>
      </c>
      <c r="C13308" s="75">
        <v>0.02</v>
      </c>
    </row>
    <row r="13309" spans="1:3">
      <c r="A13309" s="83" t="s">
        <v>289</v>
      </c>
      <c r="B13309">
        <v>49</v>
      </c>
      <c r="C13309" s="75">
        <v>0.02</v>
      </c>
    </row>
    <row r="13310" spans="1:3">
      <c r="A13310" s="85" t="s">
        <v>1137</v>
      </c>
      <c r="B13310">
        <v>49</v>
      </c>
      <c r="C13310" s="75">
        <v>0.02</v>
      </c>
    </row>
    <row r="13311" spans="1:3">
      <c r="A13311" s="86" t="s">
        <v>381</v>
      </c>
      <c r="B13311">
        <v>49</v>
      </c>
      <c r="C13311" s="75">
        <v>0.02</v>
      </c>
    </row>
    <row r="13312" spans="1:3">
      <c r="A13312" s="74" t="s">
        <v>3382</v>
      </c>
      <c r="B13312">
        <v>512</v>
      </c>
      <c r="C13312" s="75">
        <v>0.36</v>
      </c>
    </row>
    <row r="13313" spans="1:3">
      <c r="A13313" s="81" t="s">
        <v>383</v>
      </c>
      <c r="B13313">
        <v>512</v>
      </c>
      <c r="C13313" s="75">
        <v>0.36</v>
      </c>
    </row>
    <row r="13314" spans="1:3">
      <c r="A13314" s="82" t="s">
        <v>308</v>
      </c>
      <c r="B13314">
        <v>512</v>
      </c>
      <c r="C13314" s="75">
        <v>0.36</v>
      </c>
    </row>
    <row r="13315" spans="1:3">
      <c r="A13315" s="83" t="s">
        <v>304</v>
      </c>
      <c r="B13315">
        <v>512</v>
      </c>
      <c r="C13315" s="75">
        <v>0.36</v>
      </c>
    </row>
    <row r="13316" spans="1:3">
      <c r="A13316" s="85" t="s">
        <v>3383</v>
      </c>
      <c r="B13316">
        <v>512</v>
      </c>
      <c r="C13316" s="75">
        <v>0.36</v>
      </c>
    </row>
    <row r="13317" spans="1:3">
      <c r="A13317" s="86" t="s">
        <v>321</v>
      </c>
      <c r="B13317">
        <v>512</v>
      </c>
      <c r="C13317" s="75">
        <v>0.36</v>
      </c>
    </row>
    <row r="13318" spans="1:3">
      <c r="A13318" s="74" t="s">
        <v>3384</v>
      </c>
      <c r="B13318">
        <v>656</v>
      </c>
      <c r="C13318" s="75">
        <v>0.18</v>
      </c>
    </row>
    <row r="13319" spans="1:3">
      <c r="A13319" s="81" t="s">
        <v>458</v>
      </c>
      <c r="B13319">
        <v>656</v>
      </c>
      <c r="C13319" s="75">
        <v>0.18</v>
      </c>
    </row>
    <row r="13320" spans="1:3">
      <c r="A13320" s="82" t="s">
        <v>459</v>
      </c>
      <c r="B13320">
        <v>656</v>
      </c>
      <c r="C13320" s="75">
        <v>0.18</v>
      </c>
    </row>
    <row r="13321" spans="1:3">
      <c r="A13321" s="83" t="s">
        <v>294</v>
      </c>
      <c r="B13321">
        <v>656</v>
      </c>
      <c r="C13321" s="75">
        <v>0.18</v>
      </c>
    </row>
    <row r="13322" spans="1:3">
      <c r="A13322" s="84">
        <v>42218</v>
      </c>
      <c r="B13322">
        <v>656</v>
      </c>
      <c r="C13322" s="75">
        <v>0.18</v>
      </c>
    </row>
    <row r="13323" spans="1:3">
      <c r="A13323" s="86" t="s">
        <v>321</v>
      </c>
      <c r="B13323">
        <v>656</v>
      </c>
      <c r="C13323" s="75">
        <v>0.18</v>
      </c>
    </row>
    <row r="13324" spans="1:3">
      <c r="A13324" s="74" t="s">
        <v>3385</v>
      </c>
      <c r="B13324">
        <v>72</v>
      </c>
      <c r="C13324" s="75">
        <v>0.1</v>
      </c>
    </row>
    <row r="13325" spans="1:3">
      <c r="A13325" s="81" t="s">
        <v>458</v>
      </c>
      <c r="B13325">
        <v>72</v>
      </c>
      <c r="C13325" s="75">
        <v>0.1</v>
      </c>
    </row>
    <row r="13326" spans="1:3">
      <c r="A13326" s="82" t="s">
        <v>459</v>
      </c>
      <c r="B13326">
        <v>72</v>
      </c>
      <c r="C13326" s="75">
        <v>0.1</v>
      </c>
    </row>
    <row r="13327" spans="1:3">
      <c r="A13327" s="83" t="s">
        <v>294</v>
      </c>
      <c r="B13327">
        <v>72</v>
      </c>
      <c r="C13327" s="75">
        <v>0.1</v>
      </c>
    </row>
    <row r="13328" spans="1:3">
      <c r="A13328" s="85" t="s">
        <v>2674</v>
      </c>
      <c r="B13328">
        <v>72</v>
      </c>
      <c r="C13328" s="75">
        <v>0.1</v>
      </c>
    </row>
    <row r="13329" spans="1:3">
      <c r="A13329" s="86" t="s">
        <v>285</v>
      </c>
      <c r="B13329">
        <v>72</v>
      </c>
      <c r="C13329" s="75">
        <v>0.1</v>
      </c>
    </row>
    <row r="13330" spans="1:3">
      <c r="A13330" s="74" t="s">
        <v>3386</v>
      </c>
      <c r="B13330">
        <v>500</v>
      </c>
      <c r="C13330" s="75">
        <v>0</v>
      </c>
    </row>
    <row r="13331" spans="1:3">
      <c r="A13331" s="81" t="s">
        <v>362</v>
      </c>
      <c r="B13331">
        <v>500</v>
      </c>
      <c r="C13331" s="75">
        <v>0</v>
      </c>
    </row>
    <row r="13332" spans="1:3">
      <c r="A13332" s="82" t="s">
        <v>334</v>
      </c>
      <c r="B13332">
        <v>500</v>
      </c>
      <c r="C13332" s="75">
        <v>0</v>
      </c>
    </row>
    <row r="13333" spans="1:3">
      <c r="A13333" s="83" t="s">
        <v>304</v>
      </c>
      <c r="B13333">
        <v>500</v>
      </c>
      <c r="C13333" s="75">
        <v>0</v>
      </c>
    </row>
    <row r="13334" spans="1:3">
      <c r="A13334" s="85" t="s">
        <v>3387</v>
      </c>
      <c r="B13334">
        <v>500</v>
      </c>
      <c r="C13334" s="75">
        <v>0</v>
      </c>
    </row>
    <row r="13335" spans="1:3">
      <c r="A13335" s="86" t="s">
        <v>336</v>
      </c>
      <c r="B13335">
        <v>500</v>
      </c>
      <c r="C13335" s="75">
        <v>0</v>
      </c>
    </row>
    <row r="13336" spans="1:3">
      <c r="A13336" s="74" t="s">
        <v>3388</v>
      </c>
      <c r="B13336">
        <v>472</v>
      </c>
      <c r="C13336" s="75">
        <v>0.41</v>
      </c>
    </row>
    <row r="13337" spans="1:3">
      <c r="A13337" s="81" t="s">
        <v>362</v>
      </c>
      <c r="B13337">
        <v>472</v>
      </c>
      <c r="C13337" s="75">
        <v>0.41</v>
      </c>
    </row>
    <row r="13338" spans="1:3">
      <c r="A13338" s="82" t="s">
        <v>334</v>
      </c>
      <c r="B13338">
        <v>472</v>
      </c>
      <c r="C13338" s="75">
        <v>0.41</v>
      </c>
    </row>
    <row r="13339" spans="1:3">
      <c r="A13339" s="83" t="s">
        <v>304</v>
      </c>
      <c r="B13339">
        <v>472</v>
      </c>
      <c r="C13339" s="75">
        <v>0.41</v>
      </c>
    </row>
    <row r="13340" spans="1:3">
      <c r="A13340" s="84">
        <v>41831</v>
      </c>
      <c r="B13340">
        <v>472</v>
      </c>
      <c r="C13340" s="75">
        <v>0.41</v>
      </c>
    </row>
    <row r="13341" spans="1:3">
      <c r="A13341" s="86" t="s">
        <v>321</v>
      </c>
      <c r="B13341">
        <v>472</v>
      </c>
      <c r="C13341" s="75">
        <v>0.41</v>
      </c>
    </row>
    <row r="13342" spans="1:3">
      <c r="A13342" s="74" t="s">
        <v>3389</v>
      </c>
      <c r="B13342">
        <v>80</v>
      </c>
      <c r="C13342" s="75">
        <v>0</v>
      </c>
    </row>
    <row r="13343" spans="1:3">
      <c r="A13343" s="81" t="s">
        <v>333</v>
      </c>
      <c r="B13343">
        <v>80</v>
      </c>
      <c r="C13343" s="75">
        <v>0</v>
      </c>
    </row>
    <row r="13344" spans="1:3">
      <c r="A13344" s="82" t="s">
        <v>334</v>
      </c>
      <c r="B13344">
        <v>80</v>
      </c>
      <c r="C13344" s="75">
        <v>0</v>
      </c>
    </row>
    <row r="13345" spans="1:3">
      <c r="A13345" s="83" t="s">
        <v>304</v>
      </c>
      <c r="B13345">
        <v>80</v>
      </c>
      <c r="C13345" s="75">
        <v>0</v>
      </c>
    </row>
    <row r="13346" spans="1:3">
      <c r="A13346" s="85" t="s">
        <v>1626</v>
      </c>
      <c r="B13346">
        <v>80</v>
      </c>
      <c r="C13346" s="75">
        <v>0</v>
      </c>
    </row>
    <row r="13347" spans="1:3">
      <c r="A13347" s="86" t="s">
        <v>285</v>
      </c>
      <c r="B13347">
        <v>80</v>
      </c>
      <c r="C13347" s="75">
        <v>0</v>
      </c>
    </row>
    <row r="13348" spans="1:3">
      <c r="A13348" s="74" t="s">
        <v>3390</v>
      </c>
      <c r="B13348">
        <v>64</v>
      </c>
      <c r="C13348" s="75">
        <v>8.5699999999999998E-2</v>
      </c>
    </row>
    <row r="13349" spans="1:3">
      <c r="A13349" s="81" t="s">
        <v>441</v>
      </c>
      <c r="B13349">
        <v>64</v>
      </c>
      <c r="C13349" s="75">
        <v>8.5699999999999998E-2</v>
      </c>
    </row>
    <row r="13350" spans="1:3">
      <c r="A13350" s="82" t="s">
        <v>442</v>
      </c>
      <c r="B13350">
        <v>64</v>
      </c>
      <c r="C13350" s="75">
        <v>8.5699999999999998E-2</v>
      </c>
    </row>
    <row r="13351" spans="1:3">
      <c r="A13351" s="83" t="s">
        <v>284</v>
      </c>
      <c r="B13351">
        <v>64</v>
      </c>
      <c r="C13351" s="75">
        <v>8.5699999999999998E-2</v>
      </c>
    </row>
    <row r="13352" spans="1:3">
      <c r="A13352" s="85" t="s">
        <v>3391</v>
      </c>
      <c r="B13352">
        <v>64</v>
      </c>
      <c r="C13352" s="75">
        <v>8.5699999999999998E-2</v>
      </c>
    </row>
    <row r="13353" spans="1:3">
      <c r="A13353" s="86" t="s">
        <v>364</v>
      </c>
      <c r="B13353">
        <v>64</v>
      </c>
      <c r="C13353" s="75">
        <v>8.5699999999999998E-2</v>
      </c>
    </row>
    <row r="13354" spans="1:3">
      <c r="A13354" s="74" t="s">
        <v>3392</v>
      </c>
      <c r="B13354">
        <v>114</v>
      </c>
      <c r="C13354" s="75">
        <v>0.24</v>
      </c>
    </row>
    <row r="13355" spans="1:3">
      <c r="A13355" s="81" t="s">
        <v>437</v>
      </c>
      <c r="B13355">
        <v>114</v>
      </c>
      <c r="C13355" s="75">
        <v>0.24</v>
      </c>
    </row>
    <row r="13356" spans="1:3">
      <c r="A13356" s="82" t="s">
        <v>367</v>
      </c>
      <c r="B13356">
        <v>114</v>
      </c>
      <c r="C13356" s="75">
        <v>0.24</v>
      </c>
    </row>
    <row r="13357" spans="1:3">
      <c r="A13357" s="83" t="s">
        <v>289</v>
      </c>
      <c r="B13357">
        <v>114</v>
      </c>
      <c r="C13357" s="75">
        <v>0.24</v>
      </c>
    </row>
    <row r="13358" spans="1:3">
      <c r="A13358" s="84">
        <v>41769</v>
      </c>
      <c r="B13358">
        <v>114</v>
      </c>
      <c r="C13358" s="75">
        <v>0.24</v>
      </c>
    </row>
    <row r="13359" spans="1:3">
      <c r="A13359" s="86" t="s">
        <v>300</v>
      </c>
      <c r="B13359">
        <v>114</v>
      </c>
      <c r="C13359" s="75">
        <v>0.24</v>
      </c>
    </row>
    <row r="13360" spans="1:3">
      <c r="A13360" s="74" t="s">
        <v>3393</v>
      </c>
      <c r="B13360">
        <v>73</v>
      </c>
      <c r="C13360" s="75">
        <v>8.7499999999999994E-2</v>
      </c>
    </row>
    <row r="13361" spans="1:3">
      <c r="A13361" s="81" t="s">
        <v>297</v>
      </c>
      <c r="B13361">
        <v>73</v>
      </c>
      <c r="C13361" s="75">
        <v>8.7499999999999994E-2</v>
      </c>
    </row>
    <row r="13362" spans="1:3">
      <c r="A13362" s="82" t="s">
        <v>298</v>
      </c>
      <c r="B13362">
        <v>73</v>
      </c>
      <c r="C13362" s="75">
        <v>8.7499999999999994E-2</v>
      </c>
    </row>
    <row r="13363" spans="1:3">
      <c r="A13363" s="83" t="s">
        <v>284</v>
      </c>
      <c r="B13363">
        <v>73</v>
      </c>
      <c r="C13363" s="75">
        <v>8.7499999999999994E-2</v>
      </c>
    </row>
    <row r="13364" spans="1:3">
      <c r="A13364" s="84">
        <v>42772</v>
      </c>
      <c r="B13364">
        <v>73</v>
      </c>
      <c r="C13364" s="75">
        <v>8.7499999999999994E-2</v>
      </c>
    </row>
    <row r="13365" spans="1:3">
      <c r="A13365" s="86" t="s">
        <v>285</v>
      </c>
      <c r="B13365">
        <v>73</v>
      </c>
      <c r="C13365" s="75">
        <v>8.7499999999999994E-2</v>
      </c>
    </row>
    <row r="13366" spans="1:3">
      <c r="A13366" s="74" t="s">
        <v>3394</v>
      </c>
      <c r="B13366">
        <v>47</v>
      </c>
      <c r="C13366" s="75">
        <v>0.06</v>
      </c>
    </row>
    <row r="13367" spans="1:3">
      <c r="A13367" s="81" t="s">
        <v>386</v>
      </c>
      <c r="B13367">
        <v>47</v>
      </c>
      <c r="C13367" s="75">
        <v>0.06</v>
      </c>
    </row>
    <row r="13368" spans="1:3">
      <c r="A13368" s="82" t="s">
        <v>387</v>
      </c>
      <c r="B13368">
        <v>47</v>
      </c>
      <c r="C13368" s="75">
        <v>0.06</v>
      </c>
    </row>
    <row r="13369" spans="1:3">
      <c r="A13369" s="83" t="s">
        <v>284</v>
      </c>
      <c r="B13369">
        <v>47</v>
      </c>
      <c r="C13369" s="75">
        <v>0.06</v>
      </c>
    </row>
    <row r="13370" spans="1:3">
      <c r="A13370" s="85" t="s">
        <v>1971</v>
      </c>
      <c r="B13370">
        <v>47</v>
      </c>
      <c r="C13370" s="75">
        <v>0.06</v>
      </c>
    </row>
    <row r="13371" spans="1:3">
      <c r="A13371" s="86" t="s">
        <v>381</v>
      </c>
      <c r="B13371">
        <v>47</v>
      </c>
      <c r="C13371" s="75">
        <v>0.06</v>
      </c>
    </row>
    <row r="13372" spans="1:3">
      <c r="A13372" s="74" t="s">
        <v>3395</v>
      </c>
      <c r="B13372">
        <v>960</v>
      </c>
      <c r="C13372" s="75">
        <v>0.04</v>
      </c>
    </row>
    <row r="13373" spans="1:3">
      <c r="A13373" s="81" t="s">
        <v>475</v>
      </c>
      <c r="B13373">
        <v>960</v>
      </c>
      <c r="C13373" s="75">
        <v>0.04</v>
      </c>
    </row>
    <row r="13374" spans="1:3">
      <c r="A13374" s="82" t="s">
        <v>317</v>
      </c>
      <c r="B13374">
        <v>960</v>
      </c>
      <c r="C13374" s="75">
        <v>0.04</v>
      </c>
    </row>
    <row r="13375" spans="1:3">
      <c r="A13375" s="83" t="s">
        <v>294</v>
      </c>
      <c r="B13375">
        <v>960</v>
      </c>
      <c r="C13375" s="75">
        <v>0.04</v>
      </c>
    </row>
    <row r="13376" spans="1:3">
      <c r="A13376" s="84">
        <v>43413</v>
      </c>
      <c r="B13376">
        <v>960</v>
      </c>
      <c r="C13376" s="75">
        <v>0.04</v>
      </c>
    </row>
    <row r="13377" spans="1:3">
      <c r="A13377" s="86" t="s">
        <v>326</v>
      </c>
      <c r="B13377">
        <v>960</v>
      </c>
      <c r="C13377" s="75">
        <v>0.04</v>
      </c>
    </row>
    <row r="13378" spans="1:3">
      <c r="A13378" s="74" t="s">
        <v>3396</v>
      </c>
      <c r="B13378">
        <v>990</v>
      </c>
      <c r="C13378" s="75">
        <v>0.01</v>
      </c>
    </row>
    <row r="13379" spans="1:3">
      <c r="A13379" s="81" t="s">
        <v>415</v>
      </c>
      <c r="B13379">
        <v>990</v>
      </c>
      <c r="C13379" s="75">
        <v>0.01</v>
      </c>
    </row>
    <row r="13380" spans="1:3">
      <c r="A13380" s="82" t="s">
        <v>367</v>
      </c>
      <c r="B13380">
        <v>990</v>
      </c>
      <c r="C13380" s="75">
        <v>0.01</v>
      </c>
    </row>
    <row r="13381" spans="1:3">
      <c r="A13381" s="83" t="s">
        <v>289</v>
      </c>
      <c r="B13381">
        <v>990</v>
      </c>
      <c r="C13381" s="75">
        <v>0.01</v>
      </c>
    </row>
    <row r="13382" spans="1:3">
      <c r="A13382" s="85" t="s">
        <v>2159</v>
      </c>
      <c r="B13382">
        <v>990</v>
      </c>
      <c r="C13382" s="75">
        <v>0.01</v>
      </c>
    </row>
    <row r="13383" spans="1:3">
      <c r="A13383" s="86" t="s">
        <v>326</v>
      </c>
      <c r="B13383">
        <v>990</v>
      </c>
      <c r="C13383" s="75">
        <v>0.01</v>
      </c>
    </row>
    <row r="13384" spans="1:3">
      <c r="A13384" s="74" t="s">
        <v>3397</v>
      </c>
      <c r="B13384">
        <v>720</v>
      </c>
      <c r="C13384" s="75">
        <v>0.1</v>
      </c>
    </row>
    <row r="13385" spans="1:3">
      <c r="A13385" s="81" t="s">
        <v>458</v>
      </c>
      <c r="B13385">
        <v>720</v>
      </c>
      <c r="C13385" s="75">
        <v>0.1</v>
      </c>
    </row>
    <row r="13386" spans="1:3">
      <c r="A13386" s="82" t="s">
        <v>459</v>
      </c>
      <c r="B13386">
        <v>720</v>
      </c>
      <c r="C13386" s="75">
        <v>0.1</v>
      </c>
    </row>
    <row r="13387" spans="1:3">
      <c r="A13387" s="83" t="s">
        <v>294</v>
      </c>
      <c r="B13387">
        <v>720</v>
      </c>
      <c r="C13387" s="75">
        <v>0.1</v>
      </c>
    </row>
    <row r="13388" spans="1:3">
      <c r="A13388" s="85" t="s">
        <v>3398</v>
      </c>
      <c r="B13388">
        <v>720</v>
      </c>
      <c r="C13388" s="75">
        <v>0.1</v>
      </c>
    </row>
    <row r="13389" spans="1:3">
      <c r="A13389" s="86" t="s">
        <v>321</v>
      </c>
      <c r="B13389">
        <v>720</v>
      </c>
      <c r="C13389" s="75">
        <v>0.1</v>
      </c>
    </row>
    <row r="13390" spans="1:3">
      <c r="A13390" s="74" t="s">
        <v>3399</v>
      </c>
      <c r="B13390">
        <v>600</v>
      </c>
      <c r="C13390" s="75">
        <v>0.25</v>
      </c>
    </row>
    <row r="13391" spans="1:3">
      <c r="A13391" s="81" t="s">
        <v>437</v>
      </c>
      <c r="B13391">
        <v>600</v>
      </c>
      <c r="C13391" s="75">
        <v>0.25</v>
      </c>
    </row>
    <row r="13392" spans="1:3">
      <c r="A13392" s="82" t="s">
        <v>367</v>
      </c>
      <c r="B13392">
        <v>600</v>
      </c>
      <c r="C13392" s="75">
        <v>0.25</v>
      </c>
    </row>
    <row r="13393" spans="1:3">
      <c r="A13393" s="83" t="s">
        <v>289</v>
      </c>
      <c r="B13393">
        <v>600</v>
      </c>
      <c r="C13393" s="75">
        <v>0.25</v>
      </c>
    </row>
    <row r="13394" spans="1:3">
      <c r="A13394" s="84">
        <v>42225</v>
      </c>
      <c r="B13394">
        <v>600</v>
      </c>
      <c r="C13394" s="75">
        <v>0.25</v>
      </c>
    </row>
    <row r="13395" spans="1:3">
      <c r="A13395" s="86" t="s">
        <v>321</v>
      </c>
      <c r="B13395">
        <v>600</v>
      </c>
      <c r="C13395" s="75">
        <v>0.25</v>
      </c>
    </row>
    <row r="13396" spans="1:3">
      <c r="A13396" s="74" t="s">
        <v>3400</v>
      </c>
      <c r="B13396">
        <v>435</v>
      </c>
      <c r="C13396" s="75">
        <v>0.13</v>
      </c>
    </row>
    <row r="13397" spans="1:3">
      <c r="A13397" s="81" t="s">
        <v>404</v>
      </c>
      <c r="B13397">
        <v>435</v>
      </c>
      <c r="C13397" s="75">
        <v>0.13</v>
      </c>
    </row>
    <row r="13398" spans="1:3">
      <c r="A13398" s="82" t="s">
        <v>405</v>
      </c>
      <c r="B13398">
        <v>435</v>
      </c>
      <c r="C13398" s="75">
        <v>0.13</v>
      </c>
    </row>
    <row r="13399" spans="1:3">
      <c r="A13399" s="83" t="s">
        <v>284</v>
      </c>
      <c r="B13399">
        <v>435</v>
      </c>
      <c r="C13399" s="75">
        <v>0.13</v>
      </c>
    </row>
    <row r="13400" spans="1:3">
      <c r="A13400" s="84">
        <v>42430</v>
      </c>
      <c r="B13400">
        <v>435</v>
      </c>
      <c r="C13400" s="75">
        <v>0.13</v>
      </c>
    </row>
    <row r="13401" spans="1:3">
      <c r="A13401" s="86" t="s">
        <v>314</v>
      </c>
      <c r="B13401">
        <v>435</v>
      </c>
      <c r="C13401" s="75">
        <v>0.13</v>
      </c>
    </row>
    <row r="13402" spans="1:3">
      <c r="A13402" s="74" t="s">
        <v>3401</v>
      </c>
      <c r="B13402">
        <v>25</v>
      </c>
      <c r="C13402" s="75">
        <v>0.16669999999999999</v>
      </c>
    </row>
    <row r="13403" spans="1:3">
      <c r="A13403" s="81" t="s">
        <v>458</v>
      </c>
      <c r="B13403">
        <v>25</v>
      </c>
      <c r="C13403" s="75">
        <v>0.16669999999999999</v>
      </c>
    </row>
    <row r="13404" spans="1:3">
      <c r="A13404" s="82" t="s">
        <v>459</v>
      </c>
      <c r="B13404">
        <v>25</v>
      </c>
      <c r="C13404" s="75">
        <v>0.16669999999999999</v>
      </c>
    </row>
    <row r="13405" spans="1:3">
      <c r="A13405" s="83" t="s">
        <v>294</v>
      </c>
      <c r="B13405">
        <v>25</v>
      </c>
      <c r="C13405" s="75">
        <v>0.16669999999999999</v>
      </c>
    </row>
    <row r="13406" spans="1:3">
      <c r="A13406" s="85" t="s">
        <v>638</v>
      </c>
      <c r="B13406">
        <v>25</v>
      </c>
      <c r="C13406" s="75">
        <v>0.16669999999999999</v>
      </c>
    </row>
    <row r="13407" spans="1:3">
      <c r="A13407" s="86" t="s">
        <v>310</v>
      </c>
      <c r="B13407">
        <v>25</v>
      </c>
      <c r="C13407" s="75">
        <v>0.16669999999999999</v>
      </c>
    </row>
    <row r="13408" spans="1:3">
      <c r="A13408" s="74" t="s">
        <v>3402</v>
      </c>
      <c r="B13408">
        <v>46</v>
      </c>
      <c r="C13408" s="75">
        <v>0.08</v>
      </c>
    </row>
    <row r="13409" spans="1:3">
      <c r="A13409" s="81" t="s">
        <v>472</v>
      </c>
      <c r="B13409">
        <v>46</v>
      </c>
      <c r="C13409" s="75">
        <v>0.08</v>
      </c>
    </row>
    <row r="13410" spans="1:3">
      <c r="A13410" s="82" t="s">
        <v>308</v>
      </c>
      <c r="B13410">
        <v>46</v>
      </c>
      <c r="C13410" s="75">
        <v>0.08</v>
      </c>
    </row>
    <row r="13411" spans="1:3">
      <c r="A13411" s="83" t="s">
        <v>304</v>
      </c>
      <c r="B13411">
        <v>46</v>
      </c>
      <c r="C13411" s="75">
        <v>0.08</v>
      </c>
    </row>
    <row r="13412" spans="1:3">
      <c r="A13412" s="85" t="s">
        <v>3403</v>
      </c>
      <c r="B13412">
        <v>46</v>
      </c>
      <c r="C13412" s="75">
        <v>0.08</v>
      </c>
    </row>
    <row r="13413" spans="1:3">
      <c r="A13413" s="86" t="s">
        <v>305</v>
      </c>
      <c r="B13413">
        <v>46</v>
      </c>
      <c r="C13413" s="75">
        <v>0.08</v>
      </c>
    </row>
    <row r="13414" spans="1:3">
      <c r="A13414" s="74" t="s">
        <v>3404</v>
      </c>
      <c r="B13414">
        <v>48</v>
      </c>
      <c r="C13414" s="75">
        <v>0.04</v>
      </c>
    </row>
    <row r="13415" spans="1:3">
      <c r="A13415" s="81" t="s">
        <v>319</v>
      </c>
      <c r="B13415">
        <v>48</v>
      </c>
      <c r="C13415" s="75">
        <v>0.04</v>
      </c>
    </row>
    <row r="13416" spans="1:3">
      <c r="A13416" s="82" t="s">
        <v>320</v>
      </c>
      <c r="B13416">
        <v>48</v>
      </c>
      <c r="C13416" s="75">
        <v>0.04</v>
      </c>
    </row>
    <row r="13417" spans="1:3">
      <c r="A13417" s="83" t="s">
        <v>284</v>
      </c>
      <c r="B13417">
        <v>48</v>
      </c>
      <c r="C13417" s="75">
        <v>0.04</v>
      </c>
    </row>
    <row r="13418" spans="1:3">
      <c r="A13418" s="84">
        <v>41892</v>
      </c>
      <c r="B13418">
        <v>48</v>
      </c>
      <c r="C13418" s="75">
        <v>0.04</v>
      </c>
    </row>
    <row r="13419" spans="1:3">
      <c r="A13419" s="86" t="s">
        <v>305</v>
      </c>
      <c r="B13419">
        <v>48</v>
      </c>
      <c r="C13419" s="75">
        <v>0.04</v>
      </c>
    </row>
    <row r="13420" spans="1:3">
      <c r="A13420" s="74" t="s">
        <v>3405</v>
      </c>
      <c r="B13420">
        <v>134</v>
      </c>
      <c r="C13420" s="75">
        <v>0.1067</v>
      </c>
    </row>
    <row r="13421" spans="1:3">
      <c r="A13421" s="81" t="s">
        <v>408</v>
      </c>
      <c r="B13421">
        <v>134</v>
      </c>
      <c r="C13421" s="75">
        <v>0.1067</v>
      </c>
    </row>
    <row r="13422" spans="1:3">
      <c r="A13422" s="82" t="s">
        <v>409</v>
      </c>
      <c r="B13422">
        <v>134</v>
      </c>
      <c r="C13422" s="75">
        <v>0.1067</v>
      </c>
    </row>
    <row r="13423" spans="1:3">
      <c r="A13423" s="83" t="s">
        <v>284</v>
      </c>
      <c r="B13423">
        <v>134</v>
      </c>
      <c r="C13423" s="75">
        <v>0.1067</v>
      </c>
    </row>
    <row r="13424" spans="1:3">
      <c r="A13424" s="85" t="s">
        <v>1493</v>
      </c>
      <c r="B13424">
        <v>134</v>
      </c>
      <c r="C13424" s="75">
        <v>0.1067</v>
      </c>
    </row>
    <row r="13425" spans="1:3">
      <c r="A13425" s="86" t="s">
        <v>300</v>
      </c>
      <c r="B13425">
        <v>134</v>
      </c>
      <c r="C13425" s="75">
        <v>0.1067</v>
      </c>
    </row>
    <row r="13426" spans="1:3">
      <c r="A13426" s="74" t="s">
        <v>3406</v>
      </c>
      <c r="B13426">
        <v>75</v>
      </c>
      <c r="C13426" s="75">
        <v>6.25E-2</v>
      </c>
    </row>
    <row r="13427" spans="1:3">
      <c r="A13427" s="81" t="s">
        <v>475</v>
      </c>
      <c r="B13427">
        <v>75</v>
      </c>
      <c r="C13427" s="75">
        <v>6.25E-2</v>
      </c>
    </row>
    <row r="13428" spans="1:3">
      <c r="A13428" s="82" t="s">
        <v>317</v>
      </c>
      <c r="B13428">
        <v>75</v>
      </c>
      <c r="C13428" s="75">
        <v>6.25E-2</v>
      </c>
    </row>
    <row r="13429" spans="1:3">
      <c r="A13429" s="83" t="s">
        <v>294</v>
      </c>
      <c r="B13429">
        <v>75</v>
      </c>
      <c r="C13429" s="75">
        <v>6.25E-2</v>
      </c>
    </row>
    <row r="13430" spans="1:3">
      <c r="A13430" s="85" t="s">
        <v>3407</v>
      </c>
      <c r="B13430">
        <v>75</v>
      </c>
      <c r="C13430" s="75">
        <v>6.25E-2</v>
      </c>
    </row>
    <row r="13431" spans="1:3">
      <c r="A13431" s="86" t="s">
        <v>285</v>
      </c>
      <c r="B13431">
        <v>75</v>
      </c>
      <c r="C13431" s="75">
        <v>6.25E-2</v>
      </c>
    </row>
    <row r="13432" spans="1:3">
      <c r="A13432" s="74" t="s">
        <v>3408</v>
      </c>
      <c r="B13432">
        <v>693</v>
      </c>
      <c r="C13432" s="75">
        <v>0.01</v>
      </c>
    </row>
    <row r="13433" spans="1:3">
      <c r="A13433" s="81" t="s">
        <v>377</v>
      </c>
      <c r="B13433">
        <v>693</v>
      </c>
      <c r="C13433" s="75">
        <v>0.01</v>
      </c>
    </row>
    <row r="13434" spans="1:3">
      <c r="A13434" s="82" t="s">
        <v>378</v>
      </c>
      <c r="B13434">
        <v>693</v>
      </c>
      <c r="C13434" s="75">
        <v>0.01</v>
      </c>
    </row>
    <row r="13435" spans="1:3">
      <c r="A13435" s="83" t="s">
        <v>304</v>
      </c>
      <c r="B13435">
        <v>693</v>
      </c>
      <c r="C13435" s="75">
        <v>0.01</v>
      </c>
    </row>
    <row r="13436" spans="1:3">
      <c r="A13436" s="85" t="s">
        <v>975</v>
      </c>
      <c r="B13436">
        <v>693</v>
      </c>
      <c r="C13436" s="75">
        <v>0.01</v>
      </c>
    </row>
    <row r="13437" spans="1:3">
      <c r="A13437" s="86" t="s">
        <v>295</v>
      </c>
      <c r="B13437">
        <v>693</v>
      </c>
      <c r="C13437" s="75">
        <v>0.01</v>
      </c>
    </row>
    <row r="13438" spans="1:3">
      <c r="A13438" s="74" t="s">
        <v>3409</v>
      </c>
      <c r="B13438">
        <v>119</v>
      </c>
      <c r="C13438" s="75">
        <v>0.20669999999999999</v>
      </c>
    </row>
    <row r="13439" spans="1:3">
      <c r="A13439" s="81" t="s">
        <v>370</v>
      </c>
      <c r="B13439">
        <v>119</v>
      </c>
      <c r="C13439" s="75">
        <v>0.20669999999999999</v>
      </c>
    </row>
    <row r="13440" spans="1:3">
      <c r="A13440" s="82" t="s">
        <v>344</v>
      </c>
      <c r="B13440">
        <v>119</v>
      </c>
      <c r="C13440" s="75">
        <v>0.20669999999999999</v>
      </c>
    </row>
    <row r="13441" spans="1:3">
      <c r="A13441" s="83" t="s">
        <v>284</v>
      </c>
      <c r="B13441">
        <v>119</v>
      </c>
      <c r="C13441" s="75">
        <v>0.20669999999999999</v>
      </c>
    </row>
    <row r="13442" spans="1:3">
      <c r="A13442" s="85" t="s">
        <v>915</v>
      </c>
      <c r="B13442">
        <v>119</v>
      </c>
      <c r="C13442" s="75">
        <v>0.20669999999999999</v>
      </c>
    </row>
    <row r="13443" spans="1:3">
      <c r="A13443" s="86" t="s">
        <v>300</v>
      </c>
      <c r="B13443">
        <v>119</v>
      </c>
      <c r="C13443" s="75">
        <v>0.20669999999999999</v>
      </c>
    </row>
    <row r="13444" spans="1:3">
      <c r="A13444" s="74" t="s">
        <v>3410</v>
      </c>
      <c r="B13444">
        <v>48</v>
      </c>
      <c r="C13444" s="75">
        <v>0.4</v>
      </c>
    </row>
    <row r="13445" spans="1:3">
      <c r="A13445" s="81" t="s">
        <v>324</v>
      </c>
      <c r="B13445">
        <v>48</v>
      </c>
      <c r="C13445" s="75">
        <v>0.4</v>
      </c>
    </row>
    <row r="13446" spans="1:3">
      <c r="A13446" s="82" t="s">
        <v>325</v>
      </c>
      <c r="B13446">
        <v>48</v>
      </c>
      <c r="C13446" s="75">
        <v>0.4</v>
      </c>
    </row>
    <row r="13447" spans="1:3">
      <c r="A13447" s="83" t="s">
        <v>284</v>
      </c>
      <c r="B13447">
        <v>48</v>
      </c>
      <c r="C13447" s="75">
        <v>0.4</v>
      </c>
    </row>
    <row r="13448" spans="1:3">
      <c r="A13448" s="85" t="s">
        <v>384</v>
      </c>
      <c r="B13448">
        <v>48</v>
      </c>
      <c r="C13448" s="75">
        <v>0.4</v>
      </c>
    </row>
    <row r="13449" spans="1:3">
      <c r="A13449" s="86" t="s">
        <v>285</v>
      </c>
      <c r="B13449">
        <v>48</v>
      </c>
      <c r="C13449" s="75">
        <v>0.4</v>
      </c>
    </row>
    <row r="13450" spans="1:3">
      <c r="A13450" s="74" t="s">
        <v>3411</v>
      </c>
      <c r="B13450">
        <v>45</v>
      </c>
      <c r="C13450" s="75">
        <v>0.1</v>
      </c>
    </row>
    <row r="13451" spans="1:3">
      <c r="A13451" s="81" t="s">
        <v>287</v>
      </c>
      <c r="B13451">
        <v>45</v>
      </c>
      <c r="C13451" s="75">
        <v>0.1</v>
      </c>
    </row>
    <row r="13452" spans="1:3">
      <c r="A13452" s="82" t="s">
        <v>288</v>
      </c>
      <c r="B13452">
        <v>45</v>
      </c>
      <c r="C13452" s="75">
        <v>0.1</v>
      </c>
    </row>
    <row r="13453" spans="1:3">
      <c r="A13453" s="83" t="s">
        <v>289</v>
      </c>
      <c r="B13453">
        <v>45</v>
      </c>
      <c r="C13453" s="75">
        <v>0.1</v>
      </c>
    </row>
    <row r="13454" spans="1:3">
      <c r="A13454" s="85" t="s">
        <v>447</v>
      </c>
      <c r="B13454">
        <v>45</v>
      </c>
      <c r="C13454" s="75">
        <v>0.1</v>
      </c>
    </row>
    <row r="13455" spans="1:3">
      <c r="A13455" s="86" t="s">
        <v>381</v>
      </c>
      <c r="B13455">
        <v>45</v>
      </c>
      <c r="C13455" s="75">
        <v>0.1</v>
      </c>
    </row>
    <row r="13456" spans="1:3">
      <c r="A13456" s="74" t="s">
        <v>3412</v>
      </c>
      <c r="B13456">
        <v>250</v>
      </c>
      <c r="C13456" s="75">
        <v>0</v>
      </c>
    </row>
    <row r="13457" spans="1:3">
      <c r="A13457" s="81" t="s">
        <v>437</v>
      </c>
      <c r="B13457">
        <v>250</v>
      </c>
      <c r="C13457" s="75">
        <v>0</v>
      </c>
    </row>
    <row r="13458" spans="1:3">
      <c r="A13458" s="82" t="s">
        <v>367</v>
      </c>
      <c r="B13458">
        <v>250</v>
      </c>
      <c r="C13458" s="75">
        <v>0</v>
      </c>
    </row>
    <row r="13459" spans="1:3">
      <c r="A13459" s="83" t="s">
        <v>289</v>
      </c>
      <c r="B13459">
        <v>250</v>
      </c>
      <c r="C13459" s="75">
        <v>0</v>
      </c>
    </row>
    <row r="13460" spans="1:3">
      <c r="A13460" s="85" t="s">
        <v>3413</v>
      </c>
      <c r="B13460">
        <v>250</v>
      </c>
      <c r="C13460" s="75">
        <v>0</v>
      </c>
    </row>
    <row r="13461" spans="1:3">
      <c r="A13461" s="86" t="s">
        <v>375</v>
      </c>
      <c r="B13461">
        <v>250</v>
      </c>
      <c r="C13461" s="75">
        <v>0</v>
      </c>
    </row>
    <row r="13462" spans="1:3">
      <c r="A13462" s="74" t="s">
        <v>3414</v>
      </c>
      <c r="B13462">
        <v>380</v>
      </c>
      <c r="C13462" s="75">
        <v>0.24</v>
      </c>
    </row>
    <row r="13463" spans="1:3">
      <c r="A13463" s="81" t="s">
        <v>386</v>
      </c>
      <c r="B13463">
        <v>380</v>
      </c>
      <c r="C13463" s="75">
        <v>0.24</v>
      </c>
    </row>
    <row r="13464" spans="1:3">
      <c r="A13464" s="82" t="s">
        <v>387</v>
      </c>
      <c r="B13464">
        <v>380</v>
      </c>
      <c r="C13464" s="75">
        <v>0.24</v>
      </c>
    </row>
    <row r="13465" spans="1:3">
      <c r="A13465" s="83" t="s">
        <v>284</v>
      </c>
      <c r="B13465">
        <v>380</v>
      </c>
      <c r="C13465" s="75">
        <v>0.24</v>
      </c>
    </row>
    <row r="13466" spans="1:3">
      <c r="A13466" s="85" t="s">
        <v>2269</v>
      </c>
      <c r="B13466">
        <v>380</v>
      </c>
      <c r="C13466" s="75">
        <v>0.24</v>
      </c>
    </row>
    <row r="13467" spans="1:3">
      <c r="A13467" s="86" t="s">
        <v>314</v>
      </c>
      <c r="B13467">
        <v>380</v>
      </c>
      <c r="C13467" s="75">
        <v>0.24</v>
      </c>
    </row>
    <row r="13468" spans="1:3">
      <c r="A13468" s="74" t="s">
        <v>3415</v>
      </c>
      <c r="B13468">
        <v>495</v>
      </c>
      <c r="C13468" s="75">
        <v>0.01</v>
      </c>
    </row>
    <row r="13469" spans="1:3">
      <c r="A13469" s="81" t="s">
        <v>307</v>
      </c>
      <c r="B13469">
        <v>495</v>
      </c>
      <c r="C13469" s="75">
        <v>0.01</v>
      </c>
    </row>
    <row r="13470" spans="1:3">
      <c r="A13470" s="82" t="s">
        <v>308</v>
      </c>
      <c r="B13470">
        <v>495</v>
      </c>
      <c r="C13470" s="75">
        <v>0.01</v>
      </c>
    </row>
    <row r="13471" spans="1:3">
      <c r="A13471" s="83" t="s">
        <v>304</v>
      </c>
      <c r="B13471">
        <v>495</v>
      </c>
      <c r="C13471" s="75">
        <v>0.01</v>
      </c>
    </row>
    <row r="13472" spans="1:3">
      <c r="A13472" s="84">
        <v>42922</v>
      </c>
      <c r="B13472">
        <v>495</v>
      </c>
      <c r="C13472" s="75">
        <v>0.01</v>
      </c>
    </row>
    <row r="13473" spans="1:3">
      <c r="A13473" s="86" t="s">
        <v>336</v>
      </c>
      <c r="B13473">
        <v>495</v>
      </c>
      <c r="C13473" s="75">
        <v>0.01</v>
      </c>
    </row>
    <row r="13474" spans="1:3">
      <c r="A13474" s="74" t="s">
        <v>3416</v>
      </c>
      <c r="B13474">
        <v>623</v>
      </c>
      <c r="C13474" s="75">
        <v>0.11</v>
      </c>
    </row>
    <row r="13475" spans="1:3">
      <c r="A13475" s="81" t="s">
        <v>370</v>
      </c>
      <c r="B13475">
        <v>623</v>
      </c>
      <c r="C13475" s="75">
        <v>0.11</v>
      </c>
    </row>
    <row r="13476" spans="1:3">
      <c r="A13476" s="82" t="s">
        <v>344</v>
      </c>
      <c r="B13476">
        <v>623</v>
      </c>
      <c r="C13476" s="75">
        <v>0.11</v>
      </c>
    </row>
    <row r="13477" spans="1:3">
      <c r="A13477" s="83" t="s">
        <v>284</v>
      </c>
      <c r="B13477">
        <v>623</v>
      </c>
      <c r="C13477" s="75">
        <v>0.11</v>
      </c>
    </row>
    <row r="13478" spans="1:3">
      <c r="A13478" s="85" t="s">
        <v>2200</v>
      </c>
      <c r="B13478">
        <v>623</v>
      </c>
      <c r="C13478" s="75">
        <v>0.11</v>
      </c>
    </row>
    <row r="13479" spans="1:3">
      <c r="A13479" s="86" t="s">
        <v>295</v>
      </c>
      <c r="B13479">
        <v>623</v>
      </c>
      <c r="C13479" s="75">
        <v>0.11</v>
      </c>
    </row>
    <row r="13480" spans="1:3">
      <c r="A13480" s="74" t="s">
        <v>3417</v>
      </c>
      <c r="B13480">
        <v>44</v>
      </c>
      <c r="C13480" s="75">
        <v>0.12</v>
      </c>
    </row>
    <row r="13481" spans="1:3">
      <c r="A13481" s="81" t="s">
        <v>358</v>
      </c>
      <c r="B13481">
        <v>44</v>
      </c>
      <c r="C13481" s="75">
        <v>0.12</v>
      </c>
    </row>
    <row r="13482" spans="1:3">
      <c r="A13482" s="82" t="s">
        <v>359</v>
      </c>
      <c r="B13482">
        <v>44</v>
      </c>
      <c r="C13482" s="75">
        <v>0.12</v>
      </c>
    </row>
    <row r="13483" spans="1:3">
      <c r="A13483" s="83" t="s">
        <v>284</v>
      </c>
      <c r="B13483">
        <v>44</v>
      </c>
      <c r="C13483" s="75">
        <v>0.12</v>
      </c>
    </row>
    <row r="13484" spans="1:3">
      <c r="A13484" s="85" t="s">
        <v>1825</v>
      </c>
      <c r="B13484">
        <v>44</v>
      </c>
      <c r="C13484" s="75">
        <v>0.12</v>
      </c>
    </row>
    <row r="13485" spans="1:3">
      <c r="A13485" s="86" t="s">
        <v>381</v>
      </c>
      <c r="B13485">
        <v>44</v>
      </c>
      <c r="C13485" s="75">
        <v>0.12</v>
      </c>
    </row>
    <row r="13486" spans="1:3">
      <c r="A13486" s="74" t="s">
        <v>3418</v>
      </c>
      <c r="B13486">
        <v>30</v>
      </c>
      <c r="C13486" s="75">
        <v>0</v>
      </c>
    </row>
    <row r="13487" spans="1:3">
      <c r="A13487" s="81" t="s">
        <v>346</v>
      </c>
      <c r="B13487">
        <v>30</v>
      </c>
      <c r="C13487" s="75">
        <v>0</v>
      </c>
    </row>
    <row r="13488" spans="1:3">
      <c r="A13488" s="82" t="s">
        <v>347</v>
      </c>
      <c r="B13488">
        <v>30</v>
      </c>
      <c r="C13488" s="75">
        <v>0</v>
      </c>
    </row>
    <row r="13489" spans="1:3">
      <c r="A13489" s="83" t="s">
        <v>284</v>
      </c>
      <c r="B13489">
        <v>30</v>
      </c>
      <c r="C13489" s="75">
        <v>0</v>
      </c>
    </row>
    <row r="13490" spans="1:3">
      <c r="A13490" s="85" t="s">
        <v>3115</v>
      </c>
      <c r="B13490">
        <v>30</v>
      </c>
      <c r="C13490" s="75">
        <v>0</v>
      </c>
    </row>
    <row r="13491" spans="1:3">
      <c r="A13491" s="86" t="s">
        <v>310</v>
      </c>
      <c r="B13491">
        <v>30</v>
      </c>
      <c r="C13491" s="75">
        <v>0</v>
      </c>
    </row>
    <row r="13492" spans="1:3">
      <c r="A13492" s="74" t="s">
        <v>3419</v>
      </c>
      <c r="B13492">
        <v>49</v>
      </c>
      <c r="C13492" s="75">
        <v>0.02</v>
      </c>
    </row>
    <row r="13493" spans="1:3">
      <c r="A13493" s="81" t="s">
        <v>567</v>
      </c>
      <c r="B13493">
        <v>49</v>
      </c>
      <c r="C13493" s="75">
        <v>0.02</v>
      </c>
    </row>
    <row r="13494" spans="1:3">
      <c r="A13494" s="82" t="s">
        <v>568</v>
      </c>
      <c r="B13494">
        <v>49</v>
      </c>
      <c r="C13494" s="75">
        <v>0.02</v>
      </c>
    </row>
    <row r="13495" spans="1:3">
      <c r="A13495" s="83" t="s">
        <v>284</v>
      </c>
      <c r="B13495">
        <v>49</v>
      </c>
      <c r="C13495" s="75">
        <v>0.02</v>
      </c>
    </row>
    <row r="13496" spans="1:3">
      <c r="A13496" s="85" t="s">
        <v>543</v>
      </c>
      <c r="B13496">
        <v>49</v>
      </c>
      <c r="C13496" s="75">
        <v>0.02</v>
      </c>
    </row>
    <row r="13497" spans="1:3">
      <c r="A13497" s="86" t="s">
        <v>305</v>
      </c>
      <c r="B13497">
        <v>49</v>
      </c>
      <c r="C13497" s="75">
        <v>0.02</v>
      </c>
    </row>
    <row r="13498" spans="1:3">
      <c r="A13498" s="74" t="s">
        <v>3420</v>
      </c>
      <c r="B13498">
        <v>72</v>
      </c>
      <c r="C13498" s="75">
        <v>0.1</v>
      </c>
    </row>
    <row r="13499" spans="1:3">
      <c r="A13499" s="81" t="s">
        <v>412</v>
      </c>
      <c r="B13499">
        <v>72</v>
      </c>
      <c r="C13499" s="75">
        <v>0.1</v>
      </c>
    </row>
    <row r="13500" spans="1:3">
      <c r="A13500" s="82" t="s">
        <v>367</v>
      </c>
      <c r="B13500">
        <v>72</v>
      </c>
      <c r="C13500" s="75">
        <v>0.1</v>
      </c>
    </row>
    <row r="13501" spans="1:3">
      <c r="A13501" s="83" t="s">
        <v>289</v>
      </c>
      <c r="B13501">
        <v>72</v>
      </c>
      <c r="C13501" s="75">
        <v>0.1</v>
      </c>
    </row>
    <row r="13502" spans="1:3">
      <c r="A13502" s="85" t="s">
        <v>1638</v>
      </c>
      <c r="B13502">
        <v>72</v>
      </c>
      <c r="C13502" s="75">
        <v>0.1</v>
      </c>
    </row>
    <row r="13503" spans="1:3">
      <c r="A13503" s="86" t="s">
        <v>285</v>
      </c>
      <c r="B13503">
        <v>72</v>
      </c>
      <c r="C13503" s="75">
        <v>0.1</v>
      </c>
    </row>
    <row r="13504" spans="1:3">
      <c r="A13504" s="74" t="s">
        <v>3421</v>
      </c>
      <c r="B13504">
        <v>45</v>
      </c>
      <c r="C13504" s="75">
        <v>0.1</v>
      </c>
    </row>
    <row r="13505" spans="1:3">
      <c r="A13505" s="81" t="s">
        <v>307</v>
      </c>
      <c r="B13505">
        <v>45</v>
      </c>
      <c r="C13505" s="75">
        <v>0.1</v>
      </c>
    </row>
    <row r="13506" spans="1:3">
      <c r="A13506" s="82" t="s">
        <v>308</v>
      </c>
      <c r="B13506">
        <v>45</v>
      </c>
      <c r="C13506" s="75">
        <v>0.1</v>
      </c>
    </row>
    <row r="13507" spans="1:3">
      <c r="A13507" s="83" t="s">
        <v>304</v>
      </c>
      <c r="B13507">
        <v>45</v>
      </c>
      <c r="C13507" s="75">
        <v>0.1</v>
      </c>
    </row>
    <row r="13508" spans="1:3">
      <c r="A13508" s="84">
        <v>42160</v>
      </c>
      <c r="B13508">
        <v>45</v>
      </c>
      <c r="C13508" s="75">
        <v>0.1</v>
      </c>
    </row>
    <row r="13509" spans="1:3">
      <c r="A13509" s="86" t="s">
        <v>305</v>
      </c>
      <c r="B13509">
        <v>45</v>
      </c>
      <c r="C13509" s="75">
        <v>0.1</v>
      </c>
    </row>
    <row r="13510" spans="1:3">
      <c r="A13510" s="74" t="s">
        <v>3422</v>
      </c>
      <c r="B13510">
        <v>149</v>
      </c>
      <c r="C13510" s="75">
        <v>6.7000000000000002E-3</v>
      </c>
    </row>
    <row r="13511" spans="1:3">
      <c r="A13511" s="81" t="s">
        <v>366</v>
      </c>
      <c r="B13511">
        <v>149</v>
      </c>
      <c r="C13511" s="75">
        <v>6.7000000000000002E-3</v>
      </c>
    </row>
    <row r="13512" spans="1:3">
      <c r="A13512" s="82" t="s">
        <v>367</v>
      </c>
      <c r="B13512">
        <v>149</v>
      </c>
      <c r="C13512" s="75">
        <v>6.7000000000000002E-3</v>
      </c>
    </row>
    <row r="13513" spans="1:3">
      <c r="A13513" s="83" t="s">
        <v>289</v>
      </c>
      <c r="B13513">
        <v>149</v>
      </c>
      <c r="C13513" s="75">
        <v>6.7000000000000002E-3</v>
      </c>
    </row>
    <row r="13514" spans="1:3">
      <c r="A13514" s="85" t="s">
        <v>3423</v>
      </c>
      <c r="B13514">
        <v>149</v>
      </c>
      <c r="C13514" s="75">
        <v>6.7000000000000002E-3</v>
      </c>
    </row>
    <row r="13515" spans="1:3">
      <c r="A13515" s="86" t="s">
        <v>300</v>
      </c>
      <c r="B13515">
        <v>149</v>
      </c>
      <c r="C13515" s="75">
        <v>6.7000000000000002E-3</v>
      </c>
    </row>
    <row r="13516" spans="1:3">
      <c r="A13516" s="74" t="s">
        <v>3424</v>
      </c>
      <c r="B13516">
        <v>61</v>
      </c>
      <c r="C13516" s="75">
        <v>0.12859999999999999</v>
      </c>
    </row>
    <row r="13517" spans="1:3">
      <c r="A13517" s="81" t="s">
        <v>431</v>
      </c>
      <c r="B13517">
        <v>61</v>
      </c>
      <c r="C13517" s="75">
        <v>0.12859999999999999</v>
      </c>
    </row>
    <row r="13518" spans="1:3">
      <c r="A13518" s="82" t="s">
        <v>432</v>
      </c>
      <c r="B13518">
        <v>61</v>
      </c>
      <c r="C13518" s="75">
        <v>0.12859999999999999</v>
      </c>
    </row>
    <row r="13519" spans="1:3">
      <c r="A13519" s="83" t="s">
        <v>284</v>
      </c>
      <c r="B13519">
        <v>61</v>
      </c>
      <c r="C13519" s="75">
        <v>0.12859999999999999</v>
      </c>
    </row>
    <row r="13520" spans="1:3">
      <c r="A13520" s="85" t="s">
        <v>3425</v>
      </c>
      <c r="B13520">
        <v>61</v>
      </c>
      <c r="C13520" s="75">
        <v>0.12859999999999999</v>
      </c>
    </row>
    <row r="13521" spans="1:3">
      <c r="A13521" s="86" t="s">
        <v>364</v>
      </c>
      <c r="B13521">
        <v>61</v>
      </c>
      <c r="C13521" s="75">
        <v>0.12859999999999999</v>
      </c>
    </row>
    <row r="13522" spans="1:3">
      <c r="A13522" s="74" t="s">
        <v>3426</v>
      </c>
      <c r="B13522">
        <v>500</v>
      </c>
      <c r="C13522" s="75">
        <v>0</v>
      </c>
    </row>
    <row r="13523" spans="1:3">
      <c r="A13523" s="81" t="s">
        <v>343</v>
      </c>
      <c r="B13523">
        <v>500</v>
      </c>
      <c r="C13523" s="75">
        <v>0</v>
      </c>
    </row>
    <row r="13524" spans="1:3">
      <c r="A13524" s="82" t="s">
        <v>344</v>
      </c>
      <c r="B13524">
        <v>500</v>
      </c>
      <c r="C13524" s="75">
        <v>0</v>
      </c>
    </row>
    <row r="13525" spans="1:3">
      <c r="A13525" s="83" t="s">
        <v>284</v>
      </c>
      <c r="B13525">
        <v>500</v>
      </c>
      <c r="C13525" s="75">
        <v>0</v>
      </c>
    </row>
    <row r="13526" spans="1:3">
      <c r="A13526" s="85" t="s">
        <v>1373</v>
      </c>
      <c r="B13526">
        <v>500</v>
      </c>
      <c r="C13526" s="75">
        <v>0</v>
      </c>
    </row>
    <row r="13527" spans="1:3">
      <c r="A13527" s="86" t="s">
        <v>336</v>
      </c>
      <c r="B13527">
        <v>500</v>
      </c>
      <c r="C13527" s="75">
        <v>0</v>
      </c>
    </row>
    <row r="13528" spans="1:3">
      <c r="A13528" s="74" t="s">
        <v>3427</v>
      </c>
      <c r="B13528">
        <v>672</v>
      </c>
      <c r="C13528" s="75">
        <v>0.04</v>
      </c>
    </row>
    <row r="13529" spans="1:3">
      <c r="A13529" s="81" t="s">
        <v>354</v>
      </c>
      <c r="B13529">
        <v>672</v>
      </c>
      <c r="C13529" s="75">
        <v>0.04</v>
      </c>
    </row>
    <row r="13530" spans="1:3">
      <c r="A13530" s="82" t="s">
        <v>355</v>
      </c>
      <c r="B13530">
        <v>672</v>
      </c>
      <c r="C13530" s="75">
        <v>0.04</v>
      </c>
    </row>
    <row r="13531" spans="1:3">
      <c r="A13531" s="83" t="s">
        <v>284</v>
      </c>
      <c r="B13531">
        <v>672</v>
      </c>
      <c r="C13531" s="75">
        <v>0.04</v>
      </c>
    </row>
    <row r="13532" spans="1:3">
      <c r="A13532" s="85" t="s">
        <v>1363</v>
      </c>
      <c r="B13532">
        <v>672</v>
      </c>
      <c r="C13532" s="75">
        <v>0.04</v>
      </c>
    </row>
    <row r="13533" spans="1:3">
      <c r="A13533" s="86" t="s">
        <v>295</v>
      </c>
      <c r="B13533">
        <v>672</v>
      </c>
      <c r="C13533" s="75">
        <v>0.04</v>
      </c>
    </row>
    <row r="13534" spans="1:3">
      <c r="A13534" s="74" t="s">
        <v>3428</v>
      </c>
      <c r="B13534">
        <v>640</v>
      </c>
      <c r="C13534" s="75">
        <v>0.2</v>
      </c>
    </row>
    <row r="13535" spans="1:3">
      <c r="A13535" s="81" t="s">
        <v>669</v>
      </c>
      <c r="B13535">
        <v>640</v>
      </c>
      <c r="C13535" s="75">
        <v>0.2</v>
      </c>
    </row>
    <row r="13536" spans="1:3">
      <c r="A13536" s="82" t="s">
        <v>670</v>
      </c>
      <c r="B13536">
        <v>640</v>
      </c>
      <c r="C13536" s="75">
        <v>0.2</v>
      </c>
    </row>
    <row r="13537" spans="1:3">
      <c r="A13537" s="83" t="s">
        <v>294</v>
      </c>
      <c r="B13537">
        <v>640</v>
      </c>
      <c r="C13537" s="75">
        <v>0.2</v>
      </c>
    </row>
    <row r="13538" spans="1:3">
      <c r="A13538" s="84">
        <v>43191</v>
      </c>
      <c r="B13538">
        <v>640</v>
      </c>
      <c r="C13538" s="75">
        <v>0.2</v>
      </c>
    </row>
    <row r="13539" spans="1:3">
      <c r="A13539" s="86" t="s">
        <v>321</v>
      </c>
      <c r="B13539">
        <v>640</v>
      </c>
      <c r="C13539" s="75">
        <v>0.2</v>
      </c>
    </row>
    <row r="13540" spans="1:3">
      <c r="A13540" s="74" t="s">
        <v>3429</v>
      </c>
      <c r="B13540">
        <v>630</v>
      </c>
      <c r="C13540" s="75">
        <v>0.37</v>
      </c>
    </row>
    <row r="13541" spans="1:3">
      <c r="A13541" s="81" t="s">
        <v>491</v>
      </c>
      <c r="B13541">
        <v>630</v>
      </c>
      <c r="C13541" s="75">
        <v>0.37</v>
      </c>
    </row>
    <row r="13542" spans="1:3">
      <c r="A13542" s="82" t="s">
        <v>492</v>
      </c>
      <c r="B13542">
        <v>630</v>
      </c>
      <c r="C13542" s="75">
        <v>0.37</v>
      </c>
    </row>
    <row r="13543" spans="1:3">
      <c r="A13543" s="83" t="s">
        <v>284</v>
      </c>
      <c r="B13543">
        <v>630</v>
      </c>
      <c r="C13543" s="75">
        <v>0.37</v>
      </c>
    </row>
    <row r="13544" spans="1:3">
      <c r="A13544" s="85" t="s">
        <v>1099</v>
      </c>
      <c r="B13544">
        <v>630</v>
      </c>
      <c r="C13544" s="75">
        <v>0.37</v>
      </c>
    </row>
    <row r="13545" spans="1:3">
      <c r="A13545" s="86" t="s">
        <v>326</v>
      </c>
      <c r="B13545">
        <v>630</v>
      </c>
      <c r="C13545" s="75">
        <v>0.37</v>
      </c>
    </row>
    <row r="13546" spans="1:3">
      <c r="A13546" s="74" t="s">
        <v>3430</v>
      </c>
      <c r="B13546">
        <v>46</v>
      </c>
      <c r="C13546" s="75">
        <v>0.08</v>
      </c>
    </row>
    <row r="13547" spans="1:3">
      <c r="A13547" s="81" t="s">
        <v>386</v>
      </c>
      <c r="B13547">
        <v>46</v>
      </c>
      <c r="C13547" s="75">
        <v>0.08</v>
      </c>
    </row>
    <row r="13548" spans="1:3">
      <c r="A13548" s="82" t="s">
        <v>387</v>
      </c>
      <c r="B13548">
        <v>46</v>
      </c>
      <c r="C13548" s="75">
        <v>0.08</v>
      </c>
    </row>
    <row r="13549" spans="1:3">
      <c r="A13549" s="83" t="s">
        <v>284</v>
      </c>
      <c r="B13549">
        <v>46</v>
      </c>
      <c r="C13549" s="75">
        <v>0.08</v>
      </c>
    </row>
    <row r="13550" spans="1:3">
      <c r="A13550" s="84">
        <v>42856</v>
      </c>
      <c r="B13550">
        <v>46</v>
      </c>
      <c r="C13550" s="75">
        <v>0.08</v>
      </c>
    </row>
    <row r="13551" spans="1:3">
      <c r="A13551" s="86" t="s">
        <v>305</v>
      </c>
      <c r="B13551">
        <v>46</v>
      </c>
      <c r="C13551" s="75">
        <v>0.08</v>
      </c>
    </row>
    <row r="13552" spans="1:3">
      <c r="A13552" s="74" t="s">
        <v>3431</v>
      </c>
      <c r="B13552">
        <v>33</v>
      </c>
      <c r="C13552" s="75">
        <v>0.34</v>
      </c>
    </row>
    <row r="13553" spans="1:3">
      <c r="A13553" s="81" t="s">
        <v>2705</v>
      </c>
      <c r="B13553">
        <v>33</v>
      </c>
      <c r="C13553" s="75">
        <v>0.34</v>
      </c>
    </row>
    <row r="13554" spans="1:3">
      <c r="A13554" s="82" t="s">
        <v>367</v>
      </c>
      <c r="B13554">
        <v>33</v>
      </c>
      <c r="C13554" s="75">
        <v>0.34</v>
      </c>
    </row>
    <row r="13555" spans="1:3">
      <c r="A13555" s="83" t="s">
        <v>289</v>
      </c>
      <c r="B13555">
        <v>33</v>
      </c>
      <c r="C13555" s="75">
        <v>0.34</v>
      </c>
    </row>
    <row r="13556" spans="1:3">
      <c r="A13556" s="84">
        <v>42016</v>
      </c>
      <c r="B13556">
        <v>33</v>
      </c>
      <c r="C13556" s="75">
        <v>0.34</v>
      </c>
    </row>
    <row r="13557" spans="1:3">
      <c r="A13557" s="86" t="s">
        <v>305</v>
      </c>
      <c r="B13557">
        <v>33</v>
      </c>
      <c r="C13557" s="75">
        <v>0.34</v>
      </c>
    </row>
    <row r="13558" spans="1:3">
      <c r="A13558" s="74" t="s">
        <v>3432</v>
      </c>
      <c r="B13558">
        <v>568</v>
      </c>
      <c r="C13558" s="75">
        <v>0.28999999999999998</v>
      </c>
    </row>
    <row r="13559" spans="1:3">
      <c r="A13559" s="81" t="s">
        <v>354</v>
      </c>
      <c r="B13559">
        <v>568</v>
      </c>
      <c r="C13559" s="75">
        <v>0.28999999999999998</v>
      </c>
    </row>
    <row r="13560" spans="1:3">
      <c r="A13560" s="82" t="s">
        <v>355</v>
      </c>
      <c r="B13560">
        <v>568</v>
      </c>
      <c r="C13560" s="75">
        <v>0.28999999999999998</v>
      </c>
    </row>
    <row r="13561" spans="1:3">
      <c r="A13561" s="83" t="s">
        <v>284</v>
      </c>
      <c r="B13561">
        <v>568</v>
      </c>
      <c r="C13561" s="75">
        <v>0.28999999999999998</v>
      </c>
    </row>
    <row r="13562" spans="1:3">
      <c r="A13562" s="85" t="s">
        <v>1885</v>
      </c>
      <c r="B13562">
        <v>568</v>
      </c>
      <c r="C13562" s="75">
        <v>0.28999999999999998</v>
      </c>
    </row>
    <row r="13563" spans="1:3">
      <c r="A13563" s="86" t="s">
        <v>321</v>
      </c>
      <c r="B13563">
        <v>568</v>
      </c>
      <c r="C13563" s="75">
        <v>0.28999999999999998</v>
      </c>
    </row>
    <row r="13564" spans="1:3">
      <c r="A13564" s="74" t="s">
        <v>3433</v>
      </c>
      <c r="B13564">
        <v>490</v>
      </c>
      <c r="C13564" s="75">
        <v>0.02</v>
      </c>
    </row>
    <row r="13565" spans="1:3">
      <c r="A13565" s="81" t="s">
        <v>350</v>
      </c>
      <c r="B13565">
        <v>490</v>
      </c>
      <c r="C13565" s="75">
        <v>0.02</v>
      </c>
    </row>
    <row r="13566" spans="1:3">
      <c r="A13566" s="82" t="s">
        <v>351</v>
      </c>
      <c r="B13566">
        <v>490</v>
      </c>
      <c r="C13566" s="75">
        <v>0.02</v>
      </c>
    </row>
    <row r="13567" spans="1:3">
      <c r="A13567" s="83" t="s">
        <v>304</v>
      </c>
      <c r="B13567">
        <v>490</v>
      </c>
      <c r="C13567" s="75">
        <v>0.02</v>
      </c>
    </row>
    <row r="13568" spans="1:3">
      <c r="A13568" s="85" t="s">
        <v>3434</v>
      </c>
      <c r="B13568">
        <v>490</v>
      </c>
      <c r="C13568" s="75">
        <v>0.02</v>
      </c>
    </row>
    <row r="13569" spans="1:3">
      <c r="A13569" s="86" t="s">
        <v>314</v>
      </c>
      <c r="B13569">
        <v>490</v>
      </c>
      <c r="C13569" s="75">
        <v>0.02</v>
      </c>
    </row>
    <row r="13570" spans="1:3">
      <c r="A13570" s="74" t="s">
        <v>3435</v>
      </c>
      <c r="B13570">
        <v>238</v>
      </c>
      <c r="C13570" s="75">
        <v>4.8000000000000001E-2</v>
      </c>
    </row>
    <row r="13571" spans="1:3">
      <c r="A13571" s="81" t="s">
        <v>404</v>
      </c>
      <c r="B13571">
        <v>238</v>
      </c>
      <c r="C13571" s="75">
        <v>4.8000000000000001E-2</v>
      </c>
    </row>
    <row r="13572" spans="1:3">
      <c r="A13572" s="82" t="s">
        <v>405</v>
      </c>
      <c r="B13572">
        <v>238</v>
      </c>
      <c r="C13572" s="75">
        <v>4.8000000000000001E-2</v>
      </c>
    </row>
    <row r="13573" spans="1:3">
      <c r="A13573" s="83" t="s">
        <v>284</v>
      </c>
      <c r="B13573">
        <v>238</v>
      </c>
      <c r="C13573" s="75">
        <v>4.8000000000000001E-2</v>
      </c>
    </row>
    <row r="13574" spans="1:3">
      <c r="A13574" s="84">
        <v>42892</v>
      </c>
      <c r="B13574">
        <v>238</v>
      </c>
      <c r="C13574" s="75">
        <v>4.8000000000000001E-2</v>
      </c>
    </row>
    <row r="13575" spans="1:3">
      <c r="A13575" s="86" t="s">
        <v>375</v>
      </c>
      <c r="B13575">
        <v>238</v>
      </c>
      <c r="C13575" s="75">
        <v>4.8000000000000001E-2</v>
      </c>
    </row>
    <row r="13576" spans="1:3">
      <c r="A13576" s="74" t="s">
        <v>3436</v>
      </c>
      <c r="B13576">
        <v>26</v>
      </c>
      <c r="C13576" s="75">
        <v>0.1333</v>
      </c>
    </row>
    <row r="13577" spans="1:3">
      <c r="A13577" s="81" t="s">
        <v>358</v>
      </c>
      <c r="B13577">
        <v>26</v>
      </c>
      <c r="C13577" s="75">
        <v>0.1333</v>
      </c>
    </row>
    <row r="13578" spans="1:3">
      <c r="A13578" s="82" t="s">
        <v>359</v>
      </c>
      <c r="B13578">
        <v>26</v>
      </c>
      <c r="C13578" s="75">
        <v>0.1333</v>
      </c>
    </row>
    <row r="13579" spans="1:3">
      <c r="A13579" s="83" t="s">
        <v>284</v>
      </c>
      <c r="B13579">
        <v>26</v>
      </c>
      <c r="C13579" s="75">
        <v>0.1333</v>
      </c>
    </row>
    <row r="13580" spans="1:3">
      <c r="A13580" s="85" t="s">
        <v>473</v>
      </c>
      <c r="B13580">
        <v>26</v>
      </c>
      <c r="C13580" s="75">
        <v>0.1333</v>
      </c>
    </row>
    <row r="13581" spans="1:3">
      <c r="A13581" s="86" t="s">
        <v>310</v>
      </c>
      <c r="B13581">
        <v>26</v>
      </c>
      <c r="C13581" s="75">
        <v>0.1333</v>
      </c>
    </row>
    <row r="13582" spans="1:3">
      <c r="A13582" s="74" t="s">
        <v>3437</v>
      </c>
      <c r="B13582">
        <v>30</v>
      </c>
      <c r="C13582" s="75">
        <v>0</v>
      </c>
    </row>
    <row r="13583" spans="1:3">
      <c r="A13583" s="81" t="s">
        <v>475</v>
      </c>
      <c r="B13583">
        <v>30</v>
      </c>
      <c r="C13583" s="75">
        <v>0</v>
      </c>
    </row>
    <row r="13584" spans="1:3">
      <c r="A13584" s="82" t="s">
        <v>317</v>
      </c>
      <c r="B13584">
        <v>30</v>
      </c>
      <c r="C13584" s="75">
        <v>0</v>
      </c>
    </row>
    <row r="13585" spans="1:3">
      <c r="A13585" s="83" t="s">
        <v>294</v>
      </c>
      <c r="B13585">
        <v>30</v>
      </c>
      <c r="C13585" s="75">
        <v>0</v>
      </c>
    </row>
    <row r="13586" spans="1:3">
      <c r="A13586" s="85" t="s">
        <v>3438</v>
      </c>
      <c r="B13586">
        <v>30</v>
      </c>
      <c r="C13586" s="75">
        <v>0</v>
      </c>
    </row>
    <row r="13587" spans="1:3">
      <c r="A13587" s="86" t="s">
        <v>310</v>
      </c>
      <c r="B13587">
        <v>30</v>
      </c>
      <c r="C13587" s="75">
        <v>0</v>
      </c>
    </row>
    <row r="13588" spans="1:3">
      <c r="A13588" s="74" t="s">
        <v>3439</v>
      </c>
      <c r="B13588">
        <v>860</v>
      </c>
      <c r="C13588" s="75">
        <v>0.14000000000000001</v>
      </c>
    </row>
    <row r="13589" spans="1:3">
      <c r="A13589" s="81" t="s">
        <v>512</v>
      </c>
      <c r="B13589">
        <v>860</v>
      </c>
      <c r="C13589" s="75">
        <v>0.14000000000000001</v>
      </c>
    </row>
    <row r="13590" spans="1:3">
      <c r="A13590" s="82" t="s">
        <v>513</v>
      </c>
      <c r="B13590">
        <v>860</v>
      </c>
      <c r="C13590" s="75">
        <v>0.14000000000000001</v>
      </c>
    </row>
    <row r="13591" spans="1:3">
      <c r="A13591" s="83" t="s">
        <v>284</v>
      </c>
      <c r="B13591">
        <v>860</v>
      </c>
      <c r="C13591" s="75">
        <v>0.14000000000000001</v>
      </c>
    </row>
    <row r="13592" spans="1:3">
      <c r="A13592" s="85" t="s">
        <v>1667</v>
      </c>
      <c r="B13592">
        <v>860</v>
      </c>
      <c r="C13592" s="75">
        <v>0.14000000000000001</v>
      </c>
    </row>
    <row r="13593" spans="1:3">
      <c r="A13593" s="86" t="s">
        <v>326</v>
      </c>
      <c r="B13593">
        <v>860</v>
      </c>
      <c r="C13593" s="75">
        <v>0.14000000000000001</v>
      </c>
    </row>
    <row r="13594" spans="1:3">
      <c r="A13594" s="74" t="s">
        <v>3440</v>
      </c>
      <c r="B13594">
        <v>800</v>
      </c>
      <c r="C13594" s="75">
        <v>0.2</v>
      </c>
    </row>
    <row r="13595" spans="1:3">
      <c r="A13595" s="81" t="s">
        <v>517</v>
      </c>
      <c r="B13595">
        <v>800</v>
      </c>
      <c r="C13595" s="75">
        <v>0.2</v>
      </c>
    </row>
    <row r="13596" spans="1:3">
      <c r="A13596" s="82" t="s">
        <v>518</v>
      </c>
      <c r="B13596">
        <v>800</v>
      </c>
      <c r="C13596" s="75">
        <v>0.2</v>
      </c>
    </row>
    <row r="13597" spans="1:3">
      <c r="A13597" s="83" t="s">
        <v>304</v>
      </c>
      <c r="B13597">
        <v>800</v>
      </c>
      <c r="C13597" s="75">
        <v>0.2</v>
      </c>
    </row>
    <row r="13598" spans="1:3">
      <c r="A13598" s="85" t="s">
        <v>1464</v>
      </c>
      <c r="B13598">
        <v>800</v>
      </c>
      <c r="C13598" s="75">
        <v>0.2</v>
      </c>
    </row>
    <row r="13599" spans="1:3">
      <c r="A13599" s="86" t="s">
        <v>326</v>
      </c>
      <c r="B13599">
        <v>800</v>
      </c>
      <c r="C13599" s="75">
        <v>0.2</v>
      </c>
    </row>
    <row r="13600" spans="1:3">
      <c r="A13600" s="74" t="s">
        <v>3441</v>
      </c>
      <c r="B13600">
        <v>79</v>
      </c>
      <c r="C13600" s="75">
        <v>1.2500000000000001E-2</v>
      </c>
    </row>
    <row r="13601" spans="1:3">
      <c r="A13601" s="81" t="s">
        <v>437</v>
      </c>
      <c r="B13601">
        <v>79</v>
      </c>
      <c r="C13601" s="75">
        <v>1.2500000000000001E-2</v>
      </c>
    </row>
    <row r="13602" spans="1:3">
      <c r="A13602" s="82" t="s">
        <v>367</v>
      </c>
      <c r="B13602">
        <v>79</v>
      </c>
      <c r="C13602" s="75">
        <v>1.2500000000000001E-2</v>
      </c>
    </row>
    <row r="13603" spans="1:3">
      <c r="A13603" s="83" t="s">
        <v>289</v>
      </c>
      <c r="B13603">
        <v>79</v>
      </c>
      <c r="C13603" s="75">
        <v>1.2500000000000001E-2</v>
      </c>
    </row>
    <row r="13604" spans="1:3">
      <c r="A13604" s="85" t="s">
        <v>2760</v>
      </c>
      <c r="B13604">
        <v>79</v>
      </c>
      <c r="C13604" s="75">
        <v>1.2500000000000001E-2</v>
      </c>
    </row>
    <row r="13605" spans="1:3">
      <c r="A13605" s="86" t="s">
        <v>285</v>
      </c>
      <c r="B13605">
        <v>79</v>
      </c>
      <c r="C13605" s="75">
        <v>1.2500000000000001E-2</v>
      </c>
    </row>
    <row r="13606" spans="1:3">
      <c r="A13606" s="74" t="s">
        <v>3442</v>
      </c>
      <c r="B13606">
        <v>49</v>
      </c>
      <c r="C13606" s="75">
        <v>0.02</v>
      </c>
    </row>
    <row r="13607" spans="1:3">
      <c r="A13607" s="81" t="s">
        <v>431</v>
      </c>
      <c r="B13607">
        <v>49</v>
      </c>
      <c r="C13607" s="75">
        <v>0.02</v>
      </c>
    </row>
    <row r="13608" spans="1:3">
      <c r="A13608" s="82" t="s">
        <v>432</v>
      </c>
      <c r="B13608">
        <v>49</v>
      </c>
      <c r="C13608" s="75">
        <v>0.02</v>
      </c>
    </row>
    <row r="13609" spans="1:3">
      <c r="A13609" s="83" t="s">
        <v>284</v>
      </c>
      <c r="B13609">
        <v>49</v>
      </c>
      <c r="C13609" s="75">
        <v>0.02</v>
      </c>
    </row>
    <row r="13610" spans="1:3">
      <c r="A13610" s="85" t="s">
        <v>3372</v>
      </c>
      <c r="B13610">
        <v>49</v>
      </c>
      <c r="C13610" s="75">
        <v>0.02</v>
      </c>
    </row>
    <row r="13611" spans="1:3">
      <c r="A13611" s="86" t="s">
        <v>305</v>
      </c>
      <c r="B13611">
        <v>49</v>
      </c>
      <c r="C13611" s="75">
        <v>0.02</v>
      </c>
    </row>
    <row r="13612" spans="1:3">
      <c r="A13612" s="74" t="s">
        <v>3443</v>
      </c>
      <c r="B13612">
        <v>28</v>
      </c>
      <c r="C13612" s="75">
        <v>6.6699999999999995E-2</v>
      </c>
    </row>
    <row r="13613" spans="1:3">
      <c r="A13613" s="81" t="s">
        <v>362</v>
      </c>
      <c r="B13613">
        <v>28</v>
      </c>
      <c r="C13613" s="75">
        <v>6.6699999999999995E-2</v>
      </c>
    </row>
    <row r="13614" spans="1:3">
      <c r="A13614" s="82" t="s">
        <v>334</v>
      </c>
      <c r="B13614">
        <v>28</v>
      </c>
      <c r="C13614" s="75">
        <v>6.6699999999999995E-2</v>
      </c>
    </row>
    <row r="13615" spans="1:3">
      <c r="A13615" s="83" t="s">
        <v>304</v>
      </c>
      <c r="B13615">
        <v>28</v>
      </c>
      <c r="C13615" s="75">
        <v>6.6699999999999995E-2</v>
      </c>
    </row>
    <row r="13616" spans="1:3">
      <c r="A13616" s="85" t="s">
        <v>2726</v>
      </c>
      <c r="B13616">
        <v>28</v>
      </c>
      <c r="C13616" s="75">
        <v>6.6699999999999995E-2</v>
      </c>
    </row>
    <row r="13617" spans="1:3">
      <c r="A13617" s="86" t="s">
        <v>310</v>
      </c>
      <c r="B13617">
        <v>28</v>
      </c>
      <c r="C13617" s="75">
        <v>6.6699999999999995E-2</v>
      </c>
    </row>
    <row r="13618" spans="1:3">
      <c r="A13618" s="74" t="s">
        <v>3444</v>
      </c>
      <c r="B13618">
        <v>623</v>
      </c>
      <c r="C13618" s="75">
        <v>0.11</v>
      </c>
    </row>
    <row r="13619" spans="1:3">
      <c r="A13619" s="81" t="s">
        <v>428</v>
      </c>
      <c r="B13619">
        <v>623</v>
      </c>
      <c r="C13619" s="75">
        <v>0.11</v>
      </c>
    </row>
    <row r="13620" spans="1:3">
      <c r="A13620" s="82" t="s">
        <v>429</v>
      </c>
      <c r="B13620">
        <v>623</v>
      </c>
      <c r="C13620" s="75">
        <v>0.11</v>
      </c>
    </row>
    <row r="13621" spans="1:3">
      <c r="A13621" s="83" t="s">
        <v>284</v>
      </c>
      <c r="B13621">
        <v>623</v>
      </c>
      <c r="C13621" s="75">
        <v>0.11</v>
      </c>
    </row>
    <row r="13622" spans="1:3">
      <c r="A13622" s="84">
        <v>42288</v>
      </c>
      <c r="B13622">
        <v>623</v>
      </c>
      <c r="C13622" s="75">
        <v>0.11</v>
      </c>
    </row>
    <row r="13623" spans="1:3">
      <c r="A13623" s="86" t="s">
        <v>295</v>
      </c>
      <c r="B13623">
        <v>623</v>
      </c>
      <c r="C13623" s="75">
        <v>0.11</v>
      </c>
    </row>
    <row r="13624" spans="1:3">
      <c r="A13624" s="74" t="s">
        <v>3445</v>
      </c>
      <c r="B13624">
        <v>435</v>
      </c>
      <c r="C13624" s="75">
        <v>0.13</v>
      </c>
    </row>
    <row r="13625" spans="1:3">
      <c r="A13625" s="81" t="s">
        <v>478</v>
      </c>
      <c r="B13625">
        <v>435</v>
      </c>
      <c r="C13625" s="75">
        <v>0.13</v>
      </c>
    </row>
    <row r="13626" spans="1:3">
      <c r="A13626" s="82" t="s">
        <v>479</v>
      </c>
      <c r="B13626">
        <v>435</v>
      </c>
      <c r="C13626" s="75">
        <v>0.13</v>
      </c>
    </row>
    <row r="13627" spans="1:3">
      <c r="A13627" s="83" t="s">
        <v>294</v>
      </c>
      <c r="B13627">
        <v>435</v>
      </c>
      <c r="C13627" s="75">
        <v>0.13</v>
      </c>
    </row>
    <row r="13628" spans="1:3">
      <c r="A13628" s="84">
        <v>42378</v>
      </c>
      <c r="B13628">
        <v>435</v>
      </c>
      <c r="C13628" s="75">
        <v>0.13</v>
      </c>
    </row>
    <row r="13629" spans="1:3">
      <c r="A13629" s="86" t="s">
        <v>314</v>
      </c>
      <c r="B13629">
        <v>435</v>
      </c>
      <c r="C13629" s="75">
        <v>0.13</v>
      </c>
    </row>
    <row r="13630" spans="1:3">
      <c r="A13630" s="74" t="s">
        <v>3446</v>
      </c>
      <c r="B13630">
        <v>693</v>
      </c>
      <c r="C13630" s="75">
        <v>0.01</v>
      </c>
    </row>
    <row r="13631" spans="1:3">
      <c r="A13631" s="81" t="s">
        <v>517</v>
      </c>
      <c r="B13631">
        <v>693</v>
      </c>
      <c r="C13631" s="75">
        <v>0.01</v>
      </c>
    </row>
    <row r="13632" spans="1:3">
      <c r="A13632" s="82" t="s">
        <v>518</v>
      </c>
      <c r="B13632">
        <v>693</v>
      </c>
      <c r="C13632" s="75">
        <v>0.01</v>
      </c>
    </row>
    <row r="13633" spans="1:3">
      <c r="A13633" s="83" t="s">
        <v>304</v>
      </c>
      <c r="B13633">
        <v>693</v>
      </c>
      <c r="C13633" s="75">
        <v>0.01</v>
      </c>
    </row>
    <row r="13634" spans="1:3">
      <c r="A13634" s="84">
        <v>41985</v>
      </c>
      <c r="B13634">
        <v>693</v>
      </c>
      <c r="C13634" s="75">
        <v>0.01</v>
      </c>
    </row>
    <row r="13635" spans="1:3">
      <c r="A13635" s="86" t="s">
        <v>295</v>
      </c>
      <c r="B13635">
        <v>693</v>
      </c>
      <c r="C13635" s="75">
        <v>0.01</v>
      </c>
    </row>
    <row r="13636" spans="1:3">
      <c r="A13636" s="74" t="s">
        <v>3447</v>
      </c>
      <c r="B13636">
        <v>150</v>
      </c>
      <c r="C13636" s="75">
        <v>0</v>
      </c>
    </row>
    <row r="13637" spans="1:3">
      <c r="A13637" s="81" t="s">
        <v>390</v>
      </c>
      <c r="B13637">
        <v>150</v>
      </c>
      <c r="C13637" s="75">
        <v>0</v>
      </c>
    </row>
    <row r="13638" spans="1:3">
      <c r="A13638" s="82" t="s">
        <v>367</v>
      </c>
      <c r="B13638">
        <v>150</v>
      </c>
      <c r="C13638" s="75">
        <v>0</v>
      </c>
    </row>
    <row r="13639" spans="1:3">
      <c r="A13639" s="83" t="s">
        <v>289</v>
      </c>
      <c r="B13639">
        <v>150</v>
      </c>
      <c r="C13639" s="75">
        <v>0</v>
      </c>
    </row>
    <row r="13640" spans="1:3">
      <c r="A13640" s="84">
        <v>42859</v>
      </c>
      <c r="B13640">
        <v>150</v>
      </c>
      <c r="C13640" s="75">
        <v>0</v>
      </c>
    </row>
    <row r="13641" spans="1:3">
      <c r="A13641" s="86" t="s">
        <v>300</v>
      </c>
      <c r="B13641">
        <v>150</v>
      </c>
      <c r="C13641" s="75">
        <v>0</v>
      </c>
    </row>
    <row r="13642" spans="1:3">
      <c r="A13642" s="74" t="s">
        <v>3448</v>
      </c>
      <c r="B13642">
        <v>696</v>
      </c>
      <c r="C13642" s="75">
        <v>0.13</v>
      </c>
    </row>
    <row r="13643" spans="1:3">
      <c r="A13643" s="81" t="s">
        <v>534</v>
      </c>
      <c r="B13643">
        <v>696</v>
      </c>
      <c r="C13643" s="75">
        <v>0.13</v>
      </c>
    </row>
    <row r="13644" spans="1:3">
      <c r="A13644" s="82" t="s">
        <v>367</v>
      </c>
      <c r="B13644">
        <v>696</v>
      </c>
      <c r="C13644" s="75">
        <v>0.13</v>
      </c>
    </row>
    <row r="13645" spans="1:3">
      <c r="A13645" s="83" t="s">
        <v>289</v>
      </c>
      <c r="B13645">
        <v>696</v>
      </c>
      <c r="C13645" s="75">
        <v>0.13</v>
      </c>
    </row>
    <row r="13646" spans="1:3">
      <c r="A13646" s="84">
        <v>42164</v>
      </c>
      <c r="B13646">
        <v>696</v>
      </c>
      <c r="C13646" s="75">
        <v>0.13</v>
      </c>
    </row>
    <row r="13647" spans="1:3">
      <c r="A13647" s="86" t="s">
        <v>321</v>
      </c>
      <c r="B13647">
        <v>696</v>
      </c>
      <c r="C13647" s="75">
        <v>0.13</v>
      </c>
    </row>
    <row r="13648" spans="1:3">
      <c r="A13648" s="74" t="s">
        <v>3449</v>
      </c>
      <c r="B13648">
        <v>26</v>
      </c>
      <c r="C13648" s="75">
        <v>0.1333</v>
      </c>
    </row>
    <row r="13649" spans="1:3">
      <c r="A13649" s="81" t="s">
        <v>441</v>
      </c>
      <c r="B13649">
        <v>26</v>
      </c>
      <c r="C13649" s="75">
        <v>0.1333</v>
      </c>
    </row>
    <row r="13650" spans="1:3">
      <c r="A13650" s="82" t="s">
        <v>442</v>
      </c>
      <c r="B13650">
        <v>26</v>
      </c>
      <c r="C13650" s="75">
        <v>0.1333</v>
      </c>
    </row>
    <row r="13651" spans="1:3">
      <c r="A13651" s="83" t="s">
        <v>284</v>
      </c>
      <c r="B13651">
        <v>26</v>
      </c>
      <c r="C13651" s="75">
        <v>0.1333</v>
      </c>
    </row>
    <row r="13652" spans="1:3">
      <c r="A13652" s="85" t="s">
        <v>1313</v>
      </c>
      <c r="B13652">
        <v>26</v>
      </c>
      <c r="C13652" s="75">
        <v>0.1333</v>
      </c>
    </row>
    <row r="13653" spans="1:3">
      <c r="A13653" s="86" t="s">
        <v>310</v>
      </c>
      <c r="B13653">
        <v>26</v>
      </c>
      <c r="C13653" s="75">
        <v>0.1333</v>
      </c>
    </row>
    <row r="13654" spans="1:3">
      <c r="A13654" s="74" t="s">
        <v>3450</v>
      </c>
      <c r="B13654">
        <v>623</v>
      </c>
      <c r="C13654" s="75">
        <v>0.11</v>
      </c>
    </row>
    <row r="13655" spans="1:3">
      <c r="A13655" s="81" t="s">
        <v>312</v>
      </c>
      <c r="B13655">
        <v>623</v>
      </c>
      <c r="C13655" s="75">
        <v>0.11</v>
      </c>
    </row>
    <row r="13656" spans="1:3">
      <c r="A13656" s="82" t="s">
        <v>313</v>
      </c>
      <c r="B13656">
        <v>623</v>
      </c>
      <c r="C13656" s="75">
        <v>0.11</v>
      </c>
    </row>
    <row r="13657" spans="1:3">
      <c r="A13657" s="83" t="s">
        <v>294</v>
      </c>
      <c r="B13657">
        <v>623</v>
      </c>
      <c r="C13657" s="75">
        <v>0.11</v>
      </c>
    </row>
    <row r="13658" spans="1:3">
      <c r="A13658" s="85" t="s">
        <v>1654</v>
      </c>
      <c r="B13658">
        <v>623</v>
      </c>
      <c r="C13658" s="75">
        <v>0.11</v>
      </c>
    </row>
    <row r="13659" spans="1:3">
      <c r="A13659" s="86" t="s">
        <v>295</v>
      </c>
      <c r="B13659">
        <v>623</v>
      </c>
      <c r="C13659" s="75">
        <v>0.11</v>
      </c>
    </row>
    <row r="13660" spans="1:3">
      <c r="A13660" s="74" t="s">
        <v>3451</v>
      </c>
      <c r="B13660">
        <v>74</v>
      </c>
      <c r="C13660" s="75">
        <v>7.4999999999999997E-2</v>
      </c>
    </row>
    <row r="13661" spans="1:3">
      <c r="A13661" s="81" t="s">
        <v>491</v>
      </c>
      <c r="B13661">
        <v>74</v>
      </c>
      <c r="C13661" s="75">
        <v>7.4999999999999997E-2</v>
      </c>
    </row>
    <row r="13662" spans="1:3">
      <c r="A13662" s="82" t="s">
        <v>492</v>
      </c>
      <c r="B13662">
        <v>74</v>
      </c>
      <c r="C13662" s="75">
        <v>7.4999999999999997E-2</v>
      </c>
    </row>
    <row r="13663" spans="1:3">
      <c r="A13663" s="83" t="s">
        <v>284</v>
      </c>
      <c r="B13663">
        <v>74</v>
      </c>
      <c r="C13663" s="75">
        <v>7.4999999999999997E-2</v>
      </c>
    </row>
    <row r="13664" spans="1:3">
      <c r="A13664" s="85" t="s">
        <v>3452</v>
      </c>
      <c r="B13664">
        <v>74</v>
      </c>
      <c r="C13664" s="75">
        <v>7.4999999999999997E-2</v>
      </c>
    </row>
    <row r="13665" spans="1:3">
      <c r="A13665" s="86" t="s">
        <v>285</v>
      </c>
      <c r="B13665">
        <v>74</v>
      </c>
      <c r="C13665" s="75">
        <v>7.4999999999999997E-2</v>
      </c>
    </row>
    <row r="13666" spans="1:3">
      <c r="A13666" s="74" t="s">
        <v>3453</v>
      </c>
      <c r="B13666">
        <v>21</v>
      </c>
      <c r="C13666" s="75">
        <v>0.3</v>
      </c>
    </row>
    <row r="13667" spans="1:3">
      <c r="A13667" s="81" t="s">
        <v>324</v>
      </c>
      <c r="B13667">
        <v>21</v>
      </c>
      <c r="C13667" s="75">
        <v>0.3</v>
      </c>
    </row>
    <row r="13668" spans="1:3">
      <c r="A13668" s="82" t="s">
        <v>325</v>
      </c>
      <c r="B13668">
        <v>21</v>
      </c>
      <c r="C13668" s="75">
        <v>0.3</v>
      </c>
    </row>
    <row r="13669" spans="1:3">
      <c r="A13669" s="83" t="s">
        <v>284</v>
      </c>
      <c r="B13669">
        <v>21</v>
      </c>
      <c r="C13669" s="75">
        <v>0.3</v>
      </c>
    </row>
    <row r="13670" spans="1:3">
      <c r="A13670" s="85" t="s">
        <v>2614</v>
      </c>
      <c r="B13670">
        <v>21</v>
      </c>
      <c r="C13670" s="75">
        <v>0.3</v>
      </c>
    </row>
    <row r="13671" spans="1:3">
      <c r="A13671" s="86" t="s">
        <v>310</v>
      </c>
      <c r="B13671">
        <v>21</v>
      </c>
      <c r="C13671" s="75">
        <v>0.3</v>
      </c>
    </row>
    <row r="13672" spans="1:3">
      <c r="A13672" s="74" t="s">
        <v>3454</v>
      </c>
      <c r="B13672">
        <v>68</v>
      </c>
      <c r="C13672" s="75">
        <v>0.15</v>
      </c>
    </row>
    <row r="13673" spans="1:3">
      <c r="A13673" s="81" t="s">
        <v>390</v>
      </c>
      <c r="B13673">
        <v>68</v>
      </c>
      <c r="C13673" s="75">
        <v>0.15</v>
      </c>
    </row>
    <row r="13674" spans="1:3">
      <c r="A13674" s="82" t="s">
        <v>367</v>
      </c>
      <c r="B13674">
        <v>68</v>
      </c>
      <c r="C13674" s="75">
        <v>0.15</v>
      </c>
    </row>
    <row r="13675" spans="1:3">
      <c r="A13675" s="83" t="s">
        <v>289</v>
      </c>
      <c r="B13675">
        <v>68</v>
      </c>
      <c r="C13675" s="75">
        <v>0.15</v>
      </c>
    </row>
    <row r="13676" spans="1:3">
      <c r="A13676" s="85" t="s">
        <v>3455</v>
      </c>
      <c r="B13676">
        <v>68</v>
      </c>
      <c r="C13676" s="75">
        <v>0.15</v>
      </c>
    </row>
    <row r="13677" spans="1:3">
      <c r="A13677" s="86" t="s">
        <v>285</v>
      </c>
      <c r="B13677">
        <v>68</v>
      </c>
      <c r="C13677" s="75">
        <v>0.15</v>
      </c>
    </row>
    <row r="13678" spans="1:3">
      <c r="A13678" s="74" t="s">
        <v>3456</v>
      </c>
      <c r="B13678">
        <v>48</v>
      </c>
      <c r="C13678" s="75">
        <v>0.04</v>
      </c>
    </row>
    <row r="13679" spans="1:3">
      <c r="A13679" s="81" t="s">
        <v>350</v>
      </c>
      <c r="B13679">
        <v>48</v>
      </c>
      <c r="C13679" s="75">
        <v>0.04</v>
      </c>
    </row>
    <row r="13680" spans="1:3">
      <c r="A13680" s="82" t="s">
        <v>351</v>
      </c>
      <c r="B13680">
        <v>48</v>
      </c>
      <c r="C13680" s="75">
        <v>0.04</v>
      </c>
    </row>
    <row r="13681" spans="1:3">
      <c r="A13681" s="83" t="s">
        <v>304</v>
      </c>
      <c r="B13681">
        <v>48</v>
      </c>
      <c r="C13681" s="75">
        <v>0.04</v>
      </c>
    </row>
    <row r="13682" spans="1:3">
      <c r="A13682" s="85" t="s">
        <v>3259</v>
      </c>
      <c r="B13682">
        <v>48</v>
      </c>
      <c r="C13682" s="75">
        <v>0.04</v>
      </c>
    </row>
    <row r="13683" spans="1:3">
      <c r="A13683" s="86" t="s">
        <v>381</v>
      </c>
      <c r="B13683">
        <v>48</v>
      </c>
      <c r="C13683" s="75">
        <v>0.04</v>
      </c>
    </row>
    <row r="13684" spans="1:3">
      <c r="A13684" s="74" t="s">
        <v>3457</v>
      </c>
      <c r="B13684">
        <v>29</v>
      </c>
      <c r="C13684" s="75">
        <v>3.3300000000000003E-2</v>
      </c>
    </row>
    <row r="13685" spans="1:3">
      <c r="A13685" s="81" t="s">
        <v>307</v>
      </c>
      <c r="B13685">
        <v>29</v>
      </c>
      <c r="C13685" s="75">
        <v>3.3300000000000003E-2</v>
      </c>
    </row>
    <row r="13686" spans="1:3">
      <c r="A13686" s="82" t="s">
        <v>308</v>
      </c>
      <c r="B13686">
        <v>29</v>
      </c>
      <c r="C13686" s="75">
        <v>3.3300000000000003E-2</v>
      </c>
    </row>
    <row r="13687" spans="1:3">
      <c r="A13687" s="83" t="s">
        <v>304</v>
      </c>
      <c r="B13687">
        <v>29</v>
      </c>
      <c r="C13687" s="75">
        <v>3.3300000000000003E-2</v>
      </c>
    </row>
    <row r="13688" spans="1:3">
      <c r="A13688" s="84">
        <v>42917</v>
      </c>
      <c r="B13688">
        <v>29</v>
      </c>
      <c r="C13688" s="75">
        <v>3.3300000000000003E-2</v>
      </c>
    </row>
    <row r="13689" spans="1:3">
      <c r="A13689" s="86" t="s">
        <v>310</v>
      </c>
      <c r="B13689">
        <v>29</v>
      </c>
      <c r="C13689" s="75">
        <v>3.3300000000000003E-2</v>
      </c>
    </row>
    <row r="13690" spans="1:3">
      <c r="A13690" s="74" t="s">
        <v>3458</v>
      </c>
      <c r="B13690">
        <v>29</v>
      </c>
      <c r="C13690" s="75">
        <v>3.3300000000000003E-2</v>
      </c>
    </row>
    <row r="13691" spans="1:3">
      <c r="A13691" s="81" t="s">
        <v>358</v>
      </c>
      <c r="B13691">
        <v>29</v>
      </c>
      <c r="C13691" s="75">
        <v>3.3300000000000003E-2</v>
      </c>
    </row>
    <row r="13692" spans="1:3">
      <c r="A13692" s="82" t="s">
        <v>359</v>
      </c>
      <c r="B13692">
        <v>29</v>
      </c>
      <c r="C13692" s="75">
        <v>3.3300000000000003E-2</v>
      </c>
    </row>
    <row r="13693" spans="1:3">
      <c r="A13693" s="83" t="s">
        <v>284</v>
      </c>
      <c r="B13693">
        <v>29</v>
      </c>
      <c r="C13693" s="75">
        <v>3.3300000000000003E-2</v>
      </c>
    </row>
    <row r="13694" spans="1:3">
      <c r="A13694" s="85" t="s">
        <v>3459</v>
      </c>
      <c r="B13694">
        <v>29</v>
      </c>
      <c r="C13694" s="75">
        <v>3.3300000000000003E-2</v>
      </c>
    </row>
    <row r="13695" spans="1:3">
      <c r="A13695" s="86" t="s">
        <v>310</v>
      </c>
      <c r="B13695">
        <v>29</v>
      </c>
      <c r="C13695" s="75">
        <v>3.3300000000000003E-2</v>
      </c>
    </row>
    <row r="13696" spans="1:3">
      <c r="A13696" s="74" t="s">
        <v>3460</v>
      </c>
      <c r="B13696">
        <v>510</v>
      </c>
      <c r="C13696" s="75">
        <v>0.49</v>
      </c>
    </row>
    <row r="13697" spans="1:3">
      <c r="A13697" s="81" t="s">
        <v>362</v>
      </c>
      <c r="B13697">
        <v>510</v>
      </c>
      <c r="C13697" s="75">
        <v>0.49</v>
      </c>
    </row>
    <row r="13698" spans="1:3">
      <c r="A13698" s="82" t="s">
        <v>334</v>
      </c>
      <c r="B13698">
        <v>510</v>
      </c>
      <c r="C13698" s="75">
        <v>0.49</v>
      </c>
    </row>
    <row r="13699" spans="1:3">
      <c r="A13699" s="83" t="s">
        <v>304</v>
      </c>
      <c r="B13699">
        <v>510</v>
      </c>
      <c r="C13699" s="75">
        <v>0.49</v>
      </c>
    </row>
    <row r="13700" spans="1:3">
      <c r="A13700" s="84">
        <v>42439</v>
      </c>
      <c r="B13700">
        <v>510</v>
      </c>
      <c r="C13700" s="75">
        <v>0.49</v>
      </c>
    </row>
    <row r="13701" spans="1:3">
      <c r="A13701" s="86" t="s">
        <v>326</v>
      </c>
      <c r="B13701">
        <v>510</v>
      </c>
      <c r="C13701" s="75">
        <v>0.49</v>
      </c>
    </row>
    <row r="13702" spans="1:3">
      <c r="A13702" s="74" t="s">
        <v>3461</v>
      </c>
      <c r="B13702">
        <v>29</v>
      </c>
      <c r="C13702" s="75">
        <v>3.3300000000000003E-2</v>
      </c>
    </row>
    <row r="13703" spans="1:3">
      <c r="A13703" s="81" t="s">
        <v>328</v>
      </c>
      <c r="B13703">
        <v>29</v>
      </c>
      <c r="C13703" s="75">
        <v>3.3300000000000003E-2</v>
      </c>
    </row>
    <row r="13704" spans="1:3">
      <c r="A13704" s="82" t="s">
        <v>329</v>
      </c>
      <c r="B13704">
        <v>29</v>
      </c>
      <c r="C13704" s="75">
        <v>3.3300000000000003E-2</v>
      </c>
    </row>
    <row r="13705" spans="1:3">
      <c r="A13705" s="83" t="s">
        <v>304</v>
      </c>
      <c r="B13705">
        <v>29</v>
      </c>
      <c r="C13705" s="75">
        <v>3.3300000000000003E-2</v>
      </c>
    </row>
    <row r="13706" spans="1:3">
      <c r="A13706" s="85" t="s">
        <v>1713</v>
      </c>
      <c r="B13706">
        <v>29</v>
      </c>
      <c r="C13706" s="75">
        <v>3.3300000000000003E-2</v>
      </c>
    </row>
    <row r="13707" spans="1:3">
      <c r="A13707" s="86" t="s">
        <v>310</v>
      </c>
      <c r="B13707">
        <v>29</v>
      </c>
      <c r="C13707" s="75">
        <v>3.3300000000000003E-2</v>
      </c>
    </row>
    <row r="13708" spans="1:3">
      <c r="A13708" s="74" t="s">
        <v>3462</v>
      </c>
      <c r="B13708">
        <v>840</v>
      </c>
      <c r="C13708" s="75">
        <v>0.16</v>
      </c>
    </row>
    <row r="13709" spans="1:3">
      <c r="A13709" s="81" t="s">
        <v>343</v>
      </c>
      <c r="B13709">
        <v>840</v>
      </c>
      <c r="C13709" s="75">
        <v>0.16</v>
      </c>
    </row>
    <row r="13710" spans="1:3">
      <c r="A13710" s="82" t="s">
        <v>344</v>
      </c>
      <c r="B13710">
        <v>840</v>
      </c>
      <c r="C13710" s="75">
        <v>0.16</v>
      </c>
    </row>
    <row r="13711" spans="1:3">
      <c r="A13711" s="83" t="s">
        <v>284</v>
      </c>
      <c r="B13711">
        <v>840</v>
      </c>
      <c r="C13711" s="75">
        <v>0.16</v>
      </c>
    </row>
    <row r="13712" spans="1:3">
      <c r="A13712" s="84">
        <v>41853</v>
      </c>
      <c r="B13712">
        <v>840</v>
      </c>
      <c r="C13712" s="75">
        <v>0.16</v>
      </c>
    </row>
    <row r="13713" spans="1:3">
      <c r="A13713" s="86" t="s">
        <v>326</v>
      </c>
      <c r="B13713">
        <v>840</v>
      </c>
      <c r="C13713" s="75">
        <v>0.16</v>
      </c>
    </row>
    <row r="13714" spans="1:3">
      <c r="A13714" s="74" t="s">
        <v>3463</v>
      </c>
      <c r="B13714">
        <v>225</v>
      </c>
      <c r="C13714" s="75">
        <v>0.1</v>
      </c>
    </row>
    <row r="13715" spans="1:3">
      <c r="A13715" s="81" t="s">
        <v>297</v>
      </c>
      <c r="B13715">
        <v>225</v>
      </c>
      <c r="C13715" s="75">
        <v>0.1</v>
      </c>
    </row>
    <row r="13716" spans="1:3">
      <c r="A13716" s="82" t="s">
        <v>298</v>
      </c>
      <c r="B13716">
        <v>225</v>
      </c>
      <c r="C13716" s="75">
        <v>0.1</v>
      </c>
    </row>
    <row r="13717" spans="1:3">
      <c r="A13717" s="83" t="s">
        <v>284</v>
      </c>
      <c r="B13717">
        <v>225</v>
      </c>
      <c r="C13717" s="75">
        <v>0.1</v>
      </c>
    </row>
    <row r="13718" spans="1:3">
      <c r="A13718" s="85" t="s">
        <v>942</v>
      </c>
      <c r="B13718">
        <v>225</v>
      </c>
      <c r="C13718" s="75">
        <v>0.1</v>
      </c>
    </row>
    <row r="13719" spans="1:3">
      <c r="A13719" s="86" t="s">
        <v>375</v>
      </c>
      <c r="B13719">
        <v>225</v>
      </c>
      <c r="C13719" s="75">
        <v>0.1</v>
      </c>
    </row>
    <row r="13720" spans="1:3">
      <c r="A13720" s="74" t="s">
        <v>3464</v>
      </c>
      <c r="B13720">
        <v>26</v>
      </c>
      <c r="C13720" s="75">
        <v>0.1333</v>
      </c>
    </row>
    <row r="13721" spans="1:3">
      <c r="A13721" s="81" t="s">
        <v>478</v>
      </c>
      <c r="B13721">
        <v>26</v>
      </c>
      <c r="C13721" s="75">
        <v>0.1333</v>
      </c>
    </row>
    <row r="13722" spans="1:3">
      <c r="A13722" s="82" t="s">
        <v>479</v>
      </c>
      <c r="B13722">
        <v>26</v>
      </c>
      <c r="C13722" s="75">
        <v>0.1333</v>
      </c>
    </row>
    <row r="13723" spans="1:3">
      <c r="A13723" s="83" t="s">
        <v>294</v>
      </c>
      <c r="B13723">
        <v>26</v>
      </c>
      <c r="C13723" s="75">
        <v>0.1333</v>
      </c>
    </row>
    <row r="13724" spans="1:3">
      <c r="A13724" s="85" t="s">
        <v>679</v>
      </c>
      <c r="B13724">
        <v>26</v>
      </c>
      <c r="C13724" s="75">
        <v>0.1333</v>
      </c>
    </row>
    <row r="13725" spans="1:3">
      <c r="A13725" s="86" t="s">
        <v>310</v>
      </c>
      <c r="B13725">
        <v>26</v>
      </c>
      <c r="C13725" s="75">
        <v>0.1333</v>
      </c>
    </row>
    <row r="13726" spans="1:3">
      <c r="A13726" s="74" t="s">
        <v>3465</v>
      </c>
      <c r="B13726">
        <v>539</v>
      </c>
      <c r="C13726" s="75">
        <v>0.23</v>
      </c>
    </row>
    <row r="13727" spans="1:3">
      <c r="A13727" s="81" t="s">
        <v>431</v>
      </c>
      <c r="B13727">
        <v>539</v>
      </c>
      <c r="C13727" s="75">
        <v>0.23</v>
      </c>
    </row>
    <row r="13728" spans="1:3">
      <c r="A13728" s="82" t="s">
        <v>432</v>
      </c>
      <c r="B13728">
        <v>539</v>
      </c>
      <c r="C13728" s="75">
        <v>0.23</v>
      </c>
    </row>
    <row r="13729" spans="1:3">
      <c r="A13729" s="83" t="s">
        <v>284</v>
      </c>
      <c r="B13729">
        <v>539</v>
      </c>
      <c r="C13729" s="75">
        <v>0.23</v>
      </c>
    </row>
    <row r="13730" spans="1:3">
      <c r="A13730" s="85" t="s">
        <v>997</v>
      </c>
      <c r="B13730">
        <v>539</v>
      </c>
      <c r="C13730" s="75">
        <v>0.23</v>
      </c>
    </row>
    <row r="13731" spans="1:3">
      <c r="A13731" s="86" t="s">
        <v>295</v>
      </c>
      <c r="B13731">
        <v>539</v>
      </c>
      <c r="C13731" s="75">
        <v>0.23</v>
      </c>
    </row>
    <row r="13732" spans="1:3">
      <c r="A13732" s="74" t="s">
        <v>3466</v>
      </c>
      <c r="B13732">
        <v>49</v>
      </c>
      <c r="C13732" s="75">
        <v>0.02</v>
      </c>
    </row>
    <row r="13733" spans="1:3">
      <c r="A13733" s="81" t="s">
        <v>297</v>
      </c>
      <c r="B13733">
        <v>49</v>
      </c>
      <c r="C13733" s="75">
        <v>0.02</v>
      </c>
    </row>
    <row r="13734" spans="1:3">
      <c r="A13734" s="82" t="s">
        <v>298</v>
      </c>
      <c r="B13734">
        <v>49</v>
      </c>
      <c r="C13734" s="75">
        <v>0.02</v>
      </c>
    </row>
    <row r="13735" spans="1:3">
      <c r="A13735" s="83" t="s">
        <v>284</v>
      </c>
      <c r="B13735">
        <v>49</v>
      </c>
      <c r="C13735" s="75">
        <v>0.02</v>
      </c>
    </row>
    <row r="13736" spans="1:3">
      <c r="A13736" s="85" t="s">
        <v>2396</v>
      </c>
      <c r="B13736">
        <v>49</v>
      </c>
      <c r="C13736" s="75">
        <v>0.02</v>
      </c>
    </row>
    <row r="13737" spans="1:3">
      <c r="A13737" s="86" t="s">
        <v>381</v>
      </c>
      <c r="B13737">
        <v>49</v>
      </c>
      <c r="C13737" s="75">
        <v>0.02</v>
      </c>
    </row>
    <row r="13738" spans="1:3">
      <c r="A13738" s="74" t="s">
        <v>3467</v>
      </c>
      <c r="B13738">
        <v>70</v>
      </c>
      <c r="C13738" s="75">
        <v>0.125</v>
      </c>
    </row>
    <row r="13739" spans="1:3">
      <c r="A13739" s="81" t="s">
        <v>373</v>
      </c>
      <c r="B13739">
        <v>70</v>
      </c>
      <c r="C13739" s="75">
        <v>0.125</v>
      </c>
    </row>
    <row r="13740" spans="1:3">
      <c r="A13740" s="82" t="s">
        <v>320</v>
      </c>
      <c r="B13740">
        <v>70</v>
      </c>
      <c r="C13740" s="75">
        <v>0.125</v>
      </c>
    </row>
    <row r="13741" spans="1:3">
      <c r="A13741" s="83" t="s">
        <v>284</v>
      </c>
      <c r="B13741">
        <v>70</v>
      </c>
      <c r="C13741" s="75">
        <v>0.125</v>
      </c>
    </row>
    <row r="13742" spans="1:3">
      <c r="A13742" s="85" t="s">
        <v>733</v>
      </c>
      <c r="B13742">
        <v>70</v>
      </c>
      <c r="C13742" s="75">
        <v>0.125</v>
      </c>
    </row>
    <row r="13743" spans="1:3">
      <c r="A13743" s="86" t="s">
        <v>285</v>
      </c>
      <c r="B13743">
        <v>70</v>
      </c>
      <c r="C13743" s="75">
        <v>0.125</v>
      </c>
    </row>
    <row r="13744" spans="1:3">
      <c r="A13744" s="74" t="s">
        <v>3468</v>
      </c>
      <c r="B13744">
        <v>48</v>
      </c>
      <c r="C13744" s="75">
        <v>0.04</v>
      </c>
    </row>
    <row r="13745" spans="1:3">
      <c r="A13745" s="81" t="s">
        <v>534</v>
      </c>
      <c r="B13745">
        <v>48</v>
      </c>
      <c r="C13745" s="75">
        <v>0.04</v>
      </c>
    </row>
    <row r="13746" spans="1:3">
      <c r="A13746" s="82" t="s">
        <v>367</v>
      </c>
      <c r="B13746">
        <v>48</v>
      </c>
      <c r="C13746" s="75">
        <v>0.04</v>
      </c>
    </row>
    <row r="13747" spans="1:3">
      <c r="A13747" s="83" t="s">
        <v>289</v>
      </c>
      <c r="B13747">
        <v>48</v>
      </c>
      <c r="C13747" s="75">
        <v>0.04</v>
      </c>
    </row>
    <row r="13748" spans="1:3">
      <c r="A13748" s="85" t="s">
        <v>1795</v>
      </c>
      <c r="B13748">
        <v>48</v>
      </c>
      <c r="C13748" s="75">
        <v>0.04</v>
      </c>
    </row>
    <row r="13749" spans="1:3">
      <c r="A13749" s="86" t="s">
        <v>305</v>
      </c>
      <c r="B13749">
        <v>48</v>
      </c>
      <c r="C13749" s="75">
        <v>0.04</v>
      </c>
    </row>
    <row r="13750" spans="1:3">
      <c r="A13750" s="74" t="s">
        <v>3469</v>
      </c>
      <c r="B13750">
        <v>544</v>
      </c>
      <c r="C13750" s="75">
        <v>0.32</v>
      </c>
    </row>
    <row r="13751" spans="1:3">
      <c r="A13751" s="81" t="s">
        <v>2705</v>
      </c>
      <c r="B13751">
        <v>544</v>
      </c>
      <c r="C13751" s="75">
        <v>0.32</v>
      </c>
    </row>
    <row r="13752" spans="1:3">
      <c r="A13752" s="82" t="s">
        <v>367</v>
      </c>
      <c r="B13752">
        <v>544</v>
      </c>
      <c r="C13752" s="75">
        <v>0.32</v>
      </c>
    </row>
    <row r="13753" spans="1:3">
      <c r="A13753" s="83" t="s">
        <v>289</v>
      </c>
      <c r="B13753">
        <v>544</v>
      </c>
      <c r="C13753" s="75">
        <v>0.32</v>
      </c>
    </row>
    <row r="13754" spans="1:3">
      <c r="A13754" s="84">
        <v>42926</v>
      </c>
      <c r="B13754">
        <v>544</v>
      </c>
      <c r="C13754" s="75">
        <v>0.32</v>
      </c>
    </row>
    <row r="13755" spans="1:3">
      <c r="A13755" s="86" t="s">
        <v>321</v>
      </c>
      <c r="B13755">
        <v>544</v>
      </c>
      <c r="C13755" s="75">
        <v>0.32</v>
      </c>
    </row>
    <row r="13756" spans="1:3">
      <c r="A13756" s="74" t="s">
        <v>3470</v>
      </c>
      <c r="B13756">
        <v>44</v>
      </c>
      <c r="C13756" s="75">
        <v>0.12</v>
      </c>
    </row>
    <row r="13757" spans="1:3">
      <c r="A13757" s="81" t="s">
        <v>370</v>
      </c>
      <c r="B13757">
        <v>44</v>
      </c>
      <c r="C13757" s="75">
        <v>0.12</v>
      </c>
    </row>
    <row r="13758" spans="1:3">
      <c r="A13758" s="82" t="s">
        <v>344</v>
      </c>
      <c r="B13758">
        <v>44</v>
      </c>
      <c r="C13758" s="75">
        <v>0.12</v>
      </c>
    </row>
    <row r="13759" spans="1:3">
      <c r="A13759" s="83" t="s">
        <v>284</v>
      </c>
      <c r="B13759">
        <v>44</v>
      </c>
      <c r="C13759" s="75">
        <v>0.12</v>
      </c>
    </row>
    <row r="13760" spans="1:3">
      <c r="A13760" s="85" t="s">
        <v>3471</v>
      </c>
      <c r="B13760">
        <v>44</v>
      </c>
      <c r="C13760" s="75">
        <v>0.12</v>
      </c>
    </row>
    <row r="13761" spans="1:3">
      <c r="A13761" s="86" t="s">
        <v>305</v>
      </c>
      <c r="B13761">
        <v>44</v>
      </c>
      <c r="C13761" s="75">
        <v>0.12</v>
      </c>
    </row>
    <row r="13762" spans="1:3">
      <c r="A13762" s="74" t="s">
        <v>3472</v>
      </c>
      <c r="B13762">
        <v>648</v>
      </c>
      <c r="C13762" s="75">
        <v>0.19</v>
      </c>
    </row>
    <row r="13763" spans="1:3">
      <c r="A13763" s="81" t="s">
        <v>333</v>
      </c>
      <c r="B13763">
        <v>648</v>
      </c>
      <c r="C13763" s="75">
        <v>0.19</v>
      </c>
    </row>
    <row r="13764" spans="1:3">
      <c r="A13764" s="82" t="s">
        <v>334</v>
      </c>
      <c r="B13764">
        <v>648</v>
      </c>
      <c r="C13764" s="75">
        <v>0.19</v>
      </c>
    </row>
    <row r="13765" spans="1:3">
      <c r="A13765" s="83" t="s">
        <v>304</v>
      </c>
      <c r="B13765">
        <v>648</v>
      </c>
      <c r="C13765" s="75">
        <v>0.19</v>
      </c>
    </row>
    <row r="13766" spans="1:3">
      <c r="A13766" s="85" t="s">
        <v>450</v>
      </c>
      <c r="B13766">
        <v>648</v>
      </c>
      <c r="C13766" s="75">
        <v>0.19</v>
      </c>
    </row>
    <row r="13767" spans="1:3">
      <c r="A13767" s="86" t="s">
        <v>321</v>
      </c>
      <c r="B13767">
        <v>648</v>
      </c>
      <c r="C13767" s="75">
        <v>0.19</v>
      </c>
    </row>
    <row r="13768" spans="1:3">
      <c r="A13768" s="74" t="s">
        <v>3473</v>
      </c>
      <c r="B13768">
        <v>67</v>
      </c>
      <c r="C13768" s="75">
        <v>4.2900000000000001E-2</v>
      </c>
    </row>
    <row r="13769" spans="1:3">
      <c r="A13769" s="81" t="s">
        <v>2622</v>
      </c>
      <c r="B13769">
        <v>67</v>
      </c>
      <c r="C13769" s="75">
        <v>4.2900000000000001E-2</v>
      </c>
    </row>
    <row r="13770" spans="1:3">
      <c r="A13770" s="82" t="s">
        <v>288</v>
      </c>
      <c r="B13770">
        <v>67</v>
      </c>
      <c r="C13770" s="75">
        <v>4.2900000000000001E-2</v>
      </c>
    </row>
    <row r="13771" spans="1:3">
      <c r="A13771" s="83" t="s">
        <v>289</v>
      </c>
      <c r="B13771">
        <v>67</v>
      </c>
      <c r="C13771" s="75">
        <v>4.2900000000000001E-2</v>
      </c>
    </row>
    <row r="13772" spans="1:3">
      <c r="A13772" s="84">
        <v>42952</v>
      </c>
      <c r="B13772">
        <v>67</v>
      </c>
      <c r="C13772" s="75">
        <v>4.2900000000000001E-2</v>
      </c>
    </row>
    <row r="13773" spans="1:3">
      <c r="A13773" s="86" t="s">
        <v>364</v>
      </c>
      <c r="B13773">
        <v>67</v>
      </c>
      <c r="C13773" s="75">
        <v>4.2900000000000001E-2</v>
      </c>
    </row>
    <row r="13774" spans="1:3">
      <c r="A13774" s="74" t="s">
        <v>3474</v>
      </c>
      <c r="B13774">
        <v>38</v>
      </c>
      <c r="C13774" s="75">
        <v>0.24</v>
      </c>
    </row>
    <row r="13775" spans="1:3">
      <c r="A13775" s="81" t="s">
        <v>316</v>
      </c>
      <c r="B13775">
        <v>38</v>
      </c>
      <c r="C13775" s="75">
        <v>0.24</v>
      </c>
    </row>
    <row r="13776" spans="1:3">
      <c r="A13776" s="82" t="s">
        <v>317</v>
      </c>
      <c r="B13776">
        <v>38</v>
      </c>
      <c r="C13776" s="75">
        <v>0.24</v>
      </c>
    </row>
    <row r="13777" spans="1:3">
      <c r="A13777" s="83" t="s">
        <v>294</v>
      </c>
      <c r="B13777">
        <v>38</v>
      </c>
      <c r="C13777" s="75">
        <v>0.24</v>
      </c>
    </row>
    <row r="13778" spans="1:3">
      <c r="A13778" s="84">
        <v>42135</v>
      </c>
      <c r="B13778">
        <v>38</v>
      </c>
      <c r="C13778" s="75">
        <v>0.24</v>
      </c>
    </row>
    <row r="13779" spans="1:3">
      <c r="A13779" s="86" t="s">
        <v>381</v>
      </c>
      <c r="B13779">
        <v>38</v>
      </c>
      <c r="C13779" s="75">
        <v>0.24</v>
      </c>
    </row>
    <row r="13780" spans="1:3">
      <c r="A13780" s="74" t="s">
        <v>3475</v>
      </c>
      <c r="B13780">
        <v>690</v>
      </c>
      <c r="C13780" s="75">
        <v>0.31</v>
      </c>
    </row>
    <row r="13781" spans="1:3">
      <c r="A13781" s="81" t="s">
        <v>370</v>
      </c>
      <c r="B13781">
        <v>690</v>
      </c>
      <c r="C13781" s="75">
        <v>0.31</v>
      </c>
    </row>
    <row r="13782" spans="1:3">
      <c r="A13782" s="82" t="s">
        <v>344</v>
      </c>
      <c r="B13782">
        <v>690</v>
      </c>
      <c r="C13782" s="75">
        <v>0.31</v>
      </c>
    </row>
    <row r="13783" spans="1:3">
      <c r="A13783" s="83" t="s">
        <v>284</v>
      </c>
      <c r="B13783">
        <v>690</v>
      </c>
      <c r="C13783" s="75">
        <v>0.31</v>
      </c>
    </row>
    <row r="13784" spans="1:3">
      <c r="A13784" s="85" t="s">
        <v>3075</v>
      </c>
      <c r="B13784">
        <v>690</v>
      </c>
      <c r="C13784" s="75">
        <v>0.31</v>
      </c>
    </row>
    <row r="13785" spans="1:3">
      <c r="A13785" s="86" t="s">
        <v>326</v>
      </c>
      <c r="B13785">
        <v>690</v>
      </c>
      <c r="C13785" s="75">
        <v>0.31</v>
      </c>
    </row>
    <row r="13786" spans="1:3">
      <c r="A13786" s="74" t="s">
        <v>3476</v>
      </c>
      <c r="B13786">
        <v>27</v>
      </c>
      <c r="C13786" s="75">
        <v>0.1</v>
      </c>
    </row>
    <row r="13787" spans="1:3">
      <c r="A13787" s="81" t="s">
        <v>316</v>
      </c>
      <c r="B13787">
        <v>27</v>
      </c>
      <c r="C13787" s="75">
        <v>0.1</v>
      </c>
    </row>
    <row r="13788" spans="1:3">
      <c r="A13788" s="82" t="s">
        <v>317</v>
      </c>
      <c r="B13788">
        <v>27</v>
      </c>
      <c r="C13788" s="75">
        <v>0.1</v>
      </c>
    </row>
    <row r="13789" spans="1:3">
      <c r="A13789" s="83" t="s">
        <v>294</v>
      </c>
      <c r="B13789">
        <v>27</v>
      </c>
      <c r="C13789" s="75">
        <v>0.1</v>
      </c>
    </row>
    <row r="13790" spans="1:3">
      <c r="A13790" s="85" t="s">
        <v>1973</v>
      </c>
      <c r="B13790">
        <v>27</v>
      </c>
      <c r="C13790" s="75">
        <v>0.1</v>
      </c>
    </row>
    <row r="13791" spans="1:3">
      <c r="A13791" s="86" t="s">
        <v>310</v>
      </c>
      <c r="B13791">
        <v>27</v>
      </c>
      <c r="C13791" s="75">
        <v>0.1</v>
      </c>
    </row>
    <row r="13792" spans="1:3">
      <c r="A13792" s="74" t="s">
        <v>3477</v>
      </c>
      <c r="B13792">
        <v>38</v>
      </c>
      <c r="C13792" s="75">
        <v>0.24</v>
      </c>
    </row>
    <row r="13793" spans="1:3">
      <c r="A13793" s="81" t="s">
        <v>431</v>
      </c>
      <c r="B13793">
        <v>38</v>
      </c>
      <c r="C13793" s="75">
        <v>0.24</v>
      </c>
    </row>
    <row r="13794" spans="1:3">
      <c r="A13794" s="82" t="s">
        <v>432</v>
      </c>
      <c r="B13794">
        <v>38</v>
      </c>
      <c r="C13794" s="75">
        <v>0.24</v>
      </c>
    </row>
    <row r="13795" spans="1:3">
      <c r="A13795" s="83" t="s">
        <v>284</v>
      </c>
      <c r="B13795">
        <v>38</v>
      </c>
      <c r="C13795" s="75">
        <v>0.24</v>
      </c>
    </row>
    <row r="13796" spans="1:3">
      <c r="A13796" s="84">
        <v>41978</v>
      </c>
      <c r="B13796">
        <v>38</v>
      </c>
      <c r="C13796" s="75">
        <v>0.24</v>
      </c>
    </row>
    <row r="13797" spans="1:3">
      <c r="A13797" s="86" t="s">
        <v>381</v>
      </c>
      <c r="B13797">
        <v>38</v>
      </c>
      <c r="C13797" s="75">
        <v>0.24</v>
      </c>
    </row>
    <row r="13798" spans="1:3">
      <c r="A13798" s="74" t="s">
        <v>3478</v>
      </c>
      <c r="B13798">
        <v>415</v>
      </c>
      <c r="C13798" s="75">
        <v>0.17</v>
      </c>
    </row>
    <row r="13799" spans="1:3">
      <c r="A13799" s="81" t="s">
        <v>428</v>
      </c>
      <c r="B13799">
        <v>415</v>
      </c>
      <c r="C13799" s="75">
        <v>0.17</v>
      </c>
    </row>
    <row r="13800" spans="1:3">
      <c r="A13800" s="82" t="s">
        <v>429</v>
      </c>
      <c r="B13800">
        <v>415</v>
      </c>
      <c r="C13800" s="75">
        <v>0.17</v>
      </c>
    </row>
    <row r="13801" spans="1:3">
      <c r="A13801" s="83" t="s">
        <v>284</v>
      </c>
      <c r="B13801">
        <v>415</v>
      </c>
      <c r="C13801" s="75">
        <v>0.17</v>
      </c>
    </row>
    <row r="13802" spans="1:3">
      <c r="A13802" s="85" t="s">
        <v>925</v>
      </c>
      <c r="B13802">
        <v>415</v>
      </c>
      <c r="C13802" s="75">
        <v>0.17</v>
      </c>
    </row>
    <row r="13803" spans="1:3">
      <c r="A13803" s="86" t="s">
        <v>314</v>
      </c>
      <c r="B13803">
        <v>415</v>
      </c>
      <c r="C13803" s="75">
        <v>0.17</v>
      </c>
    </row>
    <row r="13804" spans="1:3">
      <c r="A13804" s="74" t="s">
        <v>3479</v>
      </c>
      <c r="B13804">
        <v>43</v>
      </c>
      <c r="C13804" s="75">
        <v>0.14000000000000001</v>
      </c>
    </row>
    <row r="13805" spans="1:3">
      <c r="A13805" s="81" t="s">
        <v>441</v>
      </c>
      <c r="B13805">
        <v>43</v>
      </c>
      <c r="C13805" s="75">
        <v>0.14000000000000001</v>
      </c>
    </row>
    <row r="13806" spans="1:3">
      <c r="A13806" s="82" t="s">
        <v>442</v>
      </c>
      <c r="B13806">
        <v>43</v>
      </c>
      <c r="C13806" s="75">
        <v>0.14000000000000001</v>
      </c>
    </row>
    <row r="13807" spans="1:3">
      <c r="A13807" s="83" t="s">
        <v>284</v>
      </c>
      <c r="B13807">
        <v>43</v>
      </c>
      <c r="C13807" s="75">
        <v>0.14000000000000001</v>
      </c>
    </row>
    <row r="13808" spans="1:3">
      <c r="A13808" s="84">
        <v>41674</v>
      </c>
      <c r="B13808">
        <v>43</v>
      </c>
      <c r="C13808" s="75">
        <v>0.14000000000000001</v>
      </c>
    </row>
    <row r="13809" spans="1:3">
      <c r="A13809" s="86" t="s">
        <v>305</v>
      </c>
      <c r="B13809">
        <v>43</v>
      </c>
      <c r="C13809" s="75">
        <v>0.14000000000000001</v>
      </c>
    </row>
    <row r="13810" spans="1:3">
      <c r="A13810" s="74" t="s">
        <v>3480</v>
      </c>
      <c r="B13810">
        <v>435</v>
      </c>
      <c r="C13810" s="75">
        <v>0.13</v>
      </c>
    </row>
    <row r="13811" spans="1:3">
      <c r="A13811" s="81" t="s">
        <v>383</v>
      </c>
      <c r="B13811">
        <v>435</v>
      </c>
      <c r="C13811" s="75">
        <v>0.13</v>
      </c>
    </row>
    <row r="13812" spans="1:3">
      <c r="A13812" s="82" t="s">
        <v>308</v>
      </c>
      <c r="B13812">
        <v>435</v>
      </c>
      <c r="C13812" s="75">
        <v>0.13</v>
      </c>
    </row>
    <row r="13813" spans="1:3">
      <c r="A13813" s="83" t="s">
        <v>304</v>
      </c>
      <c r="B13813">
        <v>435</v>
      </c>
      <c r="C13813" s="75">
        <v>0.13</v>
      </c>
    </row>
    <row r="13814" spans="1:3">
      <c r="A13814" s="85" t="s">
        <v>2345</v>
      </c>
      <c r="B13814">
        <v>435</v>
      </c>
      <c r="C13814" s="75">
        <v>0.13</v>
      </c>
    </row>
    <row r="13815" spans="1:3">
      <c r="A13815" s="86" t="s">
        <v>314</v>
      </c>
      <c r="B13815">
        <v>435</v>
      </c>
      <c r="C13815" s="75">
        <v>0.13</v>
      </c>
    </row>
    <row r="13816" spans="1:3">
      <c r="A13816" s="74" t="s">
        <v>3481</v>
      </c>
      <c r="B13816">
        <v>149</v>
      </c>
      <c r="C13816" s="75">
        <v>6.7000000000000002E-3</v>
      </c>
    </row>
    <row r="13817" spans="1:3">
      <c r="A13817" s="81" t="s">
        <v>319</v>
      </c>
      <c r="B13817">
        <v>149</v>
      </c>
      <c r="C13817" s="75">
        <v>6.7000000000000002E-3</v>
      </c>
    </row>
    <row r="13818" spans="1:3">
      <c r="A13818" s="82" t="s">
        <v>320</v>
      </c>
      <c r="B13818">
        <v>149</v>
      </c>
      <c r="C13818" s="75">
        <v>6.7000000000000002E-3</v>
      </c>
    </row>
    <row r="13819" spans="1:3">
      <c r="A13819" s="83" t="s">
        <v>284</v>
      </c>
      <c r="B13819">
        <v>149</v>
      </c>
      <c r="C13819" s="75">
        <v>6.7000000000000002E-3</v>
      </c>
    </row>
    <row r="13820" spans="1:3">
      <c r="A13820" s="85" t="s">
        <v>1215</v>
      </c>
      <c r="B13820">
        <v>149</v>
      </c>
      <c r="C13820" s="75">
        <v>6.7000000000000002E-3</v>
      </c>
    </row>
    <row r="13821" spans="1:3">
      <c r="A13821" s="86" t="s">
        <v>300</v>
      </c>
      <c r="B13821">
        <v>149</v>
      </c>
      <c r="C13821" s="75">
        <v>6.7000000000000002E-3</v>
      </c>
    </row>
    <row r="13822" spans="1:3">
      <c r="A13822" s="74" t="s">
        <v>3482</v>
      </c>
      <c r="B13822">
        <v>644</v>
      </c>
      <c r="C13822" s="75">
        <v>0.08</v>
      </c>
    </row>
    <row r="13823" spans="1:3">
      <c r="A13823" s="81" t="s">
        <v>333</v>
      </c>
      <c r="B13823">
        <v>644</v>
      </c>
      <c r="C13823" s="75">
        <v>0.08</v>
      </c>
    </row>
    <row r="13824" spans="1:3">
      <c r="A13824" s="82" t="s">
        <v>334</v>
      </c>
      <c r="B13824">
        <v>644</v>
      </c>
      <c r="C13824" s="75">
        <v>0.08</v>
      </c>
    </row>
    <row r="13825" spans="1:3">
      <c r="A13825" s="83" t="s">
        <v>304</v>
      </c>
      <c r="B13825">
        <v>644</v>
      </c>
      <c r="C13825" s="75">
        <v>0.08</v>
      </c>
    </row>
    <row r="13826" spans="1:3">
      <c r="A13826" s="84">
        <v>41794</v>
      </c>
      <c r="B13826">
        <v>644</v>
      </c>
      <c r="C13826" s="75">
        <v>0.08</v>
      </c>
    </row>
    <row r="13827" spans="1:3">
      <c r="A13827" s="86" t="s">
        <v>295</v>
      </c>
      <c r="B13827">
        <v>644</v>
      </c>
      <c r="C13827" s="75">
        <v>0.08</v>
      </c>
    </row>
    <row r="13828" spans="1:3">
      <c r="A13828" s="74" t="s">
        <v>3483</v>
      </c>
      <c r="B13828">
        <v>67</v>
      </c>
      <c r="C13828" s="75">
        <v>4.2900000000000001E-2</v>
      </c>
    </row>
    <row r="13829" spans="1:3">
      <c r="A13829" s="81" t="s">
        <v>634</v>
      </c>
      <c r="B13829">
        <v>67</v>
      </c>
      <c r="C13829" s="75">
        <v>4.2900000000000001E-2</v>
      </c>
    </row>
    <row r="13830" spans="1:3">
      <c r="A13830" s="82" t="s">
        <v>635</v>
      </c>
      <c r="B13830">
        <v>67</v>
      </c>
      <c r="C13830" s="75">
        <v>4.2900000000000001E-2</v>
      </c>
    </row>
    <row r="13831" spans="1:3">
      <c r="A13831" s="83" t="s">
        <v>284</v>
      </c>
      <c r="B13831">
        <v>67</v>
      </c>
      <c r="C13831" s="75">
        <v>4.2900000000000001E-2</v>
      </c>
    </row>
    <row r="13832" spans="1:3">
      <c r="A13832" s="85" t="s">
        <v>2255</v>
      </c>
      <c r="B13832">
        <v>67</v>
      </c>
      <c r="C13832" s="75">
        <v>4.2900000000000001E-2</v>
      </c>
    </row>
    <row r="13833" spans="1:3">
      <c r="A13833" s="86" t="s">
        <v>364</v>
      </c>
      <c r="B13833">
        <v>67</v>
      </c>
      <c r="C13833" s="75">
        <v>4.2900000000000001E-2</v>
      </c>
    </row>
    <row r="13834" spans="1:3">
      <c r="A13834" s="74" t="s">
        <v>3484</v>
      </c>
      <c r="B13834">
        <v>198</v>
      </c>
      <c r="C13834" s="75">
        <v>0.20799999999999999</v>
      </c>
    </row>
    <row r="13835" spans="1:3">
      <c r="A13835" s="81" t="s">
        <v>2622</v>
      </c>
      <c r="B13835">
        <v>198</v>
      </c>
      <c r="C13835" s="75">
        <v>0.20799999999999999</v>
      </c>
    </row>
    <row r="13836" spans="1:3">
      <c r="A13836" s="82" t="s">
        <v>288</v>
      </c>
      <c r="B13836">
        <v>198</v>
      </c>
      <c r="C13836" s="75">
        <v>0.20799999999999999</v>
      </c>
    </row>
    <row r="13837" spans="1:3">
      <c r="A13837" s="83" t="s">
        <v>289</v>
      </c>
      <c r="B13837">
        <v>198</v>
      </c>
      <c r="C13837" s="75">
        <v>0.20799999999999999</v>
      </c>
    </row>
    <row r="13838" spans="1:3">
      <c r="A13838" s="85" t="s">
        <v>3485</v>
      </c>
      <c r="B13838">
        <v>198</v>
      </c>
      <c r="C13838" s="75">
        <v>0.20799999999999999</v>
      </c>
    </row>
    <row r="13839" spans="1:3">
      <c r="A13839" s="86" t="s">
        <v>375</v>
      </c>
      <c r="B13839">
        <v>198</v>
      </c>
      <c r="C13839" s="75">
        <v>0.20799999999999999</v>
      </c>
    </row>
    <row r="13840" spans="1:3">
      <c r="A13840" s="74" t="s">
        <v>3486</v>
      </c>
      <c r="B13840">
        <v>30</v>
      </c>
      <c r="C13840" s="75">
        <v>0</v>
      </c>
    </row>
    <row r="13841" spans="1:3">
      <c r="A13841" s="81" t="s">
        <v>324</v>
      </c>
      <c r="B13841">
        <v>30</v>
      </c>
      <c r="C13841" s="75">
        <v>0</v>
      </c>
    </row>
    <row r="13842" spans="1:3">
      <c r="A13842" s="82" t="s">
        <v>325</v>
      </c>
      <c r="B13842">
        <v>30</v>
      </c>
      <c r="C13842" s="75">
        <v>0</v>
      </c>
    </row>
    <row r="13843" spans="1:3">
      <c r="A13843" s="83" t="s">
        <v>284</v>
      </c>
      <c r="B13843">
        <v>30</v>
      </c>
      <c r="C13843" s="75">
        <v>0</v>
      </c>
    </row>
    <row r="13844" spans="1:3">
      <c r="A13844" s="85" t="s">
        <v>3487</v>
      </c>
      <c r="B13844">
        <v>30</v>
      </c>
      <c r="C13844" s="75">
        <v>0</v>
      </c>
    </row>
    <row r="13845" spans="1:3">
      <c r="A13845" s="86" t="s">
        <v>310</v>
      </c>
      <c r="B13845">
        <v>30</v>
      </c>
      <c r="C13845" s="75">
        <v>0</v>
      </c>
    </row>
    <row r="13846" spans="1:3">
      <c r="A13846" s="74" t="s">
        <v>3488</v>
      </c>
      <c r="B13846">
        <v>360</v>
      </c>
      <c r="C13846" s="75">
        <v>0.28000000000000003</v>
      </c>
    </row>
    <row r="13847" spans="1:3">
      <c r="A13847" s="81" t="s">
        <v>2645</v>
      </c>
      <c r="B13847">
        <v>360</v>
      </c>
      <c r="C13847" s="75">
        <v>0.28000000000000003</v>
      </c>
    </row>
    <row r="13848" spans="1:3">
      <c r="A13848" s="82" t="s">
        <v>367</v>
      </c>
      <c r="B13848">
        <v>360</v>
      </c>
      <c r="C13848" s="75">
        <v>0.28000000000000003</v>
      </c>
    </row>
    <row r="13849" spans="1:3">
      <c r="A13849" s="83" t="s">
        <v>289</v>
      </c>
      <c r="B13849">
        <v>360</v>
      </c>
      <c r="C13849" s="75">
        <v>0.28000000000000003</v>
      </c>
    </row>
    <row r="13850" spans="1:3">
      <c r="A13850" s="84">
        <v>41647</v>
      </c>
      <c r="B13850">
        <v>360</v>
      </c>
      <c r="C13850" s="75">
        <v>0.28000000000000003</v>
      </c>
    </row>
    <row r="13851" spans="1:3">
      <c r="A13851" s="86" t="s">
        <v>314</v>
      </c>
      <c r="B13851">
        <v>360</v>
      </c>
      <c r="C13851" s="75">
        <v>0.28000000000000003</v>
      </c>
    </row>
    <row r="13852" spans="1:3">
      <c r="A13852" s="74" t="s">
        <v>3489</v>
      </c>
      <c r="B13852">
        <v>44</v>
      </c>
      <c r="C13852" s="75">
        <v>0.12</v>
      </c>
    </row>
    <row r="13853" spans="1:3">
      <c r="A13853" s="81" t="s">
        <v>441</v>
      </c>
      <c r="B13853">
        <v>44</v>
      </c>
      <c r="C13853" s="75">
        <v>0.12</v>
      </c>
    </row>
    <row r="13854" spans="1:3">
      <c r="A13854" s="82" t="s">
        <v>442</v>
      </c>
      <c r="B13854">
        <v>44</v>
      </c>
      <c r="C13854" s="75">
        <v>0.12</v>
      </c>
    </row>
    <row r="13855" spans="1:3">
      <c r="A13855" s="83" t="s">
        <v>284</v>
      </c>
      <c r="B13855">
        <v>44</v>
      </c>
      <c r="C13855" s="75">
        <v>0.12</v>
      </c>
    </row>
    <row r="13856" spans="1:3">
      <c r="A13856" s="84">
        <v>43287</v>
      </c>
      <c r="B13856">
        <v>44</v>
      </c>
      <c r="C13856" s="75">
        <v>0.12</v>
      </c>
    </row>
    <row r="13857" spans="1:3">
      <c r="A13857" s="86" t="s">
        <v>381</v>
      </c>
      <c r="B13857">
        <v>44</v>
      </c>
      <c r="C13857" s="75">
        <v>0.12</v>
      </c>
    </row>
    <row r="13858" spans="1:3">
      <c r="A13858" s="74" t="s">
        <v>3490</v>
      </c>
      <c r="B13858">
        <v>744</v>
      </c>
      <c r="C13858" s="75">
        <v>7.0000000000000007E-2</v>
      </c>
    </row>
    <row r="13859" spans="1:3">
      <c r="A13859" s="81" t="s">
        <v>350</v>
      </c>
      <c r="B13859">
        <v>744</v>
      </c>
      <c r="C13859" s="75">
        <v>7.0000000000000007E-2</v>
      </c>
    </row>
    <row r="13860" spans="1:3">
      <c r="A13860" s="82" t="s">
        <v>351</v>
      </c>
      <c r="B13860">
        <v>744</v>
      </c>
      <c r="C13860" s="75">
        <v>7.0000000000000007E-2</v>
      </c>
    </row>
    <row r="13861" spans="1:3">
      <c r="A13861" s="83" t="s">
        <v>304</v>
      </c>
      <c r="B13861">
        <v>744</v>
      </c>
      <c r="C13861" s="75">
        <v>7.0000000000000007E-2</v>
      </c>
    </row>
    <row r="13862" spans="1:3">
      <c r="A13862" s="85" t="s">
        <v>2251</v>
      </c>
      <c r="B13862">
        <v>744</v>
      </c>
      <c r="C13862" s="75">
        <v>7.0000000000000007E-2</v>
      </c>
    </row>
    <row r="13863" spans="1:3">
      <c r="A13863" s="86" t="s">
        <v>321</v>
      </c>
      <c r="B13863">
        <v>744</v>
      </c>
      <c r="C13863" s="75">
        <v>7.0000000000000007E-2</v>
      </c>
    </row>
    <row r="13864" spans="1:3">
      <c r="A13864" s="74" t="s">
        <v>3491</v>
      </c>
      <c r="B13864">
        <v>810</v>
      </c>
      <c r="C13864" s="75">
        <v>0.19</v>
      </c>
    </row>
    <row r="13865" spans="1:3">
      <c r="A13865" s="81" t="s">
        <v>428</v>
      </c>
      <c r="B13865">
        <v>810</v>
      </c>
      <c r="C13865" s="75">
        <v>0.19</v>
      </c>
    </row>
    <row r="13866" spans="1:3">
      <c r="A13866" s="82" t="s">
        <v>429</v>
      </c>
      <c r="B13866">
        <v>810</v>
      </c>
      <c r="C13866" s="75">
        <v>0.19</v>
      </c>
    </row>
    <row r="13867" spans="1:3">
      <c r="A13867" s="83" t="s">
        <v>284</v>
      </c>
      <c r="B13867">
        <v>810</v>
      </c>
      <c r="C13867" s="75">
        <v>0.19</v>
      </c>
    </row>
    <row r="13868" spans="1:3">
      <c r="A13868" s="84">
        <v>42925</v>
      </c>
      <c r="B13868">
        <v>810</v>
      </c>
      <c r="C13868" s="75">
        <v>0.19</v>
      </c>
    </row>
    <row r="13869" spans="1:3">
      <c r="A13869" s="86" t="s">
        <v>326</v>
      </c>
      <c r="B13869">
        <v>810</v>
      </c>
      <c r="C13869" s="75">
        <v>0.19</v>
      </c>
    </row>
    <row r="13870" spans="1:3">
      <c r="A13870" s="74" t="s">
        <v>3492</v>
      </c>
      <c r="B13870">
        <v>28</v>
      </c>
      <c r="C13870" s="75">
        <v>6.6699999999999995E-2</v>
      </c>
    </row>
    <row r="13871" spans="1:3">
      <c r="A13871" s="81" t="s">
        <v>2622</v>
      </c>
      <c r="B13871">
        <v>28</v>
      </c>
      <c r="C13871" s="75">
        <v>6.6699999999999995E-2</v>
      </c>
    </row>
    <row r="13872" spans="1:3">
      <c r="A13872" s="82" t="s">
        <v>288</v>
      </c>
      <c r="B13872">
        <v>28</v>
      </c>
      <c r="C13872" s="75">
        <v>6.6699999999999995E-2</v>
      </c>
    </row>
    <row r="13873" spans="1:3">
      <c r="A13873" s="83" t="s">
        <v>289</v>
      </c>
      <c r="B13873">
        <v>28</v>
      </c>
      <c r="C13873" s="75">
        <v>6.6699999999999995E-2</v>
      </c>
    </row>
    <row r="13874" spans="1:3">
      <c r="A13874" s="85" t="s">
        <v>2425</v>
      </c>
      <c r="B13874">
        <v>28</v>
      </c>
      <c r="C13874" s="75">
        <v>6.6699999999999995E-2</v>
      </c>
    </row>
    <row r="13875" spans="1:3">
      <c r="A13875" s="86" t="s">
        <v>310</v>
      </c>
      <c r="B13875">
        <v>28</v>
      </c>
      <c r="C13875" s="75">
        <v>6.6699999999999995E-2</v>
      </c>
    </row>
    <row r="13876" spans="1:3">
      <c r="A13876" s="74" t="s">
        <v>3493</v>
      </c>
      <c r="B13876">
        <v>70</v>
      </c>
      <c r="C13876" s="75">
        <v>0.125</v>
      </c>
    </row>
    <row r="13877" spans="1:3">
      <c r="A13877" s="81" t="s">
        <v>346</v>
      </c>
      <c r="B13877">
        <v>70</v>
      </c>
      <c r="C13877" s="75">
        <v>0.125</v>
      </c>
    </row>
    <row r="13878" spans="1:3">
      <c r="A13878" s="82" t="s">
        <v>347</v>
      </c>
      <c r="B13878">
        <v>70</v>
      </c>
      <c r="C13878" s="75">
        <v>0.125</v>
      </c>
    </row>
    <row r="13879" spans="1:3">
      <c r="A13879" s="83" t="s">
        <v>284</v>
      </c>
      <c r="B13879">
        <v>70</v>
      </c>
      <c r="C13879" s="75">
        <v>0.125</v>
      </c>
    </row>
    <row r="13880" spans="1:3">
      <c r="A13880" s="84">
        <v>42193</v>
      </c>
      <c r="B13880">
        <v>70</v>
      </c>
      <c r="C13880" s="75">
        <v>0.125</v>
      </c>
    </row>
    <row r="13881" spans="1:3">
      <c r="A13881" s="86" t="s">
        <v>285</v>
      </c>
      <c r="B13881">
        <v>70</v>
      </c>
      <c r="C13881" s="75">
        <v>0.125</v>
      </c>
    </row>
    <row r="13882" spans="1:3">
      <c r="A13882" s="74" t="s">
        <v>3494</v>
      </c>
      <c r="B13882">
        <v>495</v>
      </c>
      <c r="C13882" s="75">
        <v>0.01</v>
      </c>
    </row>
    <row r="13883" spans="1:3">
      <c r="A13883" s="81" t="s">
        <v>366</v>
      </c>
      <c r="B13883">
        <v>495</v>
      </c>
      <c r="C13883" s="75">
        <v>0.01</v>
      </c>
    </row>
    <row r="13884" spans="1:3">
      <c r="A13884" s="82" t="s">
        <v>367</v>
      </c>
      <c r="B13884">
        <v>495</v>
      </c>
      <c r="C13884" s="75">
        <v>0.01</v>
      </c>
    </row>
    <row r="13885" spans="1:3">
      <c r="A13885" s="83" t="s">
        <v>289</v>
      </c>
      <c r="B13885">
        <v>495</v>
      </c>
      <c r="C13885" s="75">
        <v>0.01</v>
      </c>
    </row>
    <row r="13886" spans="1:3">
      <c r="A13886" s="85" t="s">
        <v>3495</v>
      </c>
      <c r="B13886">
        <v>495</v>
      </c>
      <c r="C13886" s="75">
        <v>0.01</v>
      </c>
    </row>
    <row r="13887" spans="1:3">
      <c r="A13887" s="86" t="s">
        <v>336</v>
      </c>
      <c r="B13887">
        <v>495</v>
      </c>
      <c r="C13887" s="75">
        <v>0.01</v>
      </c>
    </row>
    <row r="13888" spans="1:3">
      <c r="A13888" s="74" t="s">
        <v>3496</v>
      </c>
      <c r="B13888">
        <v>73</v>
      </c>
      <c r="C13888" s="75">
        <v>8.7499999999999994E-2</v>
      </c>
    </row>
    <row r="13889" spans="1:3">
      <c r="A13889" s="81" t="s">
        <v>517</v>
      </c>
      <c r="B13889">
        <v>73</v>
      </c>
      <c r="C13889" s="75">
        <v>8.7499999999999994E-2</v>
      </c>
    </row>
    <row r="13890" spans="1:3">
      <c r="A13890" s="82" t="s">
        <v>518</v>
      </c>
      <c r="B13890">
        <v>73</v>
      </c>
      <c r="C13890" s="75">
        <v>8.7499999999999994E-2</v>
      </c>
    </row>
    <row r="13891" spans="1:3">
      <c r="A13891" s="83" t="s">
        <v>304</v>
      </c>
      <c r="B13891">
        <v>73</v>
      </c>
      <c r="C13891" s="75">
        <v>8.7499999999999994E-2</v>
      </c>
    </row>
    <row r="13892" spans="1:3">
      <c r="A13892" s="84">
        <v>41681</v>
      </c>
      <c r="B13892">
        <v>73</v>
      </c>
      <c r="C13892" s="75">
        <v>8.7499999999999994E-2</v>
      </c>
    </row>
    <row r="13893" spans="1:3">
      <c r="A13893" s="86" t="s">
        <v>285</v>
      </c>
      <c r="B13893">
        <v>73</v>
      </c>
      <c r="C13893" s="75">
        <v>8.7499999999999994E-2</v>
      </c>
    </row>
    <row r="13894" spans="1:3">
      <c r="A13894" s="74" t="s">
        <v>3497</v>
      </c>
      <c r="B13894">
        <v>602</v>
      </c>
      <c r="C13894" s="75">
        <v>0.14000000000000001</v>
      </c>
    </row>
    <row r="13895" spans="1:3">
      <c r="A13895" s="81" t="s">
        <v>412</v>
      </c>
      <c r="B13895">
        <v>602</v>
      </c>
      <c r="C13895" s="75">
        <v>0.14000000000000001</v>
      </c>
    </row>
    <row r="13896" spans="1:3">
      <c r="A13896" s="82" t="s">
        <v>367</v>
      </c>
      <c r="B13896">
        <v>602</v>
      </c>
      <c r="C13896" s="75">
        <v>0.14000000000000001</v>
      </c>
    </row>
    <row r="13897" spans="1:3">
      <c r="A13897" s="83" t="s">
        <v>289</v>
      </c>
      <c r="B13897">
        <v>602</v>
      </c>
      <c r="C13897" s="75">
        <v>0.14000000000000001</v>
      </c>
    </row>
    <row r="13898" spans="1:3">
      <c r="A13898" s="85" t="s">
        <v>368</v>
      </c>
      <c r="B13898">
        <v>602</v>
      </c>
      <c r="C13898" s="75">
        <v>0.14000000000000001</v>
      </c>
    </row>
    <row r="13899" spans="1:3">
      <c r="A13899" s="86" t="s">
        <v>295</v>
      </c>
      <c r="B13899">
        <v>602</v>
      </c>
      <c r="C13899" s="75">
        <v>0.14000000000000001</v>
      </c>
    </row>
    <row r="13900" spans="1:3">
      <c r="A13900" s="74" t="s">
        <v>3498</v>
      </c>
      <c r="B13900">
        <v>50</v>
      </c>
      <c r="C13900" s="75">
        <v>0.8</v>
      </c>
    </row>
    <row r="13901" spans="1:3">
      <c r="A13901" s="81" t="s">
        <v>428</v>
      </c>
      <c r="B13901">
        <v>50</v>
      </c>
      <c r="C13901" s="75">
        <v>0.8</v>
      </c>
    </row>
    <row r="13902" spans="1:3">
      <c r="A13902" s="82" t="s">
        <v>429</v>
      </c>
      <c r="B13902">
        <v>50</v>
      </c>
      <c r="C13902" s="75">
        <v>0.8</v>
      </c>
    </row>
    <row r="13903" spans="1:3">
      <c r="A13903" s="83" t="s">
        <v>284</v>
      </c>
      <c r="B13903">
        <v>50</v>
      </c>
      <c r="C13903" s="75">
        <v>0.8</v>
      </c>
    </row>
    <row r="13904" spans="1:3">
      <c r="A13904" s="85" t="s">
        <v>2703</v>
      </c>
      <c r="B13904">
        <v>50</v>
      </c>
      <c r="C13904" s="75">
        <v>0.8</v>
      </c>
    </row>
    <row r="13905" spans="1:3">
      <c r="A13905" s="86" t="s">
        <v>375</v>
      </c>
      <c r="B13905">
        <v>50</v>
      </c>
      <c r="C13905" s="75">
        <v>0.8</v>
      </c>
    </row>
    <row r="13906" spans="1:3">
      <c r="A13906" s="74" t="s">
        <v>3499</v>
      </c>
      <c r="B13906">
        <v>700</v>
      </c>
      <c r="C13906" s="75">
        <v>0</v>
      </c>
    </row>
    <row r="13907" spans="1:3">
      <c r="A13907" s="81" t="s">
        <v>534</v>
      </c>
      <c r="B13907">
        <v>700</v>
      </c>
      <c r="C13907" s="75">
        <v>0</v>
      </c>
    </row>
    <row r="13908" spans="1:3">
      <c r="A13908" s="82" t="s">
        <v>367</v>
      </c>
      <c r="B13908">
        <v>700</v>
      </c>
      <c r="C13908" s="75">
        <v>0</v>
      </c>
    </row>
    <row r="13909" spans="1:3">
      <c r="A13909" s="83" t="s">
        <v>289</v>
      </c>
      <c r="B13909">
        <v>700</v>
      </c>
      <c r="C13909" s="75">
        <v>0</v>
      </c>
    </row>
    <row r="13910" spans="1:3">
      <c r="A13910" s="85" t="s">
        <v>3185</v>
      </c>
      <c r="B13910">
        <v>700</v>
      </c>
      <c r="C13910" s="75">
        <v>0</v>
      </c>
    </row>
    <row r="13911" spans="1:3">
      <c r="A13911" s="86" t="s">
        <v>295</v>
      </c>
      <c r="B13911">
        <v>700</v>
      </c>
      <c r="C13911" s="75">
        <v>0</v>
      </c>
    </row>
    <row r="13912" spans="1:3">
      <c r="A13912" s="74" t="s">
        <v>3500</v>
      </c>
      <c r="B13912">
        <v>58</v>
      </c>
      <c r="C13912" s="75">
        <v>0.27500000000000002</v>
      </c>
    </row>
    <row r="13913" spans="1:3">
      <c r="A13913" s="81" t="s">
        <v>669</v>
      </c>
      <c r="B13913">
        <v>58</v>
      </c>
      <c r="C13913" s="75">
        <v>0.27500000000000002</v>
      </c>
    </row>
    <row r="13914" spans="1:3">
      <c r="A13914" s="82" t="s">
        <v>670</v>
      </c>
      <c r="B13914">
        <v>58</v>
      </c>
      <c r="C13914" s="75">
        <v>0.27500000000000002</v>
      </c>
    </row>
    <row r="13915" spans="1:3">
      <c r="A13915" s="83" t="s">
        <v>294</v>
      </c>
      <c r="B13915">
        <v>58</v>
      </c>
      <c r="C13915" s="75">
        <v>0.27500000000000002</v>
      </c>
    </row>
    <row r="13916" spans="1:3">
      <c r="A13916" s="85" t="s">
        <v>3501</v>
      </c>
      <c r="B13916">
        <v>58</v>
      </c>
      <c r="C13916" s="75">
        <v>0.27500000000000002</v>
      </c>
    </row>
    <row r="13917" spans="1:3">
      <c r="A13917" s="86" t="s">
        <v>285</v>
      </c>
      <c r="B13917">
        <v>58</v>
      </c>
      <c r="C13917" s="75">
        <v>0.27500000000000002</v>
      </c>
    </row>
    <row r="13918" spans="1:3">
      <c r="A13918" s="74" t="s">
        <v>3502</v>
      </c>
      <c r="B13918">
        <v>22</v>
      </c>
      <c r="C13918" s="75">
        <v>0.26669999999999999</v>
      </c>
    </row>
    <row r="13919" spans="1:3">
      <c r="A13919" s="81" t="s">
        <v>370</v>
      </c>
      <c r="B13919">
        <v>22</v>
      </c>
      <c r="C13919" s="75">
        <v>0.26669999999999999</v>
      </c>
    </row>
    <row r="13920" spans="1:3">
      <c r="A13920" s="82" t="s">
        <v>344</v>
      </c>
      <c r="B13920">
        <v>22</v>
      </c>
      <c r="C13920" s="75">
        <v>0.26669999999999999</v>
      </c>
    </row>
    <row r="13921" spans="1:3">
      <c r="A13921" s="83" t="s">
        <v>284</v>
      </c>
      <c r="B13921">
        <v>22</v>
      </c>
      <c r="C13921" s="75">
        <v>0.26669999999999999</v>
      </c>
    </row>
    <row r="13922" spans="1:3">
      <c r="A13922" s="84">
        <v>41677</v>
      </c>
      <c r="B13922">
        <v>22</v>
      </c>
      <c r="C13922" s="75">
        <v>0.26669999999999999</v>
      </c>
    </row>
    <row r="13923" spans="1:3">
      <c r="A13923" s="86" t="s">
        <v>310</v>
      </c>
      <c r="B13923">
        <v>22</v>
      </c>
      <c r="C13923" s="75">
        <v>0.26669999999999999</v>
      </c>
    </row>
    <row r="13924" spans="1:3">
      <c r="A13924" s="74" t="s">
        <v>3503</v>
      </c>
      <c r="B13924">
        <v>495</v>
      </c>
      <c r="C13924" s="75">
        <v>0.01</v>
      </c>
    </row>
    <row r="13925" spans="1:3">
      <c r="A13925" s="81" t="s">
        <v>386</v>
      </c>
      <c r="B13925">
        <v>495</v>
      </c>
      <c r="C13925" s="75">
        <v>0.01</v>
      </c>
    </row>
    <row r="13926" spans="1:3">
      <c r="A13926" s="82" t="s">
        <v>387</v>
      </c>
      <c r="B13926">
        <v>495</v>
      </c>
      <c r="C13926" s="75">
        <v>0.01</v>
      </c>
    </row>
    <row r="13927" spans="1:3">
      <c r="A13927" s="83" t="s">
        <v>284</v>
      </c>
      <c r="B13927">
        <v>495</v>
      </c>
      <c r="C13927" s="75">
        <v>0.01</v>
      </c>
    </row>
    <row r="13928" spans="1:3">
      <c r="A13928" s="85" t="s">
        <v>1539</v>
      </c>
      <c r="B13928">
        <v>495</v>
      </c>
      <c r="C13928" s="75">
        <v>0.01</v>
      </c>
    </row>
    <row r="13929" spans="1:3">
      <c r="A13929" s="86" t="s">
        <v>336</v>
      </c>
      <c r="B13929">
        <v>495</v>
      </c>
      <c r="C13929" s="75">
        <v>0.01</v>
      </c>
    </row>
    <row r="13930" spans="1:3">
      <c r="A13930" s="74" t="s">
        <v>3504</v>
      </c>
      <c r="B13930">
        <v>49</v>
      </c>
      <c r="C13930" s="75">
        <v>0.02</v>
      </c>
    </row>
    <row r="13931" spans="1:3">
      <c r="A13931" s="81" t="s">
        <v>319</v>
      </c>
      <c r="B13931">
        <v>49</v>
      </c>
      <c r="C13931" s="75">
        <v>0.02</v>
      </c>
    </row>
    <row r="13932" spans="1:3">
      <c r="A13932" s="82" t="s">
        <v>320</v>
      </c>
      <c r="B13932">
        <v>49</v>
      </c>
      <c r="C13932" s="75">
        <v>0.02</v>
      </c>
    </row>
    <row r="13933" spans="1:3">
      <c r="A13933" s="83" t="s">
        <v>284</v>
      </c>
      <c r="B13933">
        <v>49</v>
      </c>
      <c r="C13933" s="75">
        <v>0.02</v>
      </c>
    </row>
    <row r="13934" spans="1:3">
      <c r="A13934" s="84">
        <v>42221</v>
      </c>
      <c r="B13934">
        <v>49</v>
      </c>
      <c r="C13934" s="75">
        <v>0.02</v>
      </c>
    </row>
    <row r="13935" spans="1:3">
      <c r="A13935" s="86" t="s">
        <v>305</v>
      </c>
      <c r="B13935">
        <v>49</v>
      </c>
      <c r="C13935" s="75">
        <v>0.02</v>
      </c>
    </row>
    <row r="13936" spans="1:3">
      <c r="A13936" s="74" t="s">
        <v>3505</v>
      </c>
      <c r="B13936">
        <v>230</v>
      </c>
      <c r="C13936" s="75">
        <v>0.08</v>
      </c>
    </row>
    <row r="13937" spans="1:3">
      <c r="A13937" s="81" t="s">
        <v>392</v>
      </c>
      <c r="B13937">
        <v>230</v>
      </c>
      <c r="C13937" s="75">
        <v>0.08</v>
      </c>
    </row>
    <row r="13938" spans="1:3">
      <c r="A13938" s="82" t="s">
        <v>351</v>
      </c>
      <c r="B13938">
        <v>230</v>
      </c>
      <c r="C13938" s="75">
        <v>0.08</v>
      </c>
    </row>
    <row r="13939" spans="1:3">
      <c r="A13939" s="83" t="s">
        <v>304</v>
      </c>
      <c r="B13939">
        <v>230</v>
      </c>
      <c r="C13939" s="75">
        <v>0.08</v>
      </c>
    </row>
    <row r="13940" spans="1:3">
      <c r="A13940" s="84">
        <v>42746</v>
      </c>
      <c r="B13940">
        <v>230</v>
      </c>
      <c r="C13940" s="75">
        <v>0.08</v>
      </c>
    </row>
    <row r="13941" spans="1:3">
      <c r="A13941" s="86" t="s">
        <v>375</v>
      </c>
      <c r="B13941">
        <v>230</v>
      </c>
      <c r="C13941" s="75">
        <v>0.08</v>
      </c>
    </row>
    <row r="13942" spans="1:3">
      <c r="A13942" s="74" t="s">
        <v>3506</v>
      </c>
      <c r="B13942">
        <v>73</v>
      </c>
      <c r="C13942" s="75">
        <v>8.7499999999999994E-2</v>
      </c>
    </row>
    <row r="13943" spans="1:3">
      <c r="A13943" s="81" t="s">
        <v>386</v>
      </c>
      <c r="B13943">
        <v>73</v>
      </c>
      <c r="C13943" s="75">
        <v>8.7499999999999994E-2</v>
      </c>
    </row>
    <row r="13944" spans="1:3">
      <c r="A13944" s="82" t="s">
        <v>387</v>
      </c>
      <c r="B13944">
        <v>73</v>
      </c>
      <c r="C13944" s="75">
        <v>8.7499999999999994E-2</v>
      </c>
    </row>
    <row r="13945" spans="1:3">
      <c r="A13945" s="83" t="s">
        <v>284</v>
      </c>
      <c r="B13945">
        <v>73</v>
      </c>
      <c r="C13945" s="75">
        <v>8.7499999999999994E-2</v>
      </c>
    </row>
    <row r="13946" spans="1:3">
      <c r="A13946" s="84">
        <v>42921</v>
      </c>
      <c r="B13946">
        <v>73</v>
      </c>
      <c r="C13946" s="75">
        <v>8.7499999999999994E-2</v>
      </c>
    </row>
    <row r="13947" spans="1:3">
      <c r="A13947" s="86" t="s">
        <v>285</v>
      </c>
      <c r="B13947">
        <v>73</v>
      </c>
      <c r="C13947" s="75">
        <v>8.7499999999999994E-2</v>
      </c>
    </row>
    <row r="13948" spans="1:3">
      <c r="A13948" s="74" t="s">
        <v>3507</v>
      </c>
      <c r="B13948">
        <v>475</v>
      </c>
      <c r="C13948" s="75">
        <v>0.05</v>
      </c>
    </row>
    <row r="13949" spans="1:3">
      <c r="A13949" s="81" t="s">
        <v>472</v>
      </c>
      <c r="B13949">
        <v>475</v>
      </c>
      <c r="C13949" s="75">
        <v>0.05</v>
      </c>
    </row>
    <row r="13950" spans="1:3">
      <c r="A13950" s="82" t="s">
        <v>308</v>
      </c>
      <c r="B13950">
        <v>475</v>
      </c>
      <c r="C13950" s="75">
        <v>0.05</v>
      </c>
    </row>
    <row r="13951" spans="1:3">
      <c r="A13951" s="83" t="s">
        <v>304</v>
      </c>
      <c r="B13951">
        <v>475</v>
      </c>
      <c r="C13951" s="75">
        <v>0.05</v>
      </c>
    </row>
    <row r="13952" spans="1:3">
      <c r="A13952" s="84">
        <v>42746</v>
      </c>
      <c r="B13952">
        <v>475</v>
      </c>
      <c r="C13952" s="75">
        <v>0.05</v>
      </c>
    </row>
    <row r="13953" spans="1:3">
      <c r="A13953" s="86" t="s">
        <v>314</v>
      </c>
      <c r="B13953">
        <v>475</v>
      </c>
      <c r="C13953" s="75">
        <v>0.05</v>
      </c>
    </row>
    <row r="13954" spans="1:3">
      <c r="A13954" s="74" t="s">
        <v>3508</v>
      </c>
      <c r="B13954">
        <v>50</v>
      </c>
      <c r="C13954" s="75">
        <v>0</v>
      </c>
    </row>
    <row r="13955" spans="1:3">
      <c r="A13955" s="81" t="s">
        <v>415</v>
      </c>
      <c r="B13955">
        <v>50</v>
      </c>
      <c r="C13955" s="75">
        <v>0</v>
      </c>
    </row>
    <row r="13956" spans="1:3">
      <c r="A13956" s="82" t="s">
        <v>367</v>
      </c>
      <c r="B13956">
        <v>50</v>
      </c>
      <c r="C13956" s="75">
        <v>0</v>
      </c>
    </row>
    <row r="13957" spans="1:3">
      <c r="A13957" s="83" t="s">
        <v>289</v>
      </c>
      <c r="B13957">
        <v>50</v>
      </c>
      <c r="C13957" s="75">
        <v>0</v>
      </c>
    </row>
    <row r="13958" spans="1:3">
      <c r="A13958" s="84">
        <v>43132</v>
      </c>
      <c r="B13958">
        <v>50</v>
      </c>
      <c r="C13958" s="75">
        <v>0</v>
      </c>
    </row>
    <row r="13959" spans="1:3">
      <c r="A13959" s="86" t="s">
        <v>305</v>
      </c>
      <c r="B13959">
        <v>50</v>
      </c>
      <c r="C13959" s="75">
        <v>0</v>
      </c>
    </row>
    <row r="13960" spans="1:3">
      <c r="A13960" s="74" t="s">
        <v>3509</v>
      </c>
      <c r="B13960">
        <v>238</v>
      </c>
      <c r="C13960" s="75">
        <v>4.8000000000000001E-2</v>
      </c>
    </row>
    <row r="13961" spans="1:3">
      <c r="A13961" s="81" t="s">
        <v>437</v>
      </c>
      <c r="B13961">
        <v>238</v>
      </c>
      <c r="C13961" s="75">
        <v>4.8000000000000001E-2</v>
      </c>
    </row>
    <row r="13962" spans="1:3">
      <c r="A13962" s="82" t="s">
        <v>367</v>
      </c>
      <c r="B13962">
        <v>238</v>
      </c>
      <c r="C13962" s="75">
        <v>4.8000000000000001E-2</v>
      </c>
    </row>
    <row r="13963" spans="1:3">
      <c r="A13963" s="83" t="s">
        <v>289</v>
      </c>
      <c r="B13963">
        <v>238</v>
      </c>
      <c r="C13963" s="75">
        <v>4.8000000000000001E-2</v>
      </c>
    </row>
    <row r="13964" spans="1:3">
      <c r="A13964" s="84">
        <v>42862</v>
      </c>
      <c r="B13964">
        <v>238</v>
      </c>
      <c r="C13964" s="75">
        <v>4.8000000000000001E-2</v>
      </c>
    </row>
    <row r="13965" spans="1:3">
      <c r="A13965" s="86" t="s">
        <v>375</v>
      </c>
      <c r="B13965">
        <v>238</v>
      </c>
      <c r="C13965" s="75">
        <v>4.8000000000000001E-2</v>
      </c>
    </row>
    <row r="13966" spans="1:3">
      <c r="A13966" s="74" t="s">
        <v>3510</v>
      </c>
      <c r="B13966">
        <v>77</v>
      </c>
      <c r="C13966" s="75">
        <v>3.7499999999999999E-2</v>
      </c>
    </row>
    <row r="13967" spans="1:3">
      <c r="A13967" s="81" t="s">
        <v>316</v>
      </c>
      <c r="B13967">
        <v>77</v>
      </c>
      <c r="C13967" s="75">
        <v>3.7499999999999999E-2</v>
      </c>
    </row>
    <row r="13968" spans="1:3">
      <c r="A13968" s="82" t="s">
        <v>317</v>
      </c>
      <c r="B13968">
        <v>77</v>
      </c>
      <c r="C13968" s="75">
        <v>3.7499999999999999E-2</v>
      </c>
    </row>
    <row r="13969" spans="1:3">
      <c r="A13969" s="83" t="s">
        <v>294</v>
      </c>
      <c r="B13969">
        <v>77</v>
      </c>
      <c r="C13969" s="75">
        <v>3.7499999999999999E-2</v>
      </c>
    </row>
    <row r="13970" spans="1:3">
      <c r="A13970" s="85" t="s">
        <v>3511</v>
      </c>
      <c r="B13970">
        <v>77</v>
      </c>
      <c r="C13970" s="75">
        <v>3.7499999999999999E-2</v>
      </c>
    </row>
    <row r="13971" spans="1:3">
      <c r="A13971" s="86" t="s">
        <v>285</v>
      </c>
      <c r="B13971">
        <v>77</v>
      </c>
      <c r="C13971" s="75">
        <v>3.7499999999999999E-2</v>
      </c>
    </row>
    <row r="13972" spans="1:3">
      <c r="A13972" s="74" t="s">
        <v>3512</v>
      </c>
      <c r="B13972">
        <v>38</v>
      </c>
      <c r="C13972" s="75">
        <v>0.24</v>
      </c>
    </row>
    <row r="13973" spans="1:3">
      <c r="A13973" s="81" t="s">
        <v>370</v>
      </c>
      <c r="B13973">
        <v>38</v>
      </c>
      <c r="C13973" s="75">
        <v>0.24</v>
      </c>
    </row>
    <row r="13974" spans="1:3">
      <c r="A13974" s="82" t="s">
        <v>344</v>
      </c>
      <c r="B13974">
        <v>38</v>
      </c>
      <c r="C13974" s="75">
        <v>0.24</v>
      </c>
    </row>
    <row r="13975" spans="1:3">
      <c r="A13975" s="83" t="s">
        <v>284</v>
      </c>
      <c r="B13975">
        <v>38</v>
      </c>
      <c r="C13975" s="75">
        <v>0.24</v>
      </c>
    </row>
    <row r="13976" spans="1:3">
      <c r="A13976" s="85" t="s">
        <v>1183</v>
      </c>
      <c r="B13976">
        <v>38</v>
      </c>
      <c r="C13976" s="75">
        <v>0.24</v>
      </c>
    </row>
    <row r="13977" spans="1:3">
      <c r="A13977" s="86" t="s">
        <v>305</v>
      </c>
      <c r="B13977">
        <v>38</v>
      </c>
      <c r="C13977" s="75">
        <v>0.24</v>
      </c>
    </row>
    <row r="13978" spans="1:3">
      <c r="A13978" s="74" t="s">
        <v>3513</v>
      </c>
      <c r="B13978">
        <v>650</v>
      </c>
      <c r="C13978" s="75">
        <v>0.35</v>
      </c>
    </row>
    <row r="13979" spans="1:3">
      <c r="A13979" s="81" t="s">
        <v>408</v>
      </c>
      <c r="B13979">
        <v>650</v>
      </c>
      <c r="C13979" s="75">
        <v>0.35</v>
      </c>
    </row>
    <row r="13980" spans="1:3">
      <c r="A13980" s="82" t="s">
        <v>409</v>
      </c>
      <c r="B13980">
        <v>650</v>
      </c>
      <c r="C13980" s="75">
        <v>0.35</v>
      </c>
    </row>
    <row r="13981" spans="1:3">
      <c r="A13981" s="83" t="s">
        <v>284</v>
      </c>
      <c r="B13981">
        <v>650</v>
      </c>
      <c r="C13981" s="75">
        <v>0.35</v>
      </c>
    </row>
    <row r="13982" spans="1:3">
      <c r="A13982" s="84">
        <v>42069</v>
      </c>
      <c r="B13982">
        <v>650</v>
      </c>
      <c r="C13982" s="75">
        <v>0.35</v>
      </c>
    </row>
    <row r="13983" spans="1:3">
      <c r="A13983" s="86" t="s">
        <v>326</v>
      </c>
      <c r="B13983">
        <v>650</v>
      </c>
      <c r="C13983" s="75">
        <v>0.35</v>
      </c>
    </row>
    <row r="13984" spans="1:3">
      <c r="A13984" s="74" t="s">
        <v>3514</v>
      </c>
      <c r="B13984">
        <v>79</v>
      </c>
      <c r="C13984" s="75">
        <v>1.2500000000000001E-2</v>
      </c>
    </row>
    <row r="13985" spans="1:3">
      <c r="A13985" s="81" t="s">
        <v>370</v>
      </c>
      <c r="B13985">
        <v>79</v>
      </c>
      <c r="C13985" s="75">
        <v>1.2500000000000001E-2</v>
      </c>
    </row>
    <row r="13986" spans="1:3">
      <c r="A13986" s="82" t="s">
        <v>344</v>
      </c>
      <c r="B13986">
        <v>79</v>
      </c>
      <c r="C13986" s="75">
        <v>1.2500000000000001E-2</v>
      </c>
    </row>
    <row r="13987" spans="1:3">
      <c r="A13987" s="83" t="s">
        <v>284</v>
      </c>
      <c r="B13987">
        <v>79</v>
      </c>
      <c r="C13987" s="75">
        <v>1.2500000000000001E-2</v>
      </c>
    </row>
    <row r="13988" spans="1:3">
      <c r="A13988" s="84">
        <v>42467</v>
      </c>
      <c r="B13988">
        <v>79</v>
      </c>
      <c r="C13988" s="75">
        <v>1.2500000000000001E-2</v>
      </c>
    </row>
    <row r="13989" spans="1:3">
      <c r="A13989" s="86" t="s">
        <v>285</v>
      </c>
      <c r="B13989">
        <v>79</v>
      </c>
      <c r="C13989" s="75">
        <v>1.2500000000000001E-2</v>
      </c>
    </row>
    <row r="13990" spans="1:3">
      <c r="A13990" s="74" t="s">
        <v>3515</v>
      </c>
      <c r="B13990">
        <v>46</v>
      </c>
      <c r="C13990" s="75">
        <v>0.08</v>
      </c>
    </row>
    <row r="13991" spans="1:3">
      <c r="A13991" s="81" t="s">
        <v>634</v>
      </c>
      <c r="B13991">
        <v>46</v>
      </c>
      <c r="C13991" s="75">
        <v>0.08</v>
      </c>
    </row>
    <row r="13992" spans="1:3">
      <c r="A13992" s="82" t="s">
        <v>635</v>
      </c>
      <c r="B13992">
        <v>46</v>
      </c>
      <c r="C13992" s="75">
        <v>0.08</v>
      </c>
    </row>
    <row r="13993" spans="1:3">
      <c r="A13993" s="83" t="s">
        <v>284</v>
      </c>
      <c r="B13993">
        <v>46</v>
      </c>
      <c r="C13993" s="75">
        <v>0.08</v>
      </c>
    </row>
    <row r="13994" spans="1:3">
      <c r="A13994" s="84">
        <v>41673</v>
      </c>
      <c r="B13994">
        <v>46</v>
      </c>
      <c r="C13994" s="75">
        <v>0.08</v>
      </c>
    </row>
    <row r="13995" spans="1:3">
      <c r="A13995" s="86" t="s">
        <v>305</v>
      </c>
      <c r="B13995">
        <v>46</v>
      </c>
      <c r="C13995" s="75">
        <v>0.08</v>
      </c>
    </row>
    <row r="13996" spans="1:3">
      <c r="A13996" s="74" t="s">
        <v>3516</v>
      </c>
      <c r="B13996">
        <v>644</v>
      </c>
      <c r="C13996" s="75">
        <v>0.08</v>
      </c>
    </row>
    <row r="13997" spans="1:3">
      <c r="A13997" s="81" t="s">
        <v>431</v>
      </c>
      <c r="B13997">
        <v>644</v>
      </c>
      <c r="C13997" s="75">
        <v>0.08</v>
      </c>
    </row>
    <row r="13998" spans="1:3">
      <c r="A13998" s="82" t="s">
        <v>432</v>
      </c>
      <c r="B13998">
        <v>644</v>
      </c>
      <c r="C13998" s="75">
        <v>0.08</v>
      </c>
    </row>
    <row r="13999" spans="1:3">
      <c r="A13999" s="83" t="s">
        <v>284</v>
      </c>
      <c r="B13999">
        <v>644</v>
      </c>
      <c r="C13999" s="75">
        <v>0.08</v>
      </c>
    </row>
    <row r="14000" spans="1:3">
      <c r="A14000" s="84">
        <v>42986</v>
      </c>
      <c r="B14000">
        <v>644</v>
      </c>
      <c r="C14000" s="75">
        <v>0.08</v>
      </c>
    </row>
    <row r="14001" spans="1:3">
      <c r="A14001" s="86" t="s">
        <v>295</v>
      </c>
      <c r="B14001">
        <v>644</v>
      </c>
      <c r="C14001" s="75">
        <v>0.08</v>
      </c>
    </row>
    <row r="14002" spans="1:3">
      <c r="A14002" s="74" t="s">
        <v>3517</v>
      </c>
      <c r="B14002">
        <v>686</v>
      </c>
      <c r="C14002" s="75">
        <v>0.02</v>
      </c>
    </row>
    <row r="14003" spans="1:3">
      <c r="A14003" s="81" t="s">
        <v>297</v>
      </c>
      <c r="B14003">
        <v>686</v>
      </c>
      <c r="C14003" s="75">
        <v>0.02</v>
      </c>
    </row>
    <row r="14004" spans="1:3">
      <c r="A14004" s="82" t="s">
        <v>298</v>
      </c>
      <c r="B14004">
        <v>686</v>
      </c>
      <c r="C14004" s="75">
        <v>0.02</v>
      </c>
    </row>
    <row r="14005" spans="1:3">
      <c r="A14005" s="83" t="s">
        <v>284</v>
      </c>
      <c r="B14005">
        <v>686</v>
      </c>
      <c r="C14005" s="75">
        <v>0.02</v>
      </c>
    </row>
    <row r="14006" spans="1:3">
      <c r="A14006" s="84">
        <v>42165</v>
      </c>
      <c r="B14006">
        <v>686</v>
      </c>
      <c r="C14006" s="75">
        <v>0.02</v>
      </c>
    </row>
    <row r="14007" spans="1:3">
      <c r="A14007" s="86" t="s">
        <v>295</v>
      </c>
      <c r="B14007">
        <v>686</v>
      </c>
      <c r="C14007" s="75">
        <v>0.02</v>
      </c>
    </row>
    <row r="14008" spans="1:3">
      <c r="A14008" s="74" t="s">
        <v>3518</v>
      </c>
      <c r="B14008">
        <v>78</v>
      </c>
      <c r="C14008" s="75">
        <v>2.5000000000000001E-2</v>
      </c>
    </row>
    <row r="14009" spans="1:3">
      <c r="A14009" s="81" t="s">
        <v>503</v>
      </c>
      <c r="B14009">
        <v>78</v>
      </c>
      <c r="C14009" s="75">
        <v>2.5000000000000001E-2</v>
      </c>
    </row>
    <row r="14010" spans="1:3">
      <c r="A14010" s="82" t="s">
        <v>504</v>
      </c>
      <c r="B14010">
        <v>78</v>
      </c>
      <c r="C14010" s="75">
        <v>2.5000000000000001E-2</v>
      </c>
    </row>
    <row r="14011" spans="1:3">
      <c r="A14011" s="83" t="s">
        <v>284</v>
      </c>
      <c r="B14011">
        <v>78</v>
      </c>
      <c r="C14011" s="75">
        <v>2.5000000000000001E-2</v>
      </c>
    </row>
    <row r="14012" spans="1:3">
      <c r="A14012" s="85" t="s">
        <v>1539</v>
      </c>
      <c r="B14012">
        <v>78</v>
      </c>
      <c r="C14012" s="75">
        <v>2.5000000000000001E-2</v>
      </c>
    </row>
    <row r="14013" spans="1:3">
      <c r="A14013" s="86" t="s">
        <v>285</v>
      </c>
      <c r="B14013">
        <v>78</v>
      </c>
      <c r="C14013" s="75">
        <v>2.5000000000000001E-2</v>
      </c>
    </row>
    <row r="14014" spans="1:3">
      <c r="A14014" s="74" t="s">
        <v>3519</v>
      </c>
      <c r="B14014">
        <v>78</v>
      </c>
      <c r="C14014" s="75">
        <v>2.5000000000000001E-2</v>
      </c>
    </row>
    <row r="14015" spans="1:3">
      <c r="A14015" s="81" t="s">
        <v>307</v>
      </c>
      <c r="B14015">
        <v>78</v>
      </c>
      <c r="C14015" s="75">
        <v>2.5000000000000001E-2</v>
      </c>
    </row>
    <row r="14016" spans="1:3">
      <c r="A14016" s="82" t="s">
        <v>308</v>
      </c>
      <c r="B14016">
        <v>78</v>
      </c>
      <c r="C14016" s="75">
        <v>2.5000000000000001E-2</v>
      </c>
    </row>
    <row r="14017" spans="1:3">
      <c r="A14017" s="83" t="s">
        <v>304</v>
      </c>
      <c r="B14017">
        <v>78</v>
      </c>
      <c r="C14017" s="75">
        <v>2.5000000000000001E-2</v>
      </c>
    </row>
    <row r="14018" spans="1:3">
      <c r="A14018" s="85" t="s">
        <v>1352</v>
      </c>
      <c r="B14018">
        <v>78</v>
      </c>
      <c r="C14018" s="75">
        <v>2.5000000000000001E-2</v>
      </c>
    </row>
    <row r="14019" spans="1:3">
      <c r="A14019" s="86" t="s">
        <v>285</v>
      </c>
      <c r="B14019">
        <v>78</v>
      </c>
      <c r="C14019" s="75">
        <v>2.5000000000000001E-2</v>
      </c>
    </row>
    <row r="14020" spans="1:3">
      <c r="A14020" s="74" t="s">
        <v>3520</v>
      </c>
      <c r="B14020">
        <v>480</v>
      </c>
      <c r="C14020" s="75">
        <v>0.4</v>
      </c>
    </row>
    <row r="14021" spans="1:3">
      <c r="A14021" s="81" t="s">
        <v>297</v>
      </c>
      <c r="B14021">
        <v>480</v>
      </c>
      <c r="C14021" s="75">
        <v>0.4</v>
      </c>
    </row>
    <row r="14022" spans="1:3">
      <c r="A14022" s="82" t="s">
        <v>298</v>
      </c>
      <c r="B14022">
        <v>480</v>
      </c>
      <c r="C14022" s="75">
        <v>0.4</v>
      </c>
    </row>
    <row r="14023" spans="1:3">
      <c r="A14023" s="83" t="s">
        <v>284</v>
      </c>
      <c r="B14023">
        <v>480</v>
      </c>
      <c r="C14023" s="75">
        <v>0.4</v>
      </c>
    </row>
    <row r="14024" spans="1:3">
      <c r="A14024" s="85" t="s">
        <v>3174</v>
      </c>
      <c r="B14024">
        <v>480</v>
      </c>
      <c r="C14024" s="75">
        <v>0.4</v>
      </c>
    </row>
    <row r="14025" spans="1:3">
      <c r="A14025" s="86" t="s">
        <v>321</v>
      </c>
      <c r="B14025">
        <v>480</v>
      </c>
      <c r="C14025" s="75">
        <v>0.4</v>
      </c>
    </row>
    <row r="14026" spans="1:3">
      <c r="A14026" s="74" t="s">
        <v>3521</v>
      </c>
      <c r="B14026">
        <v>64</v>
      </c>
      <c r="C14026" s="75">
        <v>8.5699999999999998E-2</v>
      </c>
    </row>
    <row r="14027" spans="1:3">
      <c r="A14027" s="81" t="s">
        <v>346</v>
      </c>
      <c r="B14027">
        <v>64</v>
      </c>
      <c r="C14027" s="75">
        <v>8.5699999999999998E-2</v>
      </c>
    </row>
    <row r="14028" spans="1:3">
      <c r="A14028" s="82" t="s">
        <v>347</v>
      </c>
      <c r="B14028">
        <v>64</v>
      </c>
      <c r="C14028" s="75">
        <v>8.5699999999999998E-2</v>
      </c>
    </row>
    <row r="14029" spans="1:3">
      <c r="A14029" s="83" t="s">
        <v>284</v>
      </c>
      <c r="B14029">
        <v>64</v>
      </c>
      <c r="C14029" s="75">
        <v>8.5699999999999998E-2</v>
      </c>
    </row>
    <row r="14030" spans="1:3">
      <c r="A14030" s="84">
        <v>42650</v>
      </c>
      <c r="B14030">
        <v>64</v>
      </c>
      <c r="C14030" s="75">
        <v>8.5699999999999998E-2</v>
      </c>
    </row>
    <row r="14031" spans="1:3">
      <c r="A14031" s="86" t="s">
        <v>364</v>
      </c>
      <c r="B14031">
        <v>64</v>
      </c>
      <c r="C14031" s="75">
        <v>8.5699999999999998E-2</v>
      </c>
    </row>
    <row r="14032" spans="1:3">
      <c r="A14032" s="74" t="s">
        <v>3522</v>
      </c>
      <c r="B14032">
        <v>77</v>
      </c>
      <c r="C14032" s="75">
        <v>3.7499999999999999E-2</v>
      </c>
    </row>
    <row r="14033" spans="1:3">
      <c r="A14033" s="81" t="s">
        <v>472</v>
      </c>
      <c r="B14033">
        <v>77</v>
      </c>
      <c r="C14033" s="75">
        <v>3.7499999999999999E-2</v>
      </c>
    </row>
    <row r="14034" spans="1:3">
      <c r="A14034" s="82" t="s">
        <v>308</v>
      </c>
      <c r="B14034">
        <v>77</v>
      </c>
      <c r="C14034" s="75">
        <v>3.7499999999999999E-2</v>
      </c>
    </row>
    <row r="14035" spans="1:3">
      <c r="A14035" s="83" t="s">
        <v>304</v>
      </c>
      <c r="B14035">
        <v>77</v>
      </c>
      <c r="C14035" s="75">
        <v>3.7499999999999999E-2</v>
      </c>
    </row>
    <row r="14036" spans="1:3">
      <c r="A14036" s="84">
        <v>42980</v>
      </c>
      <c r="B14036">
        <v>77</v>
      </c>
      <c r="C14036" s="75">
        <v>3.7499999999999999E-2</v>
      </c>
    </row>
    <row r="14037" spans="1:3">
      <c r="A14037" s="86" t="s">
        <v>285</v>
      </c>
      <c r="B14037">
        <v>77</v>
      </c>
      <c r="C14037" s="75">
        <v>3.7499999999999999E-2</v>
      </c>
    </row>
    <row r="14038" spans="1:3">
      <c r="A14038" s="74" t="s">
        <v>259</v>
      </c>
      <c r="B14038">
        <v>678016</v>
      </c>
      <c r="C14038" s="75">
        <v>272.51150000000018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44C61-BDDC-4712-816A-4BF892CA1B1B}">
  <dimension ref="B1:P2343"/>
  <sheetViews>
    <sheetView topLeftCell="A200" workbookViewId="0">
      <selection activeCell="C219" sqref="C219"/>
    </sheetView>
  </sheetViews>
  <sheetFormatPr defaultRowHeight="14.4"/>
  <cols>
    <col min="2" max="2" width="13.21875" bestFit="1" customWidth="1"/>
    <col min="3" max="3" width="12.5546875" bestFit="1" customWidth="1"/>
    <col min="4" max="4" width="18.77734375" bestFit="1" customWidth="1"/>
    <col min="5" max="5" width="11.44140625" bestFit="1" customWidth="1"/>
    <col min="6" max="6" width="20.21875" bestFit="1" customWidth="1"/>
    <col min="7" max="7" width="14.33203125" bestFit="1" customWidth="1"/>
    <col min="8" max="8" width="11.44140625" bestFit="1" customWidth="1"/>
    <col min="9" max="9" width="8" bestFit="1" customWidth="1"/>
    <col min="10" max="10" width="10.88671875" bestFit="1" customWidth="1"/>
    <col min="11" max="11" width="8" bestFit="1" customWidth="1"/>
    <col min="12" max="12" width="9.44140625" bestFit="1" customWidth="1"/>
    <col min="13" max="13" width="10.21875" bestFit="1" customWidth="1"/>
    <col min="14" max="18" width="8" bestFit="1" customWidth="1"/>
    <col min="19" max="19" width="8.5546875" bestFit="1" customWidth="1"/>
    <col min="20" max="21" width="8.109375" bestFit="1" customWidth="1"/>
    <col min="22" max="28" width="8" bestFit="1" customWidth="1"/>
    <col min="29" max="29" width="19.109375" bestFit="1" customWidth="1"/>
    <col min="30" max="30" width="9.21875" bestFit="1" customWidth="1"/>
    <col min="31" max="31" width="8.21875" bestFit="1" customWidth="1"/>
    <col min="32" max="32" width="14.21875" bestFit="1" customWidth="1"/>
    <col min="33" max="33" width="10.77734375" bestFit="1" customWidth="1"/>
  </cols>
  <sheetData>
    <row r="1" spans="2:16">
      <c r="B1" s="92" t="s">
        <v>280</v>
      </c>
      <c r="C1" s="92"/>
      <c r="D1" s="92"/>
      <c r="E1" s="92"/>
      <c r="F1" s="92"/>
      <c r="G1" s="92"/>
      <c r="H1" s="92"/>
      <c r="I1" s="92"/>
      <c r="J1" s="92"/>
      <c r="K1" s="92"/>
      <c r="L1" s="92"/>
    </row>
    <row r="2" spans="2:16">
      <c r="B2" s="92"/>
      <c r="C2" s="92"/>
      <c r="D2" s="92"/>
      <c r="E2" s="92"/>
      <c r="F2" s="92"/>
      <c r="G2" s="92"/>
      <c r="H2" s="92"/>
      <c r="I2" s="92"/>
      <c r="J2" s="92"/>
      <c r="K2" s="92"/>
      <c r="L2" s="92"/>
    </row>
    <row r="3" spans="2:16">
      <c r="B3" s="92"/>
      <c r="C3" s="92"/>
      <c r="D3" s="92"/>
      <c r="E3" s="92"/>
      <c r="F3" s="92"/>
      <c r="G3" s="92"/>
      <c r="H3" s="92"/>
      <c r="I3" s="92"/>
      <c r="J3" s="92"/>
      <c r="K3" s="92"/>
      <c r="L3" s="92"/>
    </row>
    <row r="4" spans="2:16">
      <c r="B4" s="88" t="s">
        <v>3525</v>
      </c>
      <c r="C4" s="87" t="s">
        <v>3526</v>
      </c>
      <c r="D4" s="87" t="s">
        <v>3527</v>
      </c>
      <c r="E4" s="87" t="s">
        <v>3528</v>
      </c>
      <c r="F4" s="87" t="s">
        <v>3529</v>
      </c>
      <c r="G4" s="87" t="s">
        <v>3530</v>
      </c>
      <c r="H4" s="87" t="s">
        <v>3531</v>
      </c>
      <c r="I4" s="87" t="s">
        <v>3532</v>
      </c>
      <c r="J4" s="87" t="s">
        <v>3533</v>
      </c>
      <c r="K4" s="87" t="s">
        <v>3534</v>
      </c>
      <c r="L4" s="89" t="s">
        <v>3535</v>
      </c>
      <c r="M4" s="89" t="s">
        <v>3536</v>
      </c>
      <c r="N4" s="89" t="s">
        <v>3537</v>
      </c>
      <c r="O4" s="89" t="s">
        <v>3538</v>
      </c>
      <c r="P4" s="89"/>
    </row>
    <row r="5" spans="2:16">
      <c r="B5" s="78" t="s">
        <v>3539</v>
      </c>
      <c r="C5" s="78" t="s">
        <v>3540</v>
      </c>
      <c r="D5" s="78" t="s">
        <v>3541</v>
      </c>
      <c r="E5" s="78">
        <v>101</v>
      </c>
      <c r="F5">
        <v>2000000</v>
      </c>
      <c r="G5" s="78">
        <v>1800000</v>
      </c>
      <c r="H5" s="78">
        <v>3000000</v>
      </c>
      <c r="I5" s="78">
        <v>1800000</v>
      </c>
      <c r="J5" s="78">
        <v>1200000</v>
      </c>
      <c r="K5" s="80">
        <v>900</v>
      </c>
      <c r="L5">
        <v>870</v>
      </c>
      <c r="M5">
        <v>500000</v>
      </c>
      <c r="N5">
        <v>300000</v>
      </c>
      <c r="O5">
        <v>200000</v>
      </c>
    </row>
    <row r="6" spans="2:16">
      <c r="B6" s="78" t="s">
        <v>3542</v>
      </c>
      <c r="C6" s="78" t="s">
        <v>3543</v>
      </c>
      <c r="D6" s="78" t="s">
        <v>3544</v>
      </c>
      <c r="E6" s="78">
        <v>102</v>
      </c>
      <c r="F6">
        <v>2100000</v>
      </c>
      <c r="G6" s="78">
        <v>1890000</v>
      </c>
      <c r="H6" s="78">
        <v>3150000</v>
      </c>
      <c r="I6" s="78">
        <v>1900000</v>
      </c>
      <c r="J6" s="78">
        <v>1250000</v>
      </c>
      <c r="K6" s="80">
        <v>901</v>
      </c>
      <c r="L6">
        <v>871</v>
      </c>
      <c r="M6">
        <v>520000</v>
      </c>
      <c r="N6">
        <v>310000</v>
      </c>
      <c r="O6">
        <v>210000</v>
      </c>
    </row>
    <row r="7" spans="2:16">
      <c r="B7" s="78" t="s">
        <v>3545</v>
      </c>
      <c r="C7" s="78" t="s">
        <v>3546</v>
      </c>
      <c r="D7" s="78" t="s">
        <v>3547</v>
      </c>
      <c r="E7" s="78">
        <v>103</v>
      </c>
      <c r="F7">
        <v>2200000</v>
      </c>
      <c r="G7" s="78">
        <v>1980000</v>
      </c>
      <c r="H7" s="78">
        <v>3300000</v>
      </c>
      <c r="I7" s="78">
        <v>2000000</v>
      </c>
      <c r="J7" s="78">
        <v>1300000</v>
      </c>
      <c r="K7" s="80">
        <v>902</v>
      </c>
      <c r="L7">
        <v>872</v>
      </c>
      <c r="M7">
        <v>540000</v>
      </c>
      <c r="N7">
        <v>320000</v>
      </c>
      <c r="O7">
        <v>220000</v>
      </c>
    </row>
    <row r="8" spans="2:16">
      <c r="B8" s="78" t="s">
        <v>3548</v>
      </c>
      <c r="C8" s="78" t="s">
        <v>3549</v>
      </c>
      <c r="D8" s="78" t="s">
        <v>3550</v>
      </c>
      <c r="E8" s="78">
        <v>104</v>
      </c>
      <c r="F8">
        <v>2300000</v>
      </c>
      <c r="G8" s="78">
        <v>2070000</v>
      </c>
      <c r="H8" s="78">
        <v>3450000</v>
      </c>
      <c r="I8" s="78">
        <v>2100000</v>
      </c>
      <c r="J8" s="78">
        <v>1350000</v>
      </c>
      <c r="K8" s="80">
        <v>903</v>
      </c>
      <c r="L8">
        <v>873</v>
      </c>
      <c r="M8">
        <v>560000</v>
      </c>
      <c r="N8">
        <v>330000</v>
      </c>
      <c r="O8">
        <v>230000</v>
      </c>
    </row>
    <row r="9" spans="2:16">
      <c r="B9" s="78" t="s">
        <v>3551</v>
      </c>
      <c r="C9" s="78" t="s">
        <v>3552</v>
      </c>
      <c r="D9" s="78" t="s">
        <v>3553</v>
      </c>
      <c r="E9" s="78">
        <v>105</v>
      </c>
      <c r="F9">
        <v>2400000</v>
      </c>
      <c r="G9" s="78">
        <v>2160000</v>
      </c>
      <c r="H9" s="78">
        <v>3600000</v>
      </c>
      <c r="I9" s="78">
        <v>2200000</v>
      </c>
      <c r="J9" s="78">
        <v>1400000</v>
      </c>
      <c r="K9" s="80">
        <v>904</v>
      </c>
      <c r="L9">
        <v>874</v>
      </c>
      <c r="M9">
        <v>580000</v>
      </c>
      <c r="N9">
        <v>340000</v>
      </c>
      <c r="O9">
        <v>240000</v>
      </c>
    </row>
    <row r="10" spans="2:16">
      <c r="B10" s="78" t="s">
        <v>333</v>
      </c>
      <c r="C10" s="78" t="s">
        <v>3554</v>
      </c>
      <c r="D10" s="78" t="s">
        <v>333</v>
      </c>
      <c r="E10" s="78">
        <v>106</v>
      </c>
      <c r="F10">
        <v>2500000</v>
      </c>
      <c r="G10" s="78">
        <v>2250000</v>
      </c>
      <c r="H10" s="78">
        <v>3750000</v>
      </c>
      <c r="I10" s="78">
        <v>2300000</v>
      </c>
      <c r="J10" s="78">
        <v>1450000</v>
      </c>
      <c r="K10" s="80">
        <v>905</v>
      </c>
      <c r="L10">
        <v>870</v>
      </c>
      <c r="M10">
        <v>600000</v>
      </c>
      <c r="N10">
        <v>350000</v>
      </c>
      <c r="O10">
        <v>250000</v>
      </c>
    </row>
    <row r="11" spans="2:16">
      <c r="B11" s="78" t="s">
        <v>3555</v>
      </c>
      <c r="C11" s="78" t="s">
        <v>3556</v>
      </c>
      <c r="D11" s="78" t="s">
        <v>3557</v>
      </c>
      <c r="E11" s="78">
        <v>107</v>
      </c>
      <c r="F11">
        <v>2600000</v>
      </c>
      <c r="G11" s="78">
        <v>2340000</v>
      </c>
      <c r="H11" s="78">
        <v>3900000</v>
      </c>
      <c r="I11" s="78">
        <v>2400000</v>
      </c>
      <c r="J11" s="78">
        <v>1500000</v>
      </c>
      <c r="K11" s="80">
        <v>906</v>
      </c>
      <c r="L11">
        <v>871</v>
      </c>
      <c r="M11">
        <v>620000</v>
      </c>
      <c r="N11">
        <v>360000</v>
      </c>
      <c r="O11">
        <v>260000</v>
      </c>
    </row>
    <row r="12" spans="2:16">
      <c r="B12" s="78" t="s">
        <v>3558</v>
      </c>
      <c r="C12" s="78" t="s">
        <v>3552</v>
      </c>
      <c r="D12" s="78" t="s">
        <v>3553</v>
      </c>
      <c r="E12" s="78">
        <v>108</v>
      </c>
      <c r="F12">
        <v>2700000</v>
      </c>
      <c r="G12" s="78">
        <v>2430000</v>
      </c>
      <c r="H12" s="78">
        <v>4050000</v>
      </c>
      <c r="I12" s="78">
        <v>2500000</v>
      </c>
      <c r="J12" s="78">
        <v>1550000</v>
      </c>
      <c r="K12" s="80">
        <v>907</v>
      </c>
      <c r="L12">
        <v>872</v>
      </c>
      <c r="M12">
        <v>640000</v>
      </c>
      <c r="N12">
        <v>370000</v>
      </c>
      <c r="O12">
        <v>270000</v>
      </c>
    </row>
    <row r="13" spans="2:16">
      <c r="B13" s="78" t="s">
        <v>3559</v>
      </c>
      <c r="C13" s="78" t="s">
        <v>3560</v>
      </c>
      <c r="D13" s="78" t="s">
        <v>3561</v>
      </c>
      <c r="E13" s="78">
        <v>109</v>
      </c>
      <c r="F13">
        <v>2800000</v>
      </c>
      <c r="G13" s="78">
        <v>2520000</v>
      </c>
      <c r="H13" s="78">
        <v>4200000</v>
      </c>
      <c r="I13" s="78">
        <v>2600000</v>
      </c>
      <c r="J13" s="78">
        <v>1600000</v>
      </c>
      <c r="K13" s="80">
        <v>908</v>
      </c>
      <c r="L13">
        <v>873</v>
      </c>
      <c r="M13">
        <v>660000</v>
      </c>
      <c r="N13">
        <v>380000</v>
      </c>
      <c r="O13">
        <v>280000</v>
      </c>
    </row>
    <row r="14" spans="2:16">
      <c r="B14" s="78" t="s">
        <v>3562</v>
      </c>
      <c r="C14" s="78" t="s">
        <v>3563</v>
      </c>
      <c r="D14" s="78" t="s">
        <v>3564</v>
      </c>
      <c r="E14" s="78">
        <v>110</v>
      </c>
      <c r="F14">
        <v>2900000</v>
      </c>
      <c r="G14" s="78">
        <v>2610000</v>
      </c>
      <c r="H14" s="78">
        <v>4350000</v>
      </c>
      <c r="I14" s="78">
        <v>2700000</v>
      </c>
      <c r="J14" s="78">
        <v>1650000</v>
      </c>
      <c r="K14" s="80">
        <v>909</v>
      </c>
      <c r="L14">
        <v>874</v>
      </c>
      <c r="M14">
        <v>680000</v>
      </c>
      <c r="N14">
        <v>390000</v>
      </c>
      <c r="O14">
        <v>290000</v>
      </c>
    </row>
    <row r="15" spans="2:16">
      <c r="B15" s="78" t="s">
        <v>3565</v>
      </c>
      <c r="C15" s="78" t="s">
        <v>3540</v>
      </c>
      <c r="D15" s="78" t="s">
        <v>3541</v>
      </c>
      <c r="E15" s="78">
        <v>111</v>
      </c>
      <c r="F15">
        <v>3000000</v>
      </c>
      <c r="G15" s="78">
        <v>2700000</v>
      </c>
      <c r="H15" s="78">
        <v>4500000</v>
      </c>
      <c r="I15" s="78">
        <v>2800000</v>
      </c>
      <c r="J15" s="78">
        <v>1700000</v>
      </c>
      <c r="K15" s="80">
        <v>900</v>
      </c>
      <c r="L15">
        <v>870</v>
      </c>
      <c r="M15">
        <v>700000</v>
      </c>
      <c r="N15">
        <v>400000</v>
      </c>
      <c r="O15">
        <v>300000</v>
      </c>
    </row>
    <row r="16" spans="2:16">
      <c r="B16" s="78" t="s">
        <v>3566</v>
      </c>
      <c r="C16" s="78" t="s">
        <v>3560</v>
      </c>
      <c r="D16" s="78" t="s">
        <v>3561</v>
      </c>
      <c r="E16" s="78">
        <v>112</v>
      </c>
      <c r="F16">
        <v>3100000</v>
      </c>
      <c r="G16" s="78">
        <v>2790000</v>
      </c>
      <c r="H16" s="78">
        <v>4650000</v>
      </c>
      <c r="I16" s="78">
        <v>2900000</v>
      </c>
      <c r="J16" s="78">
        <v>1750000</v>
      </c>
      <c r="K16" s="80">
        <v>901</v>
      </c>
      <c r="L16">
        <v>871</v>
      </c>
      <c r="M16">
        <v>720000</v>
      </c>
      <c r="N16">
        <v>410000</v>
      </c>
      <c r="O16">
        <v>310000</v>
      </c>
    </row>
    <row r="17" spans="2:15">
      <c r="B17" s="78" t="s">
        <v>3567</v>
      </c>
      <c r="C17" s="78" t="s">
        <v>3568</v>
      </c>
      <c r="D17" s="78" t="s">
        <v>3569</v>
      </c>
      <c r="E17" s="78">
        <v>113</v>
      </c>
      <c r="F17">
        <v>3200000</v>
      </c>
      <c r="G17" s="78">
        <v>2880000</v>
      </c>
      <c r="H17" s="78">
        <v>4800000</v>
      </c>
      <c r="I17" s="78">
        <v>3000000</v>
      </c>
      <c r="J17" s="78">
        <v>1800000</v>
      </c>
      <c r="K17" s="80">
        <v>902</v>
      </c>
      <c r="L17">
        <v>872</v>
      </c>
      <c r="M17">
        <v>740000</v>
      </c>
      <c r="N17">
        <v>420000</v>
      </c>
      <c r="O17">
        <v>320000</v>
      </c>
    </row>
    <row r="18" spans="2:15">
      <c r="B18" s="78" t="s">
        <v>3570</v>
      </c>
      <c r="C18" s="78" t="s">
        <v>3571</v>
      </c>
      <c r="D18" s="78" t="s">
        <v>3572</v>
      </c>
      <c r="E18" s="78">
        <v>114</v>
      </c>
      <c r="F18">
        <v>3300000</v>
      </c>
      <c r="G18" s="78">
        <v>2970000</v>
      </c>
      <c r="H18" s="78">
        <v>4950000</v>
      </c>
      <c r="I18" s="78">
        <v>3100000</v>
      </c>
      <c r="J18" s="78">
        <v>1850000</v>
      </c>
      <c r="K18" s="80">
        <v>903</v>
      </c>
      <c r="L18">
        <v>873</v>
      </c>
      <c r="M18">
        <v>760000</v>
      </c>
      <c r="N18">
        <v>430000</v>
      </c>
      <c r="O18">
        <v>330000</v>
      </c>
    </row>
    <row r="19" spans="2:15">
      <c r="B19" s="78" t="s">
        <v>3573</v>
      </c>
      <c r="C19" s="78" t="s">
        <v>3571</v>
      </c>
      <c r="D19" s="78" t="s">
        <v>3572</v>
      </c>
      <c r="E19" s="78">
        <v>115</v>
      </c>
      <c r="F19">
        <v>3400000</v>
      </c>
      <c r="G19" s="78">
        <v>3060000</v>
      </c>
      <c r="H19" s="78">
        <v>5100000</v>
      </c>
      <c r="I19" s="78">
        <v>3200000</v>
      </c>
      <c r="J19" s="78">
        <v>1900000</v>
      </c>
      <c r="K19" s="80">
        <v>904</v>
      </c>
      <c r="L19">
        <v>874</v>
      </c>
      <c r="M19">
        <v>780000</v>
      </c>
      <c r="N19">
        <v>440000</v>
      </c>
      <c r="O19">
        <v>340000</v>
      </c>
    </row>
    <row r="20" spans="2:15">
      <c r="B20" s="78" t="s">
        <v>3574</v>
      </c>
      <c r="C20" s="78" t="s">
        <v>3552</v>
      </c>
      <c r="D20" s="78" t="s">
        <v>3553</v>
      </c>
      <c r="E20" s="78">
        <v>116</v>
      </c>
      <c r="F20">
        <v>3500000</v>
      </c>
      <c r="G20" s="78">
        <v>3150000</v>
      </c>
      <c r="H20" s="78">
        <v>5250000</v>
      </c>
      <c r="I20" s="78">
        <v>3300000</v>
      </c>
      <c r="J20" s="78">
        <v>1950000</v>
      </c>
      <c r="K20" s="80">
        <v>905</v>
      </c>
      <c r="L20">
        <v>870</v>
      </c>
      <c r="M20">
        <v>800000</v>
      </c>
      <c r="N20">
        <v>450000</v>
      </c>
      <c r="O20">
        <v>350000</v>
      </c>
    </row>
    <row r="21" spans="2:15">
      <c r="B21" s="78" t="s">
        <v>3575</v>
      </c>
      <c r="C21" s="78" t="s">
        <v>3540</v>
      </c>
      <c r="D21" s="78" t="s">
        <v>3541</v>
      </c>
      <c r="E21" s="78">
        <v>117</v>
      </c>
      <c r="F21">
        <v>3600000</v>
      </c>
      <c r="G21" s="78">
        <v>3240000</v>
      </c>
      <c r="H21" s="78">
        <v>5400000</v>
      </c>
      <c r="I21" s="78">
        <v>3400000</v>
      </c>
      <c r="J21" s="78">
        <v>2000000</v>
      </c>
      <c r="K21" s="80">
        <v>906</v>
      </c>
      <c r="L21">
        <v>871</v>
      </c>
      <c r="M21">
        <v>820000</v>
      </c>
      <c r="N21">
        <v>460000</v>
      </c>
      <c r="O21">
        <v>360000</v>
      </c>
    </row>
    <row r="22" spans="2:15">
      <c r="B22" s="78" t="s">
        <v>3576</v>
      </c>
      <c r="C22" s="78" t="s">
        <v>3577</v>
      </c>
      <c r="D22" s="78" t="s">
        <v>3578</v>
      </c>
      <c r="E22" s="78">
        <v>118</v>
      </c>
      <c r="F22">
        <v>3700000</v>
      </c>
      <c r="G22" s="78">
        <v>3330000</v>
      </c>
      <c r="H22" s="78">
        <v>5550000</v>
      </c>
      <c r="I22" s="78">
        <v>3500000</v>
      </c>
      <c r="J22" s="78">
        <v>2050000</v>
      </c>
      <c r="K22" s="80">
        <v>907</v>
      </c>
      <c r="L22">
        <v>872</v>
      </c>
      <c r="M22">
        <v>840000</v>
      </c>
      <c r="N22">
        <v>470000</v>
      </c>
      <c r="O22">
        <v>370000</v>
      </c>
    </row>
    <row r="23" spans="2:15">
      <c r="B23" s="78" t="s">
        <v>3579</v>
      </c>
      <c r="C23" s="78" t="s">
        <v>3580</v>
      </c>
      <c r="D23" s="78" t="s">
        <v>3581</v>
      </c>
      <c r="E23" s="78">
        <v>119</v>
      </c>
      <c r="F23">
        <v>3800000</v>
      </c>
      <c r="G23" s="78">
        <v>3420000</v>
      </c>
      <c r="H23" s="78">
        <v>5700000</v>
      </c>
      <c r="I23" s="78">
        <v>3600000</v>
      </c>
      <c r="J23" s="78">
        <v>2100000</v>
      </c>
      <c r="K23" s="80">
        <v>908</v>
      </c>
      <c r="L23">
        <v>873</v>
      </c>
      <c r="M23">
        <v>860000</v>
      </c>
      <c r="N23">
        <v>480000</v>
      </c>
      <c r="O23">
        <v>380000</v>
      </c>
    </row>
    <row r="24" spans="2:15">
      <c r="B24" s="78" t="s">
        <v>3582</v>
      </c>
      <c r="C24" s="78" t="s">
        <v>3583</v>
      </c>
      <c r="D24" s="78" t="s">
        <v>3582</v>
      </c>
      <c r="E24" s="78">
        <v>120</v>
      </c>
      <c r="F24">
        <v>3900000</v>
      </c>
      <c r="G24" s="78">
        <v>3510000</v>
      </c>
      <c r="H24" s="78">
        <v>5850000</v>
      </c>
      <c r="I24" s="78">
        <v>3700000</v>
      </c>
      <c r="J24" s="78">
        <v>2150000</v>
      </c>
      <c r="K24" s="80">
        <v>909</v>
      </c>
      <c r="L24">
        <v>874</v>
      </c>
      <c r="M24">
        <v>880000</v>
      </c>
      <c r="N24">
        <v>490000</v>
      </c>
      <c r="O24">
        <v>390000</v>
      </c>
    </row>
    <row r="25" spans="2:15">
      <c r="B25" s="78" t="s">
        <v>3584</v>
      </c>
      <c r="C25" s="78" t="s">
        <v>3546</v>
      </c>
      <c r="D25" s="78" t="s">
        <v>3547</v>
      </c>
      <c r="E25" s="78">
        <v>121</v>
      </c>
      <c r="F25">
        <v>4000000</v>
      </c>
      <c r="G25" s="78">
        <v>3600000</v>
      </c>
      <c r="H25" s="78">
        <v>6000000</v>
      </c>
      <c r="I25" s="78">
        <v>3800000</v>
      </c>
      <c r="J25" s="78">
        <v>2200000</v>
      </c>
      <c r="K25" s="80">
        <v>900</v>
      </c>
      <c r="L25">
        <v>870</v>
      </c>
      <c r="M25">
        <v>900000</v>
      </c>
      <c r="N25">
        <v>500000</v>
      </c>
      <c r="O25">
        <v>400000</v>
      </c>
    </row>
    <row r="26" spans="2:15">
      <c r="B26" s="78" t="s">
        <v>3585</v>
      </c>
      <c r="C26" s="78" t="s">
        <v>3543</v>
      </c>
      <c r="D26" s="78" t="s">
        <v>3544</v>
      </c>
      <c r="E26" s="78">
        <v>122</v>
      </c>
      <c r="F26">
        <v>4100000</v>
      </c>
      <c r="G26" s="78">
        <v>3690000</v>
      </c>
      <c r="H26" s="78">
        <v>6150000</v>
      </c>
      <c r="I26" s="78">
        <v>3900000</v>
      </c>
      <c r="J26" s="78">
        <v>2250000</v>
      </c>
      <c r="K26" s="80">
        <v>901</v>
      </c>
      <c r="L26">
        <v>871</v>
      </c>
      <c r="M26">
        <v>920000</v>
      </c>
      <c r="N26">
        <v>510000</v>
      </c>
      <c r="O26">
        <v>410000</v>
      </c>
    </row>
    <row r="27" spans="2:15">
      <c r="B27" s="78" t="s">
        <v>3586</v>
      </c>
      <c r="C27" s="78" t="s">
        <v>3587</v>
      </c>
      <c r="D27" s="78" t="s">
        <v>3588</v>
      </c>
      <c r="E27" s="78">
        <v>123</v>
      </c>
      <c r="F27">
        <v>4200000</v>
      </c>
      <c r="G27" s="78">
        <v>3780000</v>
      </c>
      <c r="H27" s="78">
        <v>6300000</v>
      </c>
      <c r="I27" s="78">
        <v>4000000</v>
      </c>
      <c r="J27" s="78">
        <v>2300000</v>
      </c>
      <c r="K27" s="80">
        <v>902</v>
      </c>
      <c r="L27">
        <v>872</v>
      </c>
      <c r="M27">
        <v>940000</v>
      </c>
      <c r="N27">
        <v>520000</v>
      </c>
      <c r="O27">
        <v>420000</v>
      </c>
    </row>
    <row r="28" spans="2:15">
      <c r="B28" s="78" t="s">
        <v>3589</v>
      </c>
      <c r="C28" s="78" t="s">
        <v>3560</v>
      </c>
      <c r="D28" s="78" t="s">
        <v>3561</v>
      </c>
      <c r="E28" s="78">
        <v>124</v>
      </c>
      <c r="F28">
        <v>4300000</v>
      </c>
      <c r="G28" s="78">
        <v>3870000</v>
      </c>
      <c r="H28" s="78">
        <v>6450000</v>
      </c>
      <c r="I28" s="78">
        <v>4100000</v>
      </c>
      <c r="J28" s="78">
        <v>2350000</v>
      </c>
      <c r="K28" s="80">
        <v>903</v>
      </c>
      <c r="L28">
        <v>873</v>
      </c>
      <c r="M28">
        <v>960000</v>
      </c>
      <c r="N28">
        <v>530000</v>
      </c>
      <c r="O28">
        <v>430000</v>
      </c>
    </row>
    <row r="29" spans="2:15">
      <c r="B29" s="78" t="s">
        <v>3590</v>
      </c>
      <c r="C29" s="78" t="s">
        <v>3591</v>
      </c>
      <c r="D29" s="78" t="s">
        <v>3592</v>
      </c>
      <c r="E29" s="78">
        <v>125</v>
      </c>
      <c r="F29">
        <v>4400000</v>
      </c>
      <c r="G29" s="78">
        <v>3960000</v>
      </c>
      <c r="H29" s="78">
        <v>6600000</v>
      </c>
      <c r="I29" s="78">
        <v>4200000</v>
      </c>
      <c r="J29" s="78">
        <v>2400000</v>
      </c>
      <c r="K29" s="80">
        <v>904</v>
      </c>
      <c r="L29">
        <v>874</v>
      </c>
      <c r="M29">
        <v>980000</v>
      </c>
      <c r="N29">
        <v>540000</v>
      </c>
      <c r="O29">
        <v>440000</v>
      </c>
    </row>
    <row r="30" spans="2:15">
      <c r="B30" s="78" t="s">
        <v>3593</v>
      </c>
      <c r="C30" s="78" t="s">
        <v>3560</v>
      </c>
      <c r="D30" s="78" t="s">
        <v>3561</v>
      </c>
      <c r="E30" s="78">
        <v>126</v>
      </c>
      <c r="F30">
        <v>4500000</v>
      </c>
      <c r="G30" s="78">
        <v>4050000</v>
      </c>
      <c r="H30" s="78">
        <v>6750000</v>
      </c>
      <c r="I30" s="78">
        <v>4300000</v>
      </c>
      <c r="J30" s="78">
        <v>2450000</v>
      </c>
      <c r="K30" s="80">
        <v>905</v>
      </c>
      <c r="L30">
        <v>870</v>
      </c>
      <c r="M30">
        <v>1000000</v>
      </c>
      <c r="N30">
        <v>550000</v>
      </c>
      <c r="O30">
        <v>450000</v>
      </c>
    </row>
    <row r="31" spans="2:15">
      <c r="B31" s="78" t="s">
        <v>3594</v>
      </c>
      <c r="C31" s="78" t="s">
        <v>3560</v>
      </c>
      <c r="D31" s="78" t="s">
        <v>3561</v>
      </c>
      <c r="E31" s="78">
        <v>127</v>
      </c>
      <c r="F31">
        <v>4600000</v>
      </c>
      <c r="G31" s="78">
        <v>4140000</v>
      </c>
      <c r="H31" s="78">
        <v>6900000</v>
      </c>
      <c r="I31" s="78">
        <v>4400000</v>
      </c>
      <c r="J31" s="78">
        <v>2500000</v>
      </c>
      <c r="K31" s="80">
        <v>906</v>
      </c>
      <c r="L31">
        <v>871</v>
      </c>
      <c r="M31">
        <v>1020000</v>
      </c>
      <c r="N31">
        <v>560000</v>
      </c>
      <c r="O31">
        <v>460000</v>
      </c>
    </row>
    <row r="32" spans="2:15">
      <c r="B32" s="78" t="s">
        <v>3595</v>
      </c>
      <c r="C32" s="78" t="s">
        <v>3549</v>
      </c>
      <c r="D32" s="78" t="s">
        <v>3550</v>
      </c>
      <c r="E32" s="78">
        <v>128</v>
      </c>
      <c r="F32">
        <v>4700000</v>
      </c>
      <c r="G32" s="78">
        <v>4230000</v>
      </c>
      <c r="H32" s="78">
        <v>7050000</v>
      </c>
      <c r="I32" s="78">
        <v>4500000</v>
      </c>
      <c r="J32" s="78">
        <v>2550000</v>
      </c>
      <c r="K32" s="80">
        <v>907</v>
      </c>
      <c r="L32">
        <v>872</v>
      </c>
      <c r="M32">
        <v>1040000</v>
      </c>
      <c r="N32">
        <v>570000</v>
      </c>
      <c r="O32">
        <v>470000</v>
      </c>
    </row>
    <row r="33" spans="2:15">
      <c r="B33" s="78" t="s">
        <v>3596</v>
      </c>
      <c r="C33" s="78" t="s">
        <v>3546</v>
      </c>
      <c r="D33" s="78" t="s">
        <v>3547</v>
      </c>
      <c r="E33" s="78">
        <v>129</v>
      </c>
      <c r="F33">
        <v>4800000</v>
      </c>
      <c r="G33" s="78">
        <v>4320000</v>
      </c>
      <c r="H33" s="78">
        <v>7200000</v>
      </c>
      <c r="I33" s="78">
        <v>4600000</v>
      </c>
      <c r="J33" s="78">
        <v>2600000</v>
      </c>
      <c r="K33" s="80">
        <v>908</v>
      </c>
      <c r="L33">
        <v>873</v>
      </c>
      <c r="M33">
        <v>1060000</v>
      </c>
      <c r="N33">
        <v>580000</v>
      </c>
      <c r="O33">
        <v>480000</v>
      </c>
    </row>
    <row r="34" spans="2:15">
      <c r="B34" s="78" t="s">
        <v>3597</v>
      </c>
      <c r="C34" s="78" t="s">
        <v>3598</v>
      </c>
      <c r="D34" s="78" t="s">
        <v>3599</v>
      </c>
      <c r="E34" s="78">
        <v>130</v>
      </c>
      <c r="F34">
        <v>4900000</v>
      </c>
      <c r="G34" s="78">
        <v>4410000</v>
      </c>
      <c r="H34" s="78">
        <v>7350000</v>
      </c>
      <c r="I34" s="78">
        <v>4700000</v>
      </c>
      <c r="J34" s="78">
        <v>2650000</v>
      </c>
      <c r="K34" s="80">
        <v>909</v>
      </c>
      <c r="L34">
        <v>874</v>
      </c>
      <c r="M34">
        <v>1080000</v>
      </c>
      <c r="N34">
        <v>590000</v>
      </c>
      <c r="O34">
        <v>490000</v>
      </c>
    </row>
    <row r="35" spans="2:15">
      <c r="B35" s="78"/>
      <c r="C35" s="78"/>
      <c r="D35" s="78"/>
      <c r="E35" s="78"/>
      <c r="F35" s="79"/>
      <c r="G35" s="78"/>
      <c r="H35" s="78"/>
      <c r="I35" s="78"/>
      <c r="J35" s="78"/>
      <c r="K35" s="80"/>
    </row>
    <row r="36" spans="2:15">
      <c r="B36" s="78"/>
      <c r="C36" s="78"/>
      <c r="D36" s="78"/>
      <c r="E36" s="78"/>
      <c r="F36" s="78"/>
      <c r="G36" s="78"/>
      <c r="H36" s="78"/>
      <c r="I36" s="78"/>
      <c r="J36" s="78"/>
      <c r="K36" s="80"/>
    </row>
    <row r="37" spans="2:15">
      <c r="B37" s="78"/>
      <c r="C37" s="78"/>
      <c r="D37" s="109" t="s">
        <v>3600</v>
      </c>
      <c r="E37" s="109"/>
      <c r="F37" s="109"/>
      <c r="G37" s="109"/>
      <c r="H37" s="109"/>
      <c r="I37" s="109"/>
      <c r="J37" s="109"/>
      <c r="K37" s="80"/>
    </row>
    <row r="38" spans="2:15">
      <c r="B38" s="78"/>
      <c r="C38" s="78"/>
      <c r="D38" s="109"/>
      <c r="E38" s="109"/>
      <c r="F38" s="109"/>
      <c r="G38" s="109"/>
      <c r="H38" s="109"/>
      <c r="I38" s="109"/>
      <c r="J38" s="109"/>
      <c r="K38" s="80"/>
    </row>
    <row r="39" spans="2:15">
      <c r="B39" s="78"/>
      <c r="C39" s="78"/>
      <c r="D39" s="78"/>
      <c r="E39" s="78"/>
      <c r="F39" s="78"/>
      <c r="G39" s="78"/>
      <c r="H39" s="78"/>
      <c r="I39" s="78"/>
      <c r="J39" s="78"/>
      <c r="K39" s="80"/>
    </row>
    <row r="40" spans="2:15">
      <c r="B40" s="78"/>
      <c r="C40" s="78"/>
      <c r="D40" s="78"/>
      <c r="E40" s="78"/>
      <c r="F40" s="78"/>
      <c r="G40" s="78"/>
      <c r="H40" s="78"/>
      <c r="I40" s="78"/>
      <c r="J40" s="78"/>
      <c r="K40" s="80"/>
    </row>
    <row r="41" spans="2:15">
      <c r="B41" s="78"/>
      <c r="C41" s="78"/>
      <c r="D41" s="78"/>
      <c r="E41" s="78"/>
      <c r="F41" s="78"/>
      <c r="G41" s="78"/>
      <c r="H41" s="78"/>
      <c r="I41" s="78"/>
      <c r="J41" s="78"/>
      <c r="K41" s="80"/>
    </row>
    <row r="42" spans="2:15">
      <c r="B42" s="73" t="s">
        <v>258</v>
      </c>
      <c r="C42" t="s">
        <v>3601</v>
      </c>
      <c r="E42" s="78"/>
      <c r="F42" s="78"/>
      <c r="G42" s="78"/>
      <c r="H42" s="78"/>
      <c r="I42" s="78"/>
      <c r="J42" s="78"/>
      <c r="K42" s="80"/>
    </row>
    <row r="43" spans="2:15">
      <c r="B43" s="74" t="s">
        <v>3561</v>
      </c>
      <c r="C43">
        <v>19300000</v>
      </c>
      <c r="E43" s="78"/>
      <c r="F43" s="78"/>
      <c r="G43" s="78"/>
      <c r="H43" s="78"/>
      <c r="I43" s="78"/>
      <c r="J43" s="78"/>
      <c r="K43" s="80"/>
    </row>
    <row r="44" spans="2:15">
      <c r="B44" s="74" t="s">
        <v>3547</v>
      </c>
      <c r="C44">
        <v>11000000</v>
      </c>
      <c r="E44" s="78"/>
      <c r="F44" s="78"/>
      <c r="G44" s="78"/>
      <c r="H44" s="78"/>
      <c r="I44" s="78"/>
      <c r="J44" s="78"/>
      <c r="K44" s="80"/>
    </row>
    <row r="45" spans="2:15">
      <c r="B45" s="74" t="s">
        <v>3541</v>
      </c>
      <c r="C45">
        <v>8600000</v>
      </c>
      <c r="E45" s="78"/>
      <c r="F45" s="78"/>
      <c r="G45" s="78"/>
      <c r="H45" s="78"/>
      <c r="I45" s="78"/>
      <c r="J45" s="78"/>
      <c r="K45" s="80"/>
    </row>
    <row r="46" spans="2:15">
      <c r="B46" s="74" t="s">
        <v>3553</v>
      </c>
      <c r="C46">
        <v>8600000</v>
      </c>
      <c r="E46" s="78"/>
      <c r="F46" s="78"/>
      <c r="G46" s="78"/>
      <c r="H46" s="78"/>
      <c r="I46" s="78"/>
      <c r="J46" s="78"/>
      <c r="K46" s="80"/>
    </row>
    <row r="47" spans="2:15">
      <c r="B47" s="74" t="s">
        <v>3550</v>
      </c>
      <c r="C47">
        <v>7000000</v>
      </c>
      <c r="E47" s="78"/>
      <c r="F47" s="78"/>
      <c r="G47" s="78"/>
      <c r="H47" s="78"/>
      <c r="I47" s="78"/>
      <c r="J47" s="78"/>
      <c r="K47" s="80"/>
    </row>
    <row r="48" spans="2:15">
      <c r="B48" s="74" t="s">
        <v>3572</v>
      </c>
      <c r="C48">
        <v>6700000</v>
      </c>
      <c r="E48" s="78"/>
      <c r="F48" s="78"/>
      <c r="G48" s="78"/>
      <c r="H48" s="78"/>
      <c r="I48" s="78"/>
      <c r="J48" s="78"/>
      <c r="K48" s="80"/>
    </row>
    <row r="49" spans="2:11">
      <c r="B49" s="74" t="s">
        <v>3544</v>
      </c>
      <c r="C49">
        <v>6200000</v>
      </c>
      <c r="E49" s="78"/>
      <c r="F49" s="78"/>
      <c r="G49" s="78"/>
      <c r="H49" s="78"/>
      <c r="I49" s="78"/>
      <c r="J49" s="78"/>
      <c r="K49" s="80"/>
    </row>
    <row r="50" spans="2:11">
      <c r="B50" s="74" t="s">
        <v>3599</v>
      </c>
      <c r="C50">
        <v>4900000</v>
      </c>
      <c r="E50" s="78"/>
      <c r="F50" s="78"/>
      <c r="G50" s="78"/>
      <c r="H50" s="78"/>
      <c r="I50" s="78"/>
      <c r="J50" s="78"/>
      <c r="K50" s="80"/>
    </row>
    <row r="51" spans="2:11">
      <c r="B51" s="74" t="s">
        <v>3592</v>
      </c>
      <c r="C51">
        <v>4400000</v>
      </c>
      <c r="E51" s="78"/>
      <c r="F51" s="79"/>
      <c r="G51" s="78"/>
      <c r="H51" s="78"/>
      <c r="I51" s="78"/>
      <c r="J51" s="78"/>
      <c r="K51" s="80"/>
    </row>
    <row r="52" spans="2:11">
      <c r="B52" s="74" t="s">
        <v>3588</v>
      </c>
      <c r="C52">
        <v>4200000</v>
      </c>
      <c r="E52" s="78"/>
      <c r="F52" s="79"/>
      <c r="G52" s="78"/>
      <c r="H52" s="78"/>
      <c r="I52" s="78"/>
      <c r="J52" s="78"/>
      <c r="K52" s="80"/>
    </row>
    <row r="53" spans="2:11">
      <c r="B53" s="74" t="s">
        <v>3582</v>
      </c>
      <c r="C53">
        <v>3900000</v>
      </c>
      <c r="E53" s="78"/>
      <c r="F53" s="79"/>
      <c r="G53" s="78"/>
      <c r="H53" s="78"/>
      <c r="I53" s="78"/>
      <c r="J53" s="78"/>
      <c r="K53" s="80"/>
    </row>
    <row r="54" spans="2:11">
      <c r="B54" s="74" t="s">
        <v>3581</v>
      </c>
      <c r="C54">
        <v>3800000</v>
      </c>
      <c r="E54" s="78"/>
      <c r="F54" s="78"/>
      <c r="G54" s="78"/>
      <c r="H54" s="78"/>
      <c r="I54" s="78"/>
      <c r="J54" s="78"/>
      <c r="K54" s="80"/>
    </row>
    <row r="55" spans="2:11">
      <c r="B55" s="74" t="s">
        <v>3578</v>
      </c>
      <c r="C55">
        <v>3700000</v>
      </c>
      <c r="E55" s="78"/>
      <c r="F55" s="78"/>
      <c r="G55" s="78"/>
      <c r="H55" s="78"/>
      <c r="I55" s="78"/>
      <c r="J55" s="78"/>
      <c r="K55" s="80"/>
    </row>
    <row r="56" spans="2:11">
      <c r="B56" s="74" t="s">
        <v>3569</v>
      </c>
      <c r="C56">
        <v>3200000</v>
      </c>
      <c r="E56" s="78"/>
      <c r="F56" s="79"/>
      <c r="G56" s="78"/>
      <c r="H56" s="78"/>
      <c r="I56" s="78"/>
      <c r="J56" s="78"/>
      <c r="K56" s="80"/>
    </row>
    <row r="57" spans="2:11">
      <c r="B57" s="74" t="s">
        <v>3564</v>
      </c>
      <c r="C57">
        <v>2900000</v>
      </c>
      <c r="E57" s="78"/>
      <c r="F57" s="78"/>
      <c r="G57" s="78"/>
      <c r="H57" s="78"/>
      <c r="I57" s="78"/>
      <c r="J57" s="78"/>
      <c r="K57" s="80"/>
    </row>
    <row r="58" spans="2:11">
      <c r="B58" s="74" t="s">
        <v>3557</v>
      </c>
      <c r="C58">
        <v>2600000</v>
      </c>
      <c r="E58" s="78"/>
      <c r="F58" s="78"/>
      <c r="G58" s="78"/>
      <c r="H58" s="78"/>
      <c r="I58" s="78"/>
      <c r="J58" s="78"/>
      <c r="K58" s="80"/>
    </row>
    <row r="59" spans="2:11">
      <c r="B59" s="74" t="s">
        <v>333</v>
      </c>
      <c r="C59">
        <v>2500000</v>
      </c>
      <c r="E59" s="78"/>
      <c r="F59" s="78"/>
      <c r="G59" s="78"/>
      <c r="H59" s="78"/>
      <c r="I59" s="78"/>
      <c r="J59" s="78"/>
      <c r="K59" s="80"/>
    </row>
    <row r="60" spans="2:11">
      <c r="B60" s="74" t="s">
        <v>259</v>
      </c>
      <c r="C60">
        <v>103500000</v>
      </c>
      <c r="D60" s="78"/>
      <c r="E60" s="78"/>
      <c r="F60" s="79"/>
      <c r="G60" s="78"/>
      <c r="H60" s="78"/>
      <c r="I60" s="78"/>
      <c r="J60" s="78"/>
      <c r="K60" s="80"/>
    </row>
    <row r="61" spans="2:11">
      <c r="B61" s="78"/>
      <c r="C61" s="78"/>
      <c r="D61" s="78"/>
      <c r="E61" s="78"/>
      <c r="F61" s="78"/>
      <c r="G61" s="78"/>
      <c r="H61" s="78"/>
      <c r="I61" s="78"/>
      <c r="J61" s="78"/>
      <c r="K61" s="80"/>
    </row>
    <row r="62" spans="2:11">
      <c r="B62" s="78"/>
      <c r="C62" s="109" t="s">
        <v>3602</v>
      </c>
      <c r="D62" s="109"/>
      <c r="E62" s="109"/>
      <c r="F62" s="109"/>
      <c r="G62" s="109"/>
      <c r="H62" s="109"/>
      <c r="I62" s="109"/>
      <c r="J62" s="109"/>
      <c r="K62" s="80"/>
    </row>
    <row r="63" spans="2:11">
      <c r="B63" s="78"/>
      <c r="C63" s="109"/>
      <c r="D63" s="109"/>
      <c r="E63" s="109"/>
      <c r="F63" s="109"/>
      <c r="G63" s="109"/>
      <c r="H63" s="109"/>
      <c r="I63" s="109"/>
      <c r="J63" s="109"/>
      <c r="K63" s="80"/>
    </row>
    <row r="64" spans="2:11">
      <c r="B64" s="78"/>
      <c r="C64" s="78"/>
      <c r="D64" s="78"/>
      <c r="E64" s="78"/>
      <c r="F64" s="78"/>
      <c r="G64" s="78"/>
      <c r="H64" s="78"/>
      <c r="I64" s="78"/>
      <c r="J64" s="78"/>
      <c r="K64" s="80"/>
    </row>
    <row r="65" spans="2:3">
      <c r="B65" s="73" t="s">
        <v>258</v>
      </c>
      <c r="C65" t="s">
        <v>3603</v>
      </c>
    </row>
    <row r="66" spans="2:3">
      <c r="B66" s="74" t="s">
        <v>3578</v>
      </c>
      <c r="C66">
        <v>5550000</v>
      </c>
    </row>
    <row r="67" spans="2:3">
      <c r="B67" s="81" t="s">
        <v>3576</v>
      </c>
      <c r="C67">
        <v>5550000</v>
      </c>
    </row>
    <row r="68" spans="2:3">
      <c r="B68" s="74" t="s">
        <v>3569</v>
      </c>
      <c r="C68">
        <v>4800000</v>
      </c>
    </row>
    <row r="69" spans="2:3">
      <c r="B69" s="81" t="s">
        <v>3567</v>
      </c>
      <c r="C69">
        <v>4800000</v>
      </c>
    </row>
    <row r="70" spans="2:3">
      <c r="B70" s="74" t="s">
        <v>3582</v>
      </c>
      <c r="C70">
        <v>5850000</v>
      </c>
    </row>
    <row r="71" spans="2:3">
      <c r="B71" s="81" t="s">
        <v>3582</v>
      </c>
      <c r="C71">
        <v>5850000</v>
      </c>
    </row>
    <row r="72" spans="2:3">
      <c r="B72" s="74" t="s">
        <v>333</v>
      </c>
      <c r="C72">
        <v>3750000</v>
      </c>
    </row>
    <row r="73" spans="2:3">
      <c r="B73" s="81" t="s">
        <v>333</v>
      </c>
      <c r="C73">
        <v>3750000</v>
      </c>
    </row>
    <row r="74" spans="2:3">
      <c r="B74" s="74" t="s">
        <v>3541</v>
      </c>
      <c r="C74">
        <v>12900000</v>
      </c>
    </row>
    <row r="75" spans="2:3">
      <c r="B75" s="81" t="s">
        <v>3539</v>
      </c>
      <c r="C75">
        <v>3000000</v>
      </c>
    </row>
    <row r="76" spans="2:3">
      <c r="B76" s="81" t="s">
        <v>3565</v>
      </c>
      <c r="C76">
        <v>4500000</v>
      </c>
    </row>
    <row r="77" spans="2:3">
      <c r="B77" s="81" t="s">
        <v>3575</v>
      </c>
      <c r="C77">
        <v>5400000</v>
      </c>
    </row>
    <row r="78" spans="2:3">
      <c r="B78" s="74" t="s">
        <v>3592</v>
      </c>
      <c r="C78">
        <v>6600000</v>
      </c>
    </row>
    <row r="79" spans="2:3">
      <c r="B79" s="81" t="s">
        <v>3590</v>
      </c>
      <c r="C79">
        <v>6600000</v>
      </c>
    </row>
    <row r="80" spans="2:3">
      <c r="B80" s="74" t="s">
        <v>3581</v>
      </c>
      <c r="C80">
        <v>5700000</v>
      </c>
    </row>
    <row r="81" spans="2:11">
      <c r="B81" s="81" t="s">
        <v>3579</v>
      </c>
      <c r="C81">
        <v>5700000</v>
      </c>
    </row>
    <row r="82" spans="2:11">
      <c r="B82" s="74" t="s">
        <v>3544</v>
      </c>
      <c r="C82">
        <v>9300000</v>
      </c>
    </row>
    <row r="83" spans="2:11">
      <c r="B83" s="81" t="s">
        <v>3542</v>
      </c>
      <c r="C83">
        <v>3150000</v>
      </c>
    </row>
    <row r="84" spans="2:11">
      <c r="B84" s="81" t="s">
        <v>3585</v>
      </c>
      <c r="C84">
        <v>6150000</v>
      </c>
    </row>
    <row r="85" spans="2:11">
      <c r="B85" s="74" t="s">
        <v>3588</v>
      </c>
      <c r="C85">
        <v>6300000</v>
      </c>
      <c r="D85" s="78"/>
      <c r="E85" s="78"/>
      <c r="F85" s="78"/>
      <c r="G85" s="78"/>
      <c r="H85" s="78"/>
      <c r="I85" s="78"/>
      <c r="J85" s="78"/>
      <c r="K85" s="80"/>
    </row>
    <row r="86" spans="2:11">
      <c r="B86" s="81" t="s">
        <v>3586</v>
      </c>
      <c r="C86">
        <v>6300000</v>
      </c>
      <c r="D86" s="78"/>
      <c r="E86" s="78"/>
      <c r="F86" s="79"/>
      <c r="G86" s="78"/>
      <c r="H86" s="78"/>
      <c r="I86" s="78"/>
      <c r="J86" s="78"/>
      <c r="K86" s="80"/>
    </row>
    <row r="87" spans="2:11">
      <c r="B87" s="74" t="s">
        <v>3572</v>
      </c>
      <c r="C87">
        <v>10050000</v>
      </c>
      <c r="D87" s="78"/>
      <c r="E87" s="78"/>
      <c r="F87" s="78"/>
      <c r="G87" s="78"/>
      <c r="H87" s="78"/>
      <c r="I87" s="78"/>
      <c r="J87" s="78"/>
      <c r="K87" s="80"/>
    </row>
    <row r="88" spans="2:11">
      <c r="B88" s="81" t="s">
        <v>3573</v>
      </c>
      <c r="C88">
        <v>5100000</v>
      </c>
      <c r="D88" s="78"/>
      <c r="E88" s="78"/>
      <c r="F88" s="78"/>
      <c r="G88" s="78"/>
      <c r="H88" s="78"/>
      <c r="I88" s="78"/>
      <c r="J88" s="78"/>
      <c r="K88" s="80"/>
    </row>
    <row r="89" spans="2:11">
      <c r="B89" s="81" t="s">
        <v>3570</v>
      </c>
      <c r="C89">
        <v>4950000</v>
      </c>
      <c r="D89" s="78"/>
      <c r="E89" s="78"/>
      <c r="F89" s="79"/>
      <c r="G89" s="78"/>
      <c r="H89" s="78"/>
      <c r="I89" s="78"/>
      <c r="J89" s="78"/>
      <c r="K89" s="80"/>
    </row>
    <row r="90" spans="2:11">
      <c r="B90" s="74" t="s">
        <v>3553</v>
      </c>
      <c r="C90">
        <v>12900000</v>
      </c>
      <c r="D90" s="78"/>
      <c r="E90" s="78"/>
      <c r="F90" s="78"/>
      <c r="G90" s="78"/>
      <c r="H90" s="78"/>
      <c r="I90" s="78"/>
      <c r="J90" s="78"/>
      <c r="K90" s="80"/>
    </row>
    <row r="91" spans="2:11">
      <c r="B91" s="81" t="s">
        <v>3558</v>
      </c>
      <c r="C91">
        <v>4050000</v>
      </c>
      <c r="D91" s="78"/>
      <c r="E91" s="78"/>
      <c r="F91" s="78"/>
      <c r="G91" s="78"/>
      <c r="H91" s="78"/>
      <c r="I91" s="78"/>
      <c r="J91" s="78"/>
      <c r="K91" s="80"/>
    </row>
    <row r="92" spans="2:11">
      <c r="B92" s="81" t="s">
        <v>3574</v>
      </c>
      <c r="C92">
        <v>5250000</v>
      </c>
      <c r="D92" s="78"/>
      <c r="E92" s="78"/>
      <c r="F92" s="78"/>
      <c r="G92" s="78"/>
      <c r="H92" s="78"/>
      <c r="I92" s="78"/>
      <c r="J92" s="78"/>
      <c r="K92" s="80"/>
    </row>
    <row r="93" spans="2:11">
      <c r="B93" s="81" t="s">
        <v>3551</v>
      </c>
      <c r="C93">
        <v>3600000</v>
      </c>
      <c r="D93" s="78"/>
      <c r="E93" s="78"/>
      <c r="F93" s="78"/>
      <c r="G93" s="78"/>
      <c r="H93" s="78"/>
      <c r="I93" s="78"/>
      <c r="J93" s="78"/>
      <c r="K93" s="80"/>
    </row>
    <row r="94" spans="2:11">
      <c r="B94" s="74" t="s">
        <v>3599</v>
      </c>
      <c r="C94">
        <v>7350000</v>
      </c>
      <c r="D94" s="78"/>
      <c r="E94" s="78"/>
      <c r="F94" s="79"/>
      <c r="G94" s="78"/>
      <c r="H94" s="78"/>
      <c r="I94" s="78"/>
      <c r="J94" s="78"/>
      <c r="K94" s="80"/>
    </row>
    <row r="95" spans="2:11">
      <c r="B95" s="81" t="s">
        <v>3597</v>
      </c>
      <c r="C95">
        <v>7350000</v>
      </c>
      <c r="D95" s="78"/>
      <c r="E95" s="78"/>
      <c r="F95" s="78"/>
      <c r="G95" s="78"/>
      <c r="H95" s="78"/>
      <c r="I95" s="78"/>
      <c r="J95" s="78"/>
      <c r="K95" s="80"/>
    </row>
    <row r="96" spans="2:11">
      <c r="B96" s="74" t="s">
        <v>3550</v>
      </c>
      <c r="C96">
        <v>10500000</v>
      </c>
      <c r="D96" s="78"/>
      <c r="E96" s="78"/>
      <c r="F96" s="79"/>
      <c r="G96" s="78"/>
      <c r="H96" s="78"/>
      <c r="I96" s="78"/>
      <c r="J96" s="78"/>
      <c r="K96" s="80"/>
    </row>
    <row r="97" spans="2:11">
      <c r="B97" s="81" t="s">
        <v>3548</v>
      </c>
      <c r="C97">
        <v>3450000</v>
      </c>
      <c r="D97" s="78"/>
      <c r="E97" s="78"/>
      <c r="F97" s="78"/>
      <c r="G97" s="78"/>
      <c r="H97" s="78"/>
      <c r="I97" s="78"/>
      <c r="J97" s="78"/>
      <c r="K97" s="80"/>
    </row>
    <row r="98" spans="2:11">
      <c r="B98" s="81" t="s">
        <v>3595</v>
      </c>
      <c r="C98">
        <v>7050000</v>
      </c>
      <c r="D98" s="78"/>
      <c r="E98" s="78"/>
      <c r="F98" s="78"/>
      <c r="G98" s="78"/>
      <c r="H98" s="78"/>
      <c r="I98" s="78"/>
      <c r="J98" s="78"/>
      <c r="K98" s="80"/>
    </row>
    <row r="99" spans="2:11">
      <c r="B99" s="74" t="s">
        <v>3547</v>
      </c>
      <c r="C99">
        <v>16500000</v>
      </c>
      <c r="D99" s="78"/>
      <c r="E99" s="78"/>
      <c r="F99" s="78"/>
      <c r="G99" s="78"/>
      <c r="H99" s="78"/>
      <c r="I99" s="78"/>
      <c r="J99" s="78"/>
      <c r="K99" s="80"/>
    </row>
    <row r="100" spans="2:11">
      <c r="B100" s="81" t="s">
        <v>3545</v>
      </c>
      <c r="C100">
        <v>3300000</v>
      </c>
      <c r="D100" s="78"/>
      <c r="E100" s="78"/>
      <c r="F100" s="79"/>
      <c r="G100" s="78"/>
      <c r="H100" s="78"/>
      <c r="I100" s="78"/>
      <c r="J100" s="78"/>
      <c r="K100" s="80"/>
    </row>
    <row r="101" spans="2:11">
      <c r="B101" s="81" t="s">
        <v>3584</v>
      </c>
      <c r="C101">
        <v>6000000</v>
      </c>
      <c r="D101" s="78"/>
      <c r="E101" s="78"/>
      <c r="F101" s="78"/>
      <c r="G101" s="78"/>
      <c r="H101" s="78"/>
      <c r="I101" s="78"/>
      <c r="J101" s="78"/>
      <c r="K101" s="80"/>
    </row>
    <row r="102" spans="2:11">
      <c r="B102" s="81" t="s">
        <v>3596</v>
      </c>
      <c r="C102">
        <v>7200000</v>
      </c>
      <c r="D102" s="78"/>
      <c r="E102" s="78"/>
      <c r="F102" s="78"/>
      <c r="G102" s="78"/>
      <c r="H102" s="78"/>
      <c r="I102" s="78"/>
      <c r="J102" s="78"/>
      <c r="K102" s="80"/>
    </row>
    <row r="103" spans="2:11">
      <c r="B103" s="74" t="s">
        <v>3564</v>
      </c>
      <c r="C103">
        <v>4350000</v>
      </c>
      <c r="D103" s="78"/>
      <c r="E103" s="78"/>
      <c r="F103" s="79"/>
      <c r="G103" s="78"/>
      <c r="H103" s="78"/>
      <c r="I103" s="78"/>
      <c r="J103" s="78"/>
      <c r="K103" s="80"/>
    </row>
    <row r="104" spans="2:11">
      <c r="B104" s="81" t="s">
        <v>3562</v>
      </c>
      <c r="C104">
        <v>4350000</v>
      </c>
      <c r="D104" s="78"/>
      <c r="E104" s="78"/>
      <c r="F104" s="78"/>
      <c r="G104" s="78"/>
      <c r="H104" s="78"/>
      <c r="I104" s="78"/>
      <c r="J104" s="78"/>
      <c r="K104" s="80"/>
    </row>
    <row r="105" spans="2:11">
      <c r="B105" s="74" t="s">
        <v>3561</v>
      </c>
      <c r="C105">
        <v>28950000</v>
      </c>
      <c r="D105" s="78"/>
      <c r="E105" s="78"/>
      <c r="F105" s="79"/>
      <c r="G105" s="78"/>
      <c r="H105" s="78"/>
      <c r="I105" s="78"/>
      <c r="J105" s="78"/>
      <c r="K105" s="80"/>
    </row>
    <row r="106" spans="2:11">
      <c r="B106" s="81" t="s">
        <v>3593</v>
      </c>
      <c r="C106">
        <v>6750000</v>
      </c>
      <c r="D106" s="78"/>
      <c r="E106" s="78"/>
      <c r="F106" s="78"/>
      <c r="G106" s="78"/>
      <c r="H106" s="78"/>
      <c r="I106" s="78"/>
      <c r="J106" s="78"/>
      <c r="K106" s="80"/>
    </row>
    <row r="107" spans="2:11">
      <c r="B107" s="81" t="s">
        <v>3566</v>
      </c>
      <c r="C107">
        <v>4650000</v>
      </c>
      <c r="D107" s="78"/>
      <c r="E107" s="78"/>
      <c r="F107" s="78"/>
      <c r="G107" s="78"/>
      <c r="H107" s="78"/>
      <c r="I107" s="78"/>
      <c r="J107" s="78"/>
      <c r="K107" s="80"/>
    </row>
    <row r="108" spans="2:11">
      <c r="B108" s="81" t="s">
        <v>3559</v>
      </c>
      <c r="C108">
        <v>4200000</v>
      </c>
      <c r="D108" s="78"/>
      <c r="E108" s="78"/>
      <c r="F108" s="78"/>
      <c r="G108" s="78"/>
      <c r="H108" s="78"/>
      <c r="I108" s="78"/>
      <c r="J108" s="78"/>
      <c r="K108" s="80"/>
    </row>
    <row r="109" spans="2:11">
      <c r="B109" s="81" t="s">
        <v>3589</v>
      </c>
      <c r="C109">
        <v>6450000</v>
      </c>
      <c r="D109" s="78"/>
      <c r="E109" s="78"/>
      <c r="F109" s="78"/>
      <c r="G109" s="78"/>
      <c r="H109" s="78"/>
      <c r="I109" s="78"/>
      <c r="J109" s="78"/>
      <c r="K109" s="80"/>
    </row>
    <row r="110" spans="2:11">
      <c r="B110" s="81" t="s">
        <v>3594</v>
      </c>
      <c r="C110">
        <v>6900000</v>
      </c>
      <c r="D110" s="78"/>
      <c r="E110" s="78"/>
      <c r="F110" s="78"/>
      <c r="G110" s="78"/>
      <c r="H110" s="78"/>
      <c r="I110" s="78"/>
      <c r="J110" s="78"/>
      <c r="K110" s="80"/>
    </row>
    <row r="111" spans="2:11">
      <c r="B111" s="74" t="s">
        <v>3557</v>
      </c>
      <c r="C111">
        <v>3900000</v>
      </c>
      <c r="D111" s="78"/>
      <c r="E111" s="78"/>
      <c r="F111" s="78"/>
      <c r="G111" s="78"/>
      <c r="H111" s="78"/>
      <c r="I111" s="78"/>
      <c r="J111" s="78"/>
      <c r="K111" s="80"/>
    </row>
    <row r="112" spans="2:11">
      <c r="B112" s="81" t="s">
        <v>3555</v>
      </c>
      <c r="C112">
        <v>3900000</v>
      </c>
      <c r="D112" s="78"/>
      <c r="E112" s="78"/>
      <c r="F112" s="78"/>
      <c r="G112" s="78"/>
      <c r="H112" s="78"/>
      <c r="I112" s="78"/>
      <c r="J112" s="78"/>
      <c r="K112" s="80"/>
    </row>
    <row r="113" spans="2:11">
      <c r="B113" s="74" t="s">
        <v>259</v>
      </c>
      <c r="C113">
        <v>155250000</v>
      </c>
      <c r="D113" s="78"/>
      <c r="E113" s="78"/>
      <c r="F113" s="79"/>
      <c r="G113" s="78"/>
      <c r="H113" s="78"/>
      <c r="I113" s="78"/>
      <c r="J113" s="78"/>
      <c r="K113" s="80"/>
    </row>
    <row r="114" spans="2:11">
      <c r="B114" s="78"/>
      <c r="C114" s="78"/>
      <c r="D114" s="78"/>
      <c r="E114" s="78"/>
      <c r="F114" s="78"/>
      <c r="G114" s="78"/>
      <c r="H114" s="78"/>
      <c r="I114" s="78"/>
      <c r="J114" s="78"/>
      <c r="K114" s="80"/>
    </row>
    <row r="115" spans="2:11">
      <c r="B115" s="109" t="s">
        <v>3604</v>
      </c>
      <c r="C115" s="109"/>
      <c r="D115" s="109"/>
      <c r="E115" s="109"/>
      <c r="F115" s="109"/>
      <c r="G115" s="109"/>
      <c r="H115" s="109"/>
      <c r="I115" s="109"/>
      <c r="J115" s="109"/>
      <c r="K115" s="109"/>
    </row>
    <row r="116" spans="2:11">
      <c r="B116" s="109"/>
      <c r="C116" s="109"/>
      <c r="D116" s="109"/>
      <c r="E116" s="109"/>
      <c r="F116" s="109"/>
      <c r="G116" s="109"/>
      <c r="H116" s="109"/>
      <c r="I116" s="109"/>
      <c r="J116" s="109"/>
      <c r="K116" s="109"/>
    </row>
    <row r="117" spans="2:11">
      <c r="B117" s="109"/>
      <c r="C117" s="109"/>
      <c r="D117" s="109"/>
      <c r="E117" s="109"/>
      <c r="F117" s="109"/>
      <c r="G117" s="109"/>
      <c r="H117" s="109"/>
      <c r="I117" s="109"/>
      <c r="J117" s="109"/>
      <c r="K117" s="109"/>
    </row>
    <row r="118" spans="2:11">
      <c r="B118" s="73" t="s">
        <v>258</v>
      </c>
      <c r="C118" t="s">
        <v>3605</v>
      </c>
      <c r="D118" t="s">
        <v>3606</v>
      </c>
      <c r="E118" s="78"/>
      <c r="F118" s="79"/>
      <c r="G118" s="78"/>
      <c r="H118" s="78"/>
      <c r="I118" s="78"/>
      <c r="J118" s="78"/>
      <c r="K118" s="80"/>
    </row>
    <row r="119" spans="2:11">
      <c r="B119" s="74" t="s">
        <v>3564</v>
      </c>
      <c r="C119">
        <v>874</v>
      </c>
      <c r="D119">
        <v>909</v>
      </c>
      <c r="E119" s="78"/>
      <c r="F119" s="79"/>
      <c r="G119" s="78" t="s">
        <v>3607</v>
      </c>
      <c r="H119" s="78" t="s">
        <v>3608</v>
      </c>
      <c r="I119" s="78"/>
      <c r="J119" s="78"/>
      <c r="K119" s="80"/>
    </row>
    <row r="120" spans="2:11">
      <c r="B120" s="74" t="s">
        <v>3599</v>
      </c>
      <c r="C120">
        <v>874</v>
      </c>
      <c r="D120">
        <v>909</v>
      </c>
      <c r="E120" s="78"/>
      <c r="F120" s="79"/>
      <c r="G120" s="78" t="s">
        <v>3609</v>
      </c>
      <c r="H120" s="78" t="s">
        <v>3610</v>
      </c>
      <c r="I120" s="78"/>
      <c r="J120" s="78"/>
      <c r="K120" s="80"/>
    </row>
    <row r="121" spans="2:11">
      <c r="B121" s="74" t="s">
        <v>3582</v>
      </c>
      <c r="C121">
        <v>874</v>
      </c>
      <c r="D121">
        <v>909</v>
      </c>
      <c r="E121" s="78"/>
      <c r="F121" s="79"/>
      <c r="G121" s="78"/>
      <c r="H121" s="78"/>
      <c r="I121" s="78"/>
      <c r="J121" s="78"/>
      <c r="K121" s="80"/>
    </row>
    <row r="122" spans="2:11">
      <c r="B122" s="74" t="s">
        <v>3592</v>
      </c>
      <c r="C122">
        <v>874</v>
      </c>
      <c r="D122">
        <v>904</v>
      </c>
      <c r="E122" s="78"/>
      <c r="F122" s="79"/>
      <c r="G122" s="78"/>
      <c r="H122" s="78"/>
      <c r="I122" s="78"/>
      <c r="J122" s="78"/>
      <c r="K122" s="80"/>
    </row>
    <row r="123" spans="2:11">
      <c r="B123" s="74" t="s">
        <v>3572</v>
      </c>
      <c r="C123">
        <v>873.5</v>
      </c>
      <c r="D123">
        <v>903.5</v>
      </c>
      <c r="E123" s="78"/>
      <c r="F123" s="78"/>
      <c r="G123" s="78"/>
      <c r="H123" s="78"/>
      <c r="I123" s="78"/>
      <c r="J123" s="78"/>
      <c r="K123" s="80"/>
    </row>
    <row r="124" spans="2:11">
      <c r="B124" s="74" t="s">
        <v>3581</v>
      </c>
      <c r="C124">
        <v>873</v>
      </c>
      <c r="D124">
        <v>908</v>
      </c>
      <c r="E124" s="78"/>
      <c r="F124" s="78"/>
      <c r="G124" s="78"/>
      <c r="H124" s="78"/>
      <c r="I124" s="78"/>
      <c r="J124" s="78"/>
      <c r="K124" s="80"/>
    </row>
    <row r="125" spans="2:11">
      <c r="B125" s="74" t="s">
        <v>3550</v>
      </c>
      <c r="C125">
        <v>872.5</v>
      </c>
      <c r="D125">
        <v>905</v>
      </c>
      <c r="E125" s="78"/>
      <c r="F125" s="78"/>
      <c r="G125" s="78"/>
      <c r="H125" s="78"/>
      <c r="I125" s="78"/>
      <c r="J125" s="78"/>
      <c r="K125" s="80"/>
    </row>
    <row r="126" spans="2:11">
      <c r="B126" s="74" t="s">
        <v>3578</v>
      </c>
      <c r="C126">
        <v>872</v>
      </c>
      <c r="D126">
        <v>907</v>
      </c>
      <c r="E126" s="78"/>
      <c r="F126" s="79"/>
      <c r="G126" s="78"/>
      <c r="H126" s="78"/>
      <c r="I126" s="78"/>
      <c r="J126" s="78"/>
      <c r="K126" s="80"/>
    </row>
    <row r="127" spans="2:11">
      <c r="B127" s="74" t="s">
        <v>3569</v>
      </c>
      <c r="C127">
        <v>872</v>
      </c>
      <c r="D127">
        <v>902</v>
      </c>
      <c r="E127" s="78"/>
      <c r="F127" s="79"/>
      <c r="G127" s="78"/>
      <c r="H127" s="78"/>
      <c r="I127" s="78"/>
      <c r="J127" s="78"/>
      <c r="K127" s="80"/>
    </row>
    <row r="128" spans="2:11">
      <c r="B128" s="74" t="s">
        <v>3553</v>
      </c>
      <c r="C128">
        <v>872</v>
      </c>
      <c r="D128">
        <v>905.33333333333337</v>
      </c>
      <c r="E128" s="78"/>
      <c r="F128" s="78"/>
      <c r="G128" s="78"/>
      <c r="H128" s="78"/>
      <c r="I128" s="78"/>
      <c r="J128" s="78"/>
      <c r="K128" s="80"/>
    </row>
    <row r="129" spans="2:11">
      <c r="B129" s="74" t="s">
        <v>3588</v>
      </c>
      <c r="C129">
        <v>872</v>
      </c>
      <c r="D129">
        <v>902</v>
      </c>
      <c r="E129" s="78"/>
      <c r="F129" s="78"/>
      <c r="G129" s="78"/>
      <c r="H129" s="78"/>
      <c r="I129" s="78"/>
      <c r="J129" s="78"/>
      <c r="K129" s="80"/>
    </row>
    <row r="130" spans="2:11">
      <c r="B130" s="74" t="s">
        <v>3547</v>
      </c>
      <c r="C130">
        <v>871.66666666666663</v>
      </c>
      <c r="D130">
        <v>903.33333333333337</v>
      </c>
      <c r="E130" s="78"/>
      <c r="F130" s="78"/>
      <c r="G130" s="78"/>
      <c r="H130" s="78"/>
      <c r="I130" s="78"/>
      <c r="J130" s="78"/>
      <c r="K130" s="80"/>
    </row>
    <row r="131" spans="2:11">
      <c r="B131" s="74" t="s">
        <v>3561</v>
      </c>
      <c r="C131">
        <v>871.6</v>
      </c>
      <c r="D131">
        <v>904.6</v>
      </c>
      <c r="E131" s="78"/>
      <c r="F131" s="78"/>
      <c r="G131" s="78"/>
      <c r="H131" s="78"/>
      <c r="I131" s="78"/>
      <c r="J131" s="78"/>
      <c r="K131" s="80"/>
    </row>
    <row r="132" spans="2:11">
      <c r="B132" s="74" t="s">
        <v>3557</v>
      </c>
      <c r="C132">
        <v>871</v>
      </c>
      <c r="D132">
        <v>906</v>
      </c>
      <c r="E132" s="78"/>
      <c r="F132" s="78"/>
      <c r="G132" s="78"/>
      <c r="H132" s="78"/>
      <c r="I132" s="78"/>
      <c r="J132" s="78"/>
      <c r="K132" s="80"/>
    </row>
    <row r="133" spans="2:11">
      <c r="B133" s="74" t="s">
        <v>3544</v>
      </c>
      <c r="C133">
        <v>871</v>
      </c>
      <c r="D133">
        <v>901</v>
      </c>
      <c r="E133" s="78"/>
      <c r="F133" s="79"/>
      <c r="G133" s="78"/>
      <c r="H133" s="78"/>
      <c r="I133" s="78"/>
      <c r="J133" s="78"/>
      <c r="K133" s="80"/>
    </row>
    <row r="134" spans="2:11">
      <c r="B134" s="74" t="s">
        <v>3541</v>
      </c>
      <c r="C134">
        <v>870.33333333333337</v>
      </c>
      <c r="D134">
        <v>902</v>
      </c>
      <c r="E134" s="78"/>
      <c r="F134" s="78"/>
      <c r="G134" s="78"/>
      <c r="H134" s="78"/>
      <c r="I134" s="78"/>
      <c r="J134" s="78"/>
      <c r="K134" s="80"/>
    </row>
    <row r="135" spans="2:11">
      <c r="B135" s="74" t="s">
        <v>333</v>
      </c>
      <c r="C135">
        <v>870</v>
      </c>
      <c r="D135">
        <v>905</v>
      </c>
      <c r="E135" s="78"/>
      <c r="F135" s="79"/>
      <c r="G135" s="78"/>
      <c r="H135" s="78"/>
      <c r="I135" s="78"/>
      <c r="J135" s="78"/>
      <c r="K135" s="80"/>
    </row>
    <row r="136" spans="2:11">
      <c r="B136" s="74" t="s">
        <v>259</v>
      </c>
      <c r="C136">
        <v>872</v>
      </c>
      <c r="D136">
        <v>904.5</v>
      </c>
      <c r="E136" s="78"/>
      <c r="F136" s="79"/>
      <c r="G136" s="78"/>
      <c r="H136" s="78"/>
      <c r="I136" s="78"/>
      <c r="J136" s="78"/>
      <c r="K136" s="80"/>
    </row>
    <row r="137" spans="2:11">
      <c r="B137" s="78"/>
      <c r="C137" s="78"/>
      <c r="D137" s="78"/>
      <c r="E137" s="78"/>
      <c r="F137" s="79"/>
      <c r="G137" s="78"/>
      <c r="H137" s="78"/>
      <c r="I137" s="78"/>
      <c r="J137" s="78"/>
      <c r="K137" s="80"/>
    </row>
    <row r="138" spans="2:11">
      <c r="B138" s="78"/>
      <c r="C138" s="78"/>
      <c r="D138" s="78"/>
      <c r="E138" s="78"/>
      <c r="F138" s="78"/>
      <c r="G138" s="78"/>
      <c r="H138" s="78"/>
      <c r="I138" s="78"/>
      <c r="J138" s="78"/>
      <c r="K138" s="80"/>
    </row>
    <row r="139" spans="2:11">
      <c r="B139" s="78"/>
      <c r="C139" s="109" t="s">
        <v>3611</v>
      </c>
      <c r="D139" s="109"/>
      <c r="E139" s="109"/>
      <c r="F139" s="109"/>
      <c r="G139" s="109"/>
      <c r="H139" s="109"/>
      <c r="I139" s="109"/>
      <c r="J139" s="109"/>
      <c r="K139" s="109"/>
    </row>
    <row r="140" spans="2:11">
      <c r="B140" s="78"/>
      <c r="C140" s="109"/>
      <c r="D140" s="109"/>
      <c r="E140" s="109"/>
      <c r="F140" s="109"/>
      <c r="G140" s="109"/>
      <c r="H140" s="109"/>
      <c r="I140" s="109"/>
      <c r="J140" s="109"/>
      <c r="K140" s="109"/>
    </row>
    <row r="141" spans="2:11">
      <c r="B141" s="78"/>
      <c r="C141" s="78"/>
      <c r="D141" s="78"/>
      <c r="E141" s="78"/>
      <c r="F141" s="79"/>
      <c r="G141" s="78"/>
      <c r="H141" s="78"/>
      <c r="I141" s="78"/>
      <c r="J141" s="78"/>
      <c r="K141" s="80"/>
    </row>
    <row r="142" spans="2:11">
      <c r="B142" s="78"/>
      <c r="C142" s="78"/>
      <c r="D142" s="78"/>
      <c r="E142" s="78"/>
      <c r="F142" s="79"/>
      <c r="G142" s="78"/>
      <c r="H142" s="78"/>
      <c r="I142" s="78"/>
      <c r="J142" s="78"/>
      <c r="K142" s="80"/>
    </row>
    <row r="143" spans="2:11">
      <c r="B143" s="78"/>
      <c r="C143" s="78"/>
      <c r="D143" s="78"/>
      <c r="E143" s="78"/>
      <c r="F143" s="78"/>
      <c r="G143" s="78"/>
      <c r="H143" s="78"/>
      <c r="I143" s="78"/>
      <c r="J143" s="78"/>
      <c r="K143" s="80"/>
    </row>
    <row r="144" spans="2:11">
      <c r="B144" s="78"/>
      <c r="C144" s="78"/>
      <c r="D144" s="78"/>
      <c r="E144" s="78"/>
      <c r="F144" s="79"/>
      <c r="G144" s="78"/>
      <c r="H144" s="78"/>
      <c r="I144" s="78"/>
      <c r="J144" s="78"/>
      <c r="K144" s="80"/>
    </row>
    <row r="145" spans="2:11">
      <c r="B145" s="73" t="s">
        <v>258</v>
      </c>
      <c r="C145" t="s">
        <v>3612</v>
      </c>
      <c r="E145" s="78"/>
      <c r="F145" s="79"/>
      <c r="G145" s="78"/>
      <c r="H145" s="78"/>
      <c r="I145" s="78"/>
      <c r="J145" s="78"/>
      <c r="K145" s="80"/>
    </row>
    <row r="146" spans="2:11">
      <c r="B146" s="74" t="s">
        <v>3597</v>
      </c>
      <c r="C146">
        <v>490000</v>
      </c>
      <c r="E146" s="78"/>
      <c r="F146" s="79"/>
      <c r="G146" s="78"/>
      <c r="H146" s="78"/>
      <c r="I146" s="78"/>
      <c r="J146" s="78"/>
      <c r="K146" s="80"/>
    </row>
    <row r="147" spans="2:11">
      <c r="B147" s="74" t="s">
        <v>3596</v>
      </c>
      <c r="C147">
        <v>480000</v>
      </c>
      <c r="E147" s="78"/>
      <c r="F147" s="74"/>
      <c r="G147" s="78"/>
      <c r="H147" s="78"/>
      <c r="I147" s="78"/>
      <c r="J147" s="78"/>
      <c r="K147" s="80"/>
    </row>
    <row r="148" spans="2:11">
      <c r="B148" s="74" t="s">
        <v>3595</v>
      </c>
      <c r="C148">
        <v>470000</v>
      </c>
      <c r="E148" s="78"/>
      <c r="F148" s="74"/>
      <c r="G148" s="78"/>
      <c r="H148" s="78"/>
      <c r="I148" s="78"/>
      <c r="J148" s="78"/>
      <c r="K148" s="80"/>
    </row>
    <row r="149" spans="2:11">
      <c r="B149" s="74" t="s">
        <v>259</v>
      </c>
      <c r="C149">
        <v>1440000</v>
      </c>
      <c r="E149" s="78"/>
      <c r="F149" s="74"/>
      <c r="G149" s="78"/>
      <c r="H149" s="78"/>
      <c r="I149" s="78"/>
      <c r="J149" s="78"/>
      <c r="K149" s="80"/>
    </row>
    <row r="150" spans="2:11">
      <c r="E150" s="78"/>
      <c r="F150" s="79"/>
      <c r="G150" s="78"/>
      <c r="H150" s="78"/>
      <c r="I150" s="78"/>
      <c r="J150" s="78"/>
      <c r="K150" s="80"/>
    </row>
    <row r="151" spans="2:11">
      <c r="E151" s="78"/>
      <c r="F151" s="78"/>
      <c r="G151" s="78"/>
      <c r="H151" s="78"/>
      <c r="I151" s="78"/>
      <c r="J151" s="78"/>
      <c r="K151" s="80"/>
    </row>
    <row r="152" spans="2:11">
      <c r="E152" s="78"/>
      <c r="F152" s="79"/>
      <c r="G152" s="78"/>
      <c r="H152" s="78"/>
      <c r="I152" s="78"/>
      <c r="J152" s="78"/>
      <c r="K152" s="80"/>
    </row>
    <row r="153" spans="2:11">
      <c r="C153" s="109" t="s">
        <v>3613</v>
      </c>
      <c r="D153" s="109"/>
      <c r="E153" s="109"/>
      <c r="F153" s="109"/>
      <c r="G153" s="109"/>
      <c r="H153" s="78"/>
      <c r="I153" s="78"/>
      <c r="J153" s="78"/>
      <c r="K153" s="80"/>
    </row>
    <row r="154" spans="2:11">
      <c r="C154" s="109"/>
      <c r="D154" s="109"/>
      <c r="E154" s="109"/>
      <c r="F154" s="109"/>
      <c r="G154" s="109"/>
      <c r="H154" s="78"/>
      <c r="I154" s="78"/>
      <c r="J154" s="78"/>
      <c r="K154" s="80"/>
    </row>
    <row r="155" spans="2:11">
      <c r="E155" s="78"/>
      <c r="F155" s="78"/>
      <c r="G155" s="78"/>
      <c r="H155" s="78"/>
      <c r="I155" s="78"/>
      <c r="J155" s="78"/>
      <c r="K155" s="80"/>
    </row>
    <row r="156" spans="2:11">
      <c r="B156" s="73" t="s">
        <v>258</v>
      </c>
      <c r="C156" t="s">
        <v>3614</v>
      </c>
      <c r="E156" s="78"/>
      <c r="F156" s="79"/>
      <c r="G156" s="78"/>
      <c r="H156" s="78"/>
      <c r="I156" s="78"/>
      <c r="J156" s="78"/>
      <c r="K156" s="80"/>
    </row>
    <row r="157" spans="2:11">
      <c r="B157" s="74" t="s">
        <v>3542</v>
      </c>
      <c r="C157">
        <v>1890000</v>
      </c>
      <c r="E157" s="78"/>
      <c r="F157" s="78"/>
      <c r="G157" s="78"/>
      <c r="H157" s="78"/>
      <c r="I157" s="78"/>
      <c r="J157" s="78"/>
      <c r="K157" s="80"/>
    </row>
    <row r="158" spans="2:11">
      <c r="B158" s="81" t="s">
        <v>3544</v>
      </c>
      <c r="C158">
        <v>1890000</v>
      </c>
      <c r="E158" s="78"/>
      <c r="F158" s="78"/>
      <c r="G158" s="78"/>
      <c r="H158" s="78"/>
      <c r="I158" s="78"/>
      <c r="J158" s="78"/>
      <c r="K158" s="80"/>
    </row>
    <row r="159" spans="2:11">
      <c r="B159" s="74" t="s">
        <v>3548</v>
      </c>
      <c r="C159">
        <v>2070000</v>
      </c>
      <c r="E159" s="78"/>
      <c r="F159" s="78"/>
      <c r="G159" s="78"/>
      <c r="H159" s="78"/>
      <c r="I159" s="78"/>
      <c r="J159" s="78"/>
      <c r="K159" s="80"/>
    </row>
    <row r="160" spans="2:11">
      <c r="B160" s="81" t="s">
        <v>3550</v>
      </c>
      <c r="C160">
        <v>2070000</v>
      </c>
      <c r="E160" s="78"/>
      <c r="F160" s="79"/>
      <c r="G160" s="78"/>
      <c r="H160" s="78"/>
      <c r="I160" s="78"/>
      <c r="J160" s="78"/>
      <c r="K160" s="80"/>
    </row>
    <row r="161" spans="2:11">
      <c r="B161" s="74" t="s">
        <v>3595</v>
      </c>
      <c r="C161">
        <v>4230000</v>
      </c>
      <c r="E161" s="78"/>
      <c r="F161" s="78"/>
      <c r="G161" s="78"/>
      <c r="H161" s="78"/>
      <c r="I161" s="78"/>
      <c r="J161" s="78"/>
      <c r="K161" s="80"/>
    </row>
    <row r="162" spans="2:11">
      <c r="B162" s="81" t="s">
        <v>3550</v>
      </c>
      <c r="C162">
        <v>4230000</v>
      </c>
      <c r="E162" s="78"/>
      <c r="F162" s="78"/>
      <c r="G162" s="78"/>
      <c r="H162" s="78"/>
      <c r="I162" s="78"/>
      <c r="J162" s="78"/>
      <c r="K162" s="80"/>
    </row>
    <row r="163" spans="2:11">
      <c r="B163" s="74" t="s">
        <v>3585</v>
      </c>
      <c r="C163">
        <v>3690000</v>
      </c>
      <c r="E163" s="78"/>
      <c r="F163" s="78"/>
      <c r="G163" s="78"/>
      <c r="H163" s="78"/>
      <c r="I163" s="78"/>
      <c r="J163" s="78"/>
      <c r="K163" s="80"/>
    </row>
    <row r="164" spans="2:11">
      <c r="B164" s="81" t="s">
        <v>3544</v>
      </c>
      <c r="C164">
        <v>3690000</v>
      </c>
      <c r="E164" s="78"/>
      <c r="F164" s="79"/>
      <c r="G164" s="78"/>
      <c r="H164" s="78"/>
      <c r="I164" s="78"/>
      <c r="J164" s="78"/>
      <c r="K164" s="80"/>
    </row>
    <row r="165" spans="2:11">
      <c r="B165" s="74" t="s">
        <v>259</v>
      </c>
      <c r="C165">
        <v>11880000</v>
      </c>
      <c r="E165" s="78"/>
      <c r="F165" s="78"/>
      <c r="G165" s="78"/>
      <c r="H165" s="78"/>
      <c r="I165" s="78"/>
      <c r="J165" s="78"/>
      <c r="K165" s="80"/>
    </row>
    <row r="166" spans="2:11">
      <c r="E166" s="78"/>
      <c r="F166" s="78"/>
      <c r="G166" s="78"/>
      <c r="H166" s="78"/>
      <c r="I166" s="78"/>
      <c r="J166" s="78"/>
      <c r="K166" s="80"/>
    </row>
    <row r="167" spans="2:11">
      <c r="E167" s="78"/>
      <c r="F167" s="78"/>
      <c r="G167" s="78"/>
      <c r="H167" s="78"/>
      <c r="I167" s="78"/>
      <c r="J167" s="78"/>
      <c r="K167" s="80"/>
    </row>
    <row r="168" spans="2:11">
      <c r="E168" s="78"/>
      <c r="F168" s="78"/>
      <c r="G168" s="78"/>
      <c r="H168" s="78"/>
      <c r="I168" s="78"/>
      <c r="J168" s="78"/>
      <c r="K168" s="80"/>
    </row>
    <row r="169" spans="2:11">
      <c r="C169" s="92" t="s">
        <v>3615</v>
      </c>
      <c r="D169" s="92"/>
      <c r="E169" s="92"/>
      <c r="F169" s="92"/>
      <c r="G169" s="92"/>
      <c r="H169" s="78"/>
      <c r="I169" s="78"/>
      <c r="J169" s="78"/>
      <c r="K169" s="80"/>
    </row>
    <row r="170" spans="2:11">
      <c r="C170" s="92"/>
      <c r="D170" s="92"/>
      <c r="E170" s="92"/>
      <c r="F170" s="92"/>
      <c r="G170" s="92"/>
      <c r="H170" s="78"/>
      <c r="I170" s="78"/>
      <c r="J170" s="78"/>
      <c r="K170" s="80"/>
    </row>
    <row r="171" spans="2:11">
      <c r="E171" s="78"/>
      <c r="F171" s="79"/>
      <c r="G171" s="78"/>
      <c r="H171" s="78"/>
      <c r="I171" s="78"/>
      <c r="J171" s="78"/>
      <c r="K171" s="80"/>
    </row>
    <row r="172" spans="2:11" ht="28.8">
      <c r="B172" s="90" t="s">
        <v>41</v>
      </c>
      <c r="C172" s="90" t="s">
        <v>3616</v>
      </c>
      <c r="D172" s="90" t="s">
        <v>3617</v>
      </c>
      <c r="E172" s="90" t="s">
        <v>3618</v>
      </c>
      <c r="F172" s="78"/>
      <c r="G172" s="73" t="s">
        <v>258</v>
      </c>
      <c r="H172" t="s">
        <v>3630</v>
      </c>
      <c r="J172" s="78"/>
      <c r="K172" s="80"/>
    </row>
    <row r="173" spans="2:11">
      <c r="B173" s="91" t="s">
        <v>3619</v>
      </c>
      <c r="C173" s="91" t="s">
        <v>3620</v>
      </c>
      <c r="D173" s="91">
        <v>150</v>
      </c>
      <c r="E173" s="91">
        <v>120</v>
      </c>
      <c r="F173" s="78"/>
      <c r="G173" s="74" t="s">
        <v>3619</v>
      </c>
      <c r="H173">
        <v>18000</v>
      </c>
      <c r="J173" s="78"/>
      <c r="K173" s="80"/>
    </row>
    <row r="174" spans="2:11">
      <c r="B174" s="91" t="s">
        <v>3621</v>
      </c>
      <c r="C174" s="91" t="s">
        <v>3620</v>
      </c>
      <c r="D174" s="91">
        <v>50</v>
      </c>
      <c r="E174" s="91">
        <v>200</v>
      </c>
      <c r="F174" s="79"/>
      <c r="G174" s="81" t="s">
        <v>3620</v>
      </c>
      <c r="H174">
        <v>18000</v>
      </c>
      <c r="J174" s="78"/>
      <c r="K174" s="80"/>
    </row>
    <row r="175" spans="2:11">
      <c r="B175" s="91" t="s">
        <v>3622</v>
      </c>
      <c r="C175" s="91" t="s">
        <v>3620</v>
      </c>
      <c r="D175" s="91">
        <v>120</v>
      </c>
      <c r="E175" s="91">
        <v>80</v>
      </c>
      <c r="F175" s="79"/>
      <c r="G175" s="74" t="s">
        <v>3621</v>
      </c>
      <c r="H175">
        <v>10000</v>
      </c>
      <c r="J175" s="78"/>
      <c r="K175" s="80"/>
    </row>
    <row r="176" spans="2:11">
      <c r="B176" s="91" t="s">
        <v>3623</v>
      </c>
      <c r="C176" s="91" t="s">
        <v>3620</v>
      </c>
      <c r="D176" s="91">
        <v>80</v>
      </c>
      <c r="E176" s="91">
        <v>150</v>
      </c>
      <c r="F176" s="79"/>
      <c r="G176" s="81" t="s">
        <v>3620</v>
      </c>
      <c r="H176">
        <v>10000</v>
      </c>
      <c r="J176" s="78"/>
      <c r="K176" s="80"/>
    </row>
    <row r="177" spans="2:11">
      <c r="B177" s="91" t="s">
        <v>3624</v>
      </c>
      <c r="C177" s="91" t="s">
        <v>3620</v>
      </c>
      <c r="D177" s="91">
        <v>60</v>
      </c>
      <c r="E177" s="91">
        <v>50</v>
      </c>
      <c r="F177" s="78"/>
      <c r="G177" s="74" t="s">
        <v>3625</v>
      </c>
      <c r="H177">
        <v>9000</v>
      </c>
      <c r="J177" s="78"/>
      <c r="K177" s="80"/>
    </row>
    <row r="178" spans="2:11">
      <c r="B178" s="91" t="s">
        <v>3625</v>
      </c>
      <c r="C178" s="91" t="s">
        <v>3620</v>
      </c>
      <c r="D178" s="91">
        <v>90</v>
      </c>
      <c r="E178" s="91">
        <v>100</v>
      </c>
      <c r="G178" s="81" t="s">
        <v>3620</v>
      </c>
      <c r="H178">
        <v>9000</v>
      </c>
      <c r="J178" s="78"/>
      <c r="K178" s="80"/>
    </row>
    <row r="179" spans="2:11">
      <c r="B179" s="91" t="s">
        <v>3626</v>
      </c>
      <c r="C179" s="91" t="s">
        <v>3620</v>
      </c>
      <c r="D179" s="91">
        <v>40</v>
      </c>
      <c r="E179" s="91">
        <v>180</v>
      </c>
      <c r="G179" s="74" t="s">
        <v>3622</v>
      </c>
      <c r="H179">
        <v>9600</v>
      </c>
      <c r="J179" s="78"/>
      <c r="K179" s="80"/>
    </row>
    <row r="180" spans="2:11">
      <c r="B180" s="91" t="s">
        <v>3627</v>
      </c>
      <c r="C180" s="91" t="s">
        <v>3620</v>
      </c>
      <c r="D180" s="91">
        <v>45</v>
      </c>
      <c r="E180" s="91">
        <v>90</v>
      </c>
      <c r="F180" s="78"/>
      <c r="G180" s="81" t="s">
        <v>3620</v>
      </c>
      <c r="H180">
        <v>9600</v>
      </c>
      <c r="J180" s="78"/>
      <c r="K180" s="80"/>
    </row>
    <row r="181" spans="2:11">
      <c r="B181" s="91" t="s">
        <v>3628</v>
      </c>
      <c r="C181" s="91" t="s">
        <v>3620</v>
      </c>
      <c r="D181" s="91">
        <v>200</v>
      </c>
      <c r="E181" s="91">
        <v>70</v>
      </c>
      <c r="F181" s="78"/>
      <c r="G181" s="74" t="s">
        <v>3623</v>
      </c>
      <c r="H181">
        <v>12000</v>
      </c>
      <c r="J181" s="78"/>
      <c r="K181" s="80"/>
    </row>
    <row r="182" spans="2:11">
      <c r="B182" s="91" t="s">
        <v>3629</v>
      </c>
      <c r="C182" s="91" t="s">
        <v>3620</v>
      </c>
      <c r="D182" s="91">
        <v>300</v>
      </c>
      <c r="E182" s="91">
        <v>40</v>
      </c>
      <c r="F182" s="78"/>
      <c r="G182" s="81" t="s">
        <v>3620</v>
      </c>
      <c r="H182">
        <v>12000</v>
      </c>
      <c r="J182" s="78"/>
      <c r="K182" s="80"/>
    </row>
    <row r="183" spans="2:11">
      <c r="D183" s="78"/>
      <c r="E183" s="78"/>
      <c r="F183" s="79"/>
      <c r="G183" s="74" t="s">
        <v>3627</v>
      </c>
      <c r="H183">
        <v>4050</v>
      </c>
      <c r="J183" s="78"/>
      <c r="K183" s="80"/>
    </row>
    <row r="184" spans="2:11">
      <c r="D184" s="78"/>
      <c r="E184" s="78"/>
      <c r="F184" s="78"/>
      <c r="G184" s="81" t="s">
        <v>3620</v>
      </c>
      <c r="H184">
        <v>4050</v>
      </c>
      <c r="J184" s="78"/>
      <c r="K184" s="80"/>
    </row>
    <row r="185" spans="2:11">
      <c r="D185" s="78"/>
      <c r="E185" s="78"/>
      <c r="F185" s="78"/>
      <c r="G185" s="74" t="s">
        <v>3624</v>
      </c>
      <c r="H185">
        <v>3000</v>
      </c>
      <c r="J185" s="78"/>
      <c r="K185" s="80"/>
    </row>
    <row r="186" spans="2:11">
      <c r="D186" s="78"/>
      <c r="E186" s="78"/>
      <c r="F186" s="79"/>
      <c r="G186" s="81" t="s">
        <v>3620</v>
      </c>
      <c r="H186">
        <v>3000</v>
      </c>
      <c r="J186" s="78"/>
      <c r="K186" s="80"/>
    </row>
    <row r="187" spans="2:11">
      <c r="D187" s="78"/>
      <c r="E187" s="78"/>
      <c r="F187" s="78"/>
      <c r="G187" s="74" t="s">
        <v>3628</v>
      </c>
      <c r="H187">
        <v>14000</v>
      </c>
      <c r="J187" s="78"/>
      <c r="K187" s="80"/>
    </row>
    <row r="188" spans="2:11">
      <c r="D188" s="78"/>
      <c r="E188" s="78"/>
      <c r="F188" s="79"/>
      <c r="G188" s="81" t="s">
        <v>3620</v>
      </c>
      <c r="H188">
        <v>14000</v>
      </c>
      <c r="J188" s="78"/>
      <c r="K188" s="80"/>
    </row>
    <row r="189" spans="2:11">
      <c r="D189" s="78"/>
      <c r="E189" s="78"/>
      <c r="F189" s="78"/>
      <c r="G189" s="74" t="s">
        <v>3629</v>
      </c>
      <c r="H189">
        <v>12000</v>
      </c>
      <c r="J189" s="78"/>
      <c r="K189" s="80"/>
    </row>
    <row r="190" spans="2:11">
      <c r="D190" s="78"/>
      <c r="E190" s="78"/>
      <c r="F190" s="78"/>
      <c r="G190" s="81" t="s">
        <v>3620</v>
      </c>
      <c r="H190">
        <v>12000</v>
      </c>
      <c r="I190" s="78"/>
      <c r="J190" s="78"/>
      <c r="K190" s="80"/>
    </row>
    <row r="191" spans="2:11">
      <c r="D191" s="78"/>
      <c r="E191" s="78"/>
      <c r="F191" s="78"/>
      <c r="G191" s="74" t="s">
        <v>3626</v>
      </c>
      <c r="H191">
        <v>7200</v>
      </c>
      <c r="I191" s="78"/>
      <c r="J191" s="78"/>
      <c r="K191" s="80"/>
    </row>
    <row r="192" spans="2:11">
      <c r="D192" s="78"/>
      <c r="E192" s="78"/>
      <c r="F192" s="78"/>
      <c r="G192" s="81" t="s">
        <v>3620</v>
      </c>
      <c r="H192">
        <v>7200</v>
      </c>
      <c r="I192" s="78"/>
      <c r="J192" s="78"/>
      <c r="K192" s="80"/>
    </row>
    <row r="193" spans="3:11">
      <c r="D193" s="78"/>
      <c r="E193" s="78"/>
      <c r="F193" s="78"/>
      <c r="G193" s="74" t="s">
        <v>259</v>
      </c>
      <c r="H193">
        <v>1225800</v>
      </c>
      <c r="I193" s="78"/>
      <c r="J193" s="78"/>
      <c r="K193" s="80"/>
    </row>
    <row r="194" spans="3:11">
      <c r="D194" s="78"/>
      <c r="E194" s="78"/>
      <c r="F194" s="78"/>
      <c r="G194" s="78"/>
      <c r="H194" s="78"/>
      <c r="I194" s="78"/>
      <c r="J194" s="78"/>
      <c r="K194" s="80"/>
    </row>
    <row r="195" spans="3:11">
      <c r="C195" s="92" t="s">
        <v>3631</v>
      </c>
      <c r="D195" s="92"/>
      <c r="E195" s="92"/>
      <c r="F195" s="92"/>
      <c r="G195" s="78"/>
      <c r="H195" s="78"/>
      <c r="I195" s="78"/>
      <c r="J195" s="78"/>
      <c r="K195" s="80"/>
    </row>
    <row r="196" spans="3:11">
      <c r="C196" s="92"/>
      <c r="D196" s="92"/>
      <c r="E196" s="92"/>
      <c r="F196" s="92"/>
      <c r="G196" s="78"/>
      <c r="H196" s="78"/>
      <c r="I196" s="78"/>
      <c r="J196" s="78"/>
      <c r="K196" s="80"/>
    </row>
    <row r="197" spans="3:11">
      <c r="D197" s="78"/>
      <c r="E197" s="78"/>
      <c r="F197" s="78"/>
      <c r="G197" s="78"/>
      <c r="H197" s="78"/>
      <c r="I197" s="78"/>
      <c r="J197" s="78"/>
      <c r="K197" s="80"/>
    </row>
    <row r="198" spans="3:11">
      <c r="D198" s="78"/>
      <c r="E198" s="78"/>
      <c r="F198" s="78"/>
      <c r="G198" s="78"/>
      <c r="H198" s="78"/>
      <c r="I198" s="78"/>
      <c r="J198" s="78"/>
      <c r="K198" s="80"/>
    </row>
    <row r="199" spans="3:11">
      <c r="D199" s="78"/>
      <c r="E199" s="78"/>
      <c r="F199" s="79"/>
      <c r="G199" s="78"/>
      <c r="H199" s="78"/>
      <c r="I199" s="78"/>
      <c r="J199" s="78"/>
      <c r="K199" s="80"/>
    </row>
    <row r="200" spans="3:11">
      <c r="D200" s="78"/>
      <c r="E200" s="78"/>
      <c r="F200" s="78"/>
      <c r="G200" s="78"/>
      <c r="H200" s="78"/>
      <c r="I200" s="78"/>
      <c r="J200" s="78"/>
      <c r="K200" s="80"/>
    </row>
    <row r="201" spans="3:11">
      <c r="D201" s="78"/>
      <c r="E201" s="78"/>
      <c r="F201" s="78"/>
      <c r="G201" s="78"/>
      <c r="H201" s="78"/>
      <c r="I201" s="78"/>
      <c r="J201" s="78"/>
      <c r="K201" s="80"/>
    </row>
    <row r="202" spans="3:11">
      <c r="D202" s="78"/>
      <c r="E202" s="78"/>
      <c r="F202" s="78"/>
      <c r="G202" s="78"/>
      <c r="H202" s="78"/>
      <c r="I202" s="78"/>
      <c r="J202" s="78"/>
      <c r="K202" s="80"/>
    </row>
    <row r="203" spans="3:11">
      <c r="D203" s="78"/>
      <c r="E203" s="78"/>
      <c r="F203" s="79"/>
      <c r="G203" s="78"/>
      <c r="H203" s="78"/>
      <c r="I203" s="78"/>
      <c r="J203" s="78"/>
      <c r="K203" s="80"/>
    </row>
    <row r="204" spans="3:11">
      <c r="D204" s="78"/>
      <c r="E204" s="78"/>
      <c r="F204" s="78"/>
      <c r="G204" s="78"/>
      <c r="H204" s="78"/>
      <c r="I204" s="78"/>
      <c r="J204" s="78"/>
      <c r="K204" s="80"/>
    </row>
    <row r="205" spans="3:11">
      <c r="D205" s="78"/>
      <c r="E205" s="78"/>
      <c r="F205" s="78"/>
      <c r="G205" s="78"/>
      <c r="H205" s="78"/>
      <c r="I205" s="78"/>
      <c r="J205" s="78"/>
      <c r="K205" s="80"/>
    </row>
    <row r="206" spans="3:11">
      <c r="D206" s="78"/>
      <c r="E206" s="78"/>
      <c r="F206" s="78"/>
      <c r="G206" s="78"/>
      <c r="H206" s="78"/>
      <c r="I206" s="78"/>
      <c r="J206" s="78"/>
      <c r="K206" s="80"/>
    </row>
    <row r="207" spans="3:11">
      <c r="D207" s="78"/>
      <c r="E207" s="78"/>
      <c r="F207" s="79"/>
      <c r="G207" s="78"/>
      <c r="H207" s="78"/>
      <c r="I207" s="78"/>
      <c r="J207" s="78"/>
      <c r="K207" s="80"/>
    </row>
    <row r="208" spans="3:11">
      <c r="D208" s="78"/>
      <c r="E208" s="78"/>
      <c r="F208" s="79"/>
      <c r="G208" s="78"/>
      <c r="H208" s="78"/>
      <c r="I208" s="78"/>
      <c r="J208" s="78"/>
      <c r="K208" s="80"/>
    </row>
    <row r="209" spans="2:11">
      <c r="D209" s="78"/>
      <c r="E209" s="78"/>
      <c r="F209" s="79"/>
      <c r="G209" s="78"/>
      <c r="H209" s="78"/>
      <c r="I209" s="78"/>
      <c r="J209" s="78"/>
      <c r="K209" s="80"/>
    </row>
    <row r="210" spans="2:11">
      <c r="D210" s="78"/>
      <c r="E210" s="78"/>
      <c r="F210" s="78"/>
      <c r="G210" s="78"/>
      <c r="H210" s="78"/>
      <c r="I210" s="78"/>
      <c r="J210" s="78"/>
      <c r="K210" s="80"/>
    </row>
    <row r="211" spans="2:11">
      <c r="D211" s="78"/>
      <c r="E211" s="78"/>
      <c r="F211" s="78"/>
      <c r="G211" s="78"/>
      <c r="H211" s="78"/>
      <c r="I211" s="78"/>
      <c r="J211" s="78"/>
      <c r="K211" s="80"/>
    </row>
    <row r="212" spans="2:11">
      <c r="D212" s="78"/>
      <c r="E212" s="78"/>
      <c r="F212" s="79"/>
      <c r="G212" s="78"/>
      <c r="H212" s="78"/>
      <c r="I212" s="78"/>
      <c r="J212" s="78"/>
      <c r="K212" s="80"/>
    </row>
    <row r="213" spans="2:11">
      <c r="D213" s="78"/>
      <c r="E213" s="78"/>
      <c r="F213" s="79"/>
      <c r="G213" s="78"/>
      <c r="H213" s="78"/>
      <c r="I213" s="78"/>
      <c r="J213" s="78"/>
      <c r="K213" s="80"/>
    </row>
    <row r="214" spans="2:11">
      <c r="D214" s="78"/>
      <c r="E214" s="78"/>
      <c r="F214" s="78"/>
      <c r="G214" s="78"/>
      <c r="H214" s="78"/>
      <c r="I214" s="78"/>
      <c r="J214" s="78"/>
      <c r="K214" s="80"/>
    </row>
    <row r="215" spans="2:11">
      <c r="D215" s="78"/>
      <c r="E215" s="78"/>
      <c r="F215" s="79"/>
      <c r="G215" s="78"/>
      <c r="H215" s="78"/>
      <c r="I215" s="78"/>
      <c r="J215" s="78"/>
      <c r="K215" s="80"/>
    </row>
    <row r="216" spans="2:11">
      <c r="D216" s="78"/>
      <c r="E216" s="78"/>
      <c r="F216" s="78"/>
      <c r="G216" s="78"/>
      <c r="H216" s="78"/>
      <c r="I216" s="78"/>
      <c r="J216" s="78"/>
      <c r="K216" s="80"/>
    </row>
    <row r="217" spans="2:11">
      <c r="E217" s="78"/>
      <c r="F217" s="78"/>
      <c r="G217" s="78"/>
      <c r="H217" s="78"/>
      <c r="I217" s="78"/>
      <c r="J217" s="78"/>
      <c r="K217" s="80"/>
    </row>
    <row r="218" spans="2:11">
      <c r="B218" s="78"/>
      <c r="C218" s="78"/>
      <c r="D218" s="78"/>
      <c r="E218" s="78"/>
      <c r="F218" s="78"/>
      <c r="G218" s="78"/>
      <c r="H218" s="78"/>
      <c r="I218" s="78"/>
      <c r="J218" s="78"/>
      <c r="K218" s="80"/>
    </row>
    <row r="219" spans="2:11">
      <c r="B219" s="78"/>
      <c r="C219" s="73" t="s">
        <v>258</v>
      </c>
      <c r="D219" t="s">
        <v>3632</v>
      </c>
      <c r="E219" t="s">
        <v>3630</v>
      </c>
      <c r="F219" t="s">
        <v>3633</v>
      </c>
      <c r="G219" s="78"/>
      <c r="H219" s="78"/>
      <c r="I219" s="78"/>
      <c r="J219" s="78"/>
      <c r="K219" s="80"/>
    </row>
    <row r="220" spans="2:11">
      <c r="B220" s="78"/>
      <c r="C220" s="74" t="s">
        <v>3619</v>
      </c>
      <c r="D220">
        <v>120</v>
      </c>
      <c r="E220">
        <v>18000</v>
      </c>
      <c r="F220">
        <v>150</v>
      </c>
      <c r="G220" s="78"/>
      <c r="H220" s="78"/>
      <c r="I220" s="78"/>
      <c r="J220" s="78"/>
      <c r="K220" s="80"/>
    </row>
    <row r="221" spans="2:11">
      <c r="B221" s="78"/>
      <c r="C221" s="74" t="s">
        <v>3625</v>
      </c>
      <c r="D221">
        <v>100</v>
      </c>
      <c r="E221">
        <v>9000</v>
      </c>
      <c r="F221">
        <v>90</v>
      </c>
      <c r="G221" s="78"/>
      <c r="H221" s="78"/>
      <c r="I221" s="78"/>
      <c r="J221" s="78"/>
      <c r="K221" s="80"/>
    </row>
    <row r="222" spans="2:11">
      <c r="B222" s="78"/>
      <c r="C222" s="74" t="s">
        <v>3623</v>
      </c>
      <c r="D222">
        <v>150</v>
      </c>
      <c r="E222">
        <v>12000</v>
      </c>
      <c r="F222">
        <v>80</v>
      </c>
      <c r="G222" s="78"/>
      <c r="H222" s="78"/>
      <c r="I222" s="78"/>
      <c r="J222" s="78"/>
      <c r="K222" s="80"/>
    </row>
    <row r="223" spans="2:11">
      <c r="B223" s="78"/>
      <c r="C223" s="74" t="s">
        <v>3627</v>
      </c>
      <c r="D223">
        <v>90</v>
      </c>
      <c r="E223">
        <v>4050</v>
      </c>
      <c r="F223">
        <v>45</v>
      </c>
      <c r="G223" s="78"/>
      <c r="H223" s="78"/>
      <c r="I223" s="78"/>
      <c r="J223" s="78"/>
      <c r="K223" s="80"/>
    </row>
    <row r="224" spans="2:11">
      <c r="B224" s="78"/>
      <c r="C224" s="74" t="s">
        <v>3624</v>
      </c>
      <c r="D224">
        <v>50</v>
      </c>
      <c r="E224">
        <v>3000</v>
      </c>
      <c r="F224">
        <v>60</v>
      </c>
      <c r="G224" s="78"/>
      <c r="H224" s="78"/>
      <c r="I224" s="78"/>
      <c r="J224" s="78"/>
      <c r="K224" s="80"/>
    </row>
    <row r="225" spans="2:11">
      <c r="B225" s="78"/>
      <c r="C225" s="74" t="s">
        <v>3628</v>
      </c>
      <c r="D225">
        <v>70</v>
      </c>
      <c r="E225">
        <v>14000</v>
      </c>
      <c r="F225">
        <v>200</v>
      </c>
      <c r="G225" s="78"/>
      <c r="H225" s="78"/>
      <c r="I225" s="78"/>
      <c r="J225" s="78"/>
      <c r="K225" s="80"/>
    </row>
    <row r="226" spans="2:11">
      <c r="B226" s="78"/>
      <c r="C226" s="74" t="s">
        <v>3629</v>
      </c>
      <c r="D226">
        <v>40</v>
      </c>
      <c r="E226">
        <v>12000</v>
      </c>
      <c r="F226">
        <v>300</v>
      </c>
      <c r="G226" s="78"/>
      <c r="H226" s="78"/>
      <c r="I226" s="78"/>
      <c r="J226" s="78"/>
      <c r="K226" s="80"/>
    </row>
    <row r="227" spans="2:11">
      <c r="B227" s="78"/>
      <c r="C227" s="74" t="s">
        <v>3626</v>
      </c>
      <c r="D227">
        <v>180</v>
      </c>
      <c r="E227">
        <v>7200</v>
      </c>
      <c r="F227">
        <v>40</v>
      </c>
      <c r="G227" s="78"/>
      <c r="H227" s="78"/>
      <c r="I227" s="78"/>
      <c r="J227" s="78"/>
      <c r="K227" s="80"/>
    </row>
    <row r="228" spans="2:11">
      <c r="B228" s="78"/>
      <c r="C228" s="74" t="s">
        <v>259</v>
      </c>
      <c r="D228">
        <v>800</v>
      </c>
      <c r="E228">
        <v>772000</v>
      </c>
      <c r="F228">
        <v>965</v>
      </c>
      <c r="G228" s="78"/>
      <c r="H228" s="78"/>
      <c r="I228" s="78"/>
      <c r="J228" s="78"/>
      <c r="K228" s="80"/>
    </row>
    <row r="229" spans="2:11">
      <c r="B229" s="78"/>
      <c r="G229" s="78"/>
      <c r="H229" s="78"/>
      <c r="I229" s="78"/>
      <c r="J229" s="78"/>
      <c r="K229" s="80"/>
    </row>
    <row r="230" spans="2:11">
      <c r="B230" s="78"/>
      <c r="G230" s="78"/>
      <c r="H230" s="78"/>
      <c r="I230" s="78"/>
      <c r="J230" s="78"/>
      <c r="K230" s="80"/>
    </row>
    <row r="231" spans="2:11">
      <c r="B231" s="78"/>
      <c r="G231" s="78"/>
      <c r="H231" s="78"/>
      <c r="I231" s="78"/>
      <c r="J231" s="78"/>
      <c r="K231" s="80"/>
    </row>
    <row r="232" spans="2:11">
      <c r="B232" s="78"/>
      <c r="F232" s="78"/>
      <c r="G232" s="78"/>
      <c r="H232" s="78"/>
      <c r="I232" s="78"/>
      <c r="J232" s="78"/>
      <c r="K232" s="80"/>
    </row>
    <row r="233" spans="2:11">
      <c r="B233" s="78"/>
      <c r="F233" s="79"/>
      <c r="G233" s="78"/>
      <c r="H233" s="78"/>
      <c r="I233" s="78"/>
      <c r="J233" s="78"/>
      <c r="K233" s="80"/>
    </row>
    <row r="234" spans="2:11">
      <c r="B234" s="78"/>
      <c r="F234" s="78"/>
      <c r="G234" s="78"/>
      <c r="H234" s="78"/>
      <c r="I234" s="78"/>
      <c r="J234" s="78"/>
      <c r="K234" s="80"/>
    </row>
    <row r="235" spans="2:11">
      <c r="B235" s="78"/>
      <c r="F235" s="79"/>
      <c r="G235" s="78"/>
      <c r="H235" s="78"/>
      <c r="I235" s="78"/>
      <c r="J235" s="78"/>
      <c r="K235" s="80"/>
    </row>
    <row r="236" spans="2:11">
      <c r="B236" s="78"/>
      <c r="F236" s="78"/>
      <c r="G236" s="78"/>
      <c r="H236" s="78"/>
      <c r="I236" s="78"/>
      <c r="J236" s="78"/>
      <c r="K236" s="80"/>
    </row>
    <row r="237" spans="2:11">
      <c r="B237" s="78"/>
      <c r="C237" s="78"/>
      <c r="D237" s="78"/>
      <c r="E237" s="78"/>
      <c r="F237" s="78"/>
      <c r="G237" s="78"/>
      <c r="H237" s="78"/>
      <c r="I237" s="78"/>
      <c r="J237" s="78"/>
      <c r="K237" s="80"/>
    </row>
    <row r="238" spans="2:11">
      <c r="B238" s="78"/>
      <c r="C238" s="78"/>
      <c r="D238" s="78"/>
      <c r="E238" s="78"/>
      <c r="F238" s="78"/>
      <c r="G238" s="78"/>
      <c r="H238" s="78"/>
      <c r="I238" s="78"/>
      <c r="J238" s="78"/>
      <c r="K238" s="80"/>
    </row>
    <row r="239" spans="2:11">
      <c r="B239" s="78"/>
      <c r="C239" s="78"/>
      <c r="D239" s="78"/>
      <c r="E239" s="78"/>
      <c r="F239" s="79"/>
      <c r="G239" s="78"/>
      <c r="H239" s="78"/>
      <c r="I239" s="78"/>
      <c r="J239" s="78"/>
      <c r="K239" s="80"/>
    </row>
    <row r="240" spans="2:11">
      <c r="B240" s="78"/>
      <c r="C240" s="78"/>
      <c r="D240" s="78"/>
      <c r="E240" s="78"/>
      <c r="F240" s="79"/>
      <c r="G240" s="78"/>
      <c r="H240" s="78"/>
      <c r="I240" s="78"/>
      <c r="J240" s="78"/>
      <c r="K240" s="80"/>
    </row>
    <row r="241" spans="2:11">
      <c r="B241" s="78"/>
      <c r="C241" s="78"/>
      <c r="D241" s="78"/>
      <c r="E241" s="78"/>
      <c r="F241" s="78"/>
      <c r="G241" s="78"/>
      <c r="H241" s="78"/>
      <c r="I241" s="78"/>
      <c r="J241" s="78"/>
      <c r="K241" s="80"/>
    </row>
    <row r="242" spans="2:11">
      <c r="B242" s="78"/>
      <c r="C242" s="78"/>
      <c r="D242" s="78"/>
      <c r="E242" s="78"/>
      <c r="F242" s="79"/>
      <c r="G242" s="78"/>
      <c r="H242" s="78"/>
      <c r="I242" s="78"/>
      <c r="J242" s="78"/>
      <c r="K242" s="80"/>
    </row>
    <row r="243" spans="2:11">
      <c r="B243" s="78"/>
      <c r="C243" s="78"/>
      <c r="D243" s="78"/>
      <c r="E243" s="78"/>
      <c r="F243" s="79"/>
      <c r="G243" s="78"/>
      <c r="H243" s="78"/>
      <c r="I243" s="78"/>
      <c r="J243" s="78"/>
      <c r="K243" s="80"/>
    </row>
    <row r="244" spans="2:11">
      <c r="B244" s="78"/>
      <c r="C244" s="78"/>
      <c r="D244" s="78"/>
      <c r="E244" s="78"/>
      <c r="F244" s="78"/>
      <c r="G244" s="78"/>
      <c r="H244" s="78"/>
      <c r="I244" s="78"/>
      <c r="J244" s="78"/>
      <c r="K244" s="80"/>
    </row>
    <row r="245" spans="2:11">
      <c r="B245" s="78"/>
      <c r="C245" s="78"/>
      <c r="D245" s="78"/>
      <c r="E245" s="78"/>
      <c r="F245" s="78"/>
      <c r="G245" s="78"/>
      <c r="H245" s="78"/>
      <c r="I245" s="78"/>
      <c r="J245" s="78"/>
      <c r="K245" s="80"/>
    </row>
    <row r="246" spans="2:11">
      <c r="B246" s="78"/>
      <c r="C246" s="78"/>
      <c r="D246" s="78"/>
      <c r="E246" s="78"/>
      <c r="F246" s="79"/>
      <c r="G246" s="78"/>
      <c r="H246" s="78"/>
      <c r="I246" s="78"/>
      <c r="J246" s="78"/>
      <c r="K246" s="80"/>
    </row>
    <row r="247" spans="2:11">
      <c r="B247" s="78"/>
      <c r="C247" s="78"/>
      <c r="D247" s="78"/>
      <c r="E247" s="78"/>
      <c r="F247" s="79"/>
      <c r="G247" s="78"/>
      <c r="H247" s="78"/>
      <c r="I247" s="78"/>
      <c r="J247" s="78"/>
      <c r="K247" s="80"/>
    </row>
    <row r="248" spans="2:11">
      <c r="B248" s="78"/>
      <c r="C248" s="78"/>
      <c r="D248" s="78"/>
      <c r="E248" s="78"/>
      <c r="F248" s="78"/>
      <c r="G248" s="78"/>
      <c r="H248" s="78"/>
      <c r="I248" s="78"/>
      <c r="J248" s="78"/>
      <c r="K248" s="80"/>
    </row>
    <row r="249" spans="2:11">
      <c r="B249" s="78"/>
      <c r="C249" s="78"/>
      <c r="D249" s="78"/>
      <c r="E249" s="78"/>
      <c r="F249" s="78"/>
      <c r="G249" s="78"/>
      <c r="H249" s="78"/>
      <c r="I249" s="78"/>
      <c r="J249" s="78"/>
      <c r="K249" s="80"/>
    </row>
    <row r="250" spans="2:11">
      <c r="B250" s="78"/>
      <c r="C250" s="78"/>
      <c r="D250" s="78"/>
      <c r="E250" s="78"/>
      <c r="F250" s="79"/>
      <c r="G250" s="78"/>
      <c r="H250" s="78"/>
      <c r="I250" s="78"/>
      <c r="J250" s="78"/>
      <c r="K250" s="80"/>
    </row>
    <row r="251" spans="2:11">
      <c r="B251" s="78"/>
      <c r="C251" s="78"/>
      <c r="D251" s="78"/>
      <c r="E251" s="78"/>
      <c r="F251" s="78"/>
      <c r="G251" s="78"/>
      <c r="H251" s="78"/>
      <c r="I251" s="78"/>
      <c r="J251" s="78"/>
      <c r="K251" s="80"/>
    </row>
    <row r="252" spans="2:11">
      <c r="B252" s="78"/>
      <c r="C252" s="78"/>
      <c r="D252" s="78"/>
      <c r="E252" s="78"/>
      <c r="F252" s="78"/>
      <c r="G252" s="78"/>
      <c r="H252" s="78"/>
      <c r="I252" s="78"/>
      <c r="J252" s="78"/>
      <c r="K252" s="80"/>
    </row>
    <row r="253" spans="2:11">
      <c r="B253" s="78"/>
      <c r="C253" s="78"/>
      <c r="D253" s="78"/>
      <c r="E253" s="78"/>
      <c r="F253" s="79"/>
      <c r="G253" s="78"/>
      <c r="H253" s="78"/>
      <c r="I253" s="78"/>
      <c r="J253" s="78"/>
      <c r="K253" s="80"/>
    </row>
    <row r="254" spans="2:11">
      <c r="B254" s="78"/>
      <c r="C254" s="78"/>
      <c r="D254" s="78"/>
      <c r="E254" s="78"/>
      <c r="F254" s="79"/>
      <c r="G254" s="78"/>
      <c r="H254" s="78"/>
      <c r="I254" s="78"/>
      <c r="J254" s="78"/>
      <c r="K254" s="80"/>
    </row>
    <row r="255" spans="2:11">
      <c r="B255" s="78"/>
      <c r="C255" s="78"/>
      <c r="D255" s="78"/>
      <c r="E255" s="78"/>
      <c r="F255" s="78"/>
      <c r="G255" s="78"/>
      <c r="H255" s="78"/>
      <c r="I255" s="78"/>
      <c r="J255" s="78"/>
      <c r="K255" s="80"/>
    </row>
    <row r="256" spans="2:11">
      <c r="B256" s="78"/>
      <c r="C256" s="78"/>
      <c r="D256" s="78"/>
      <c r="E256" s="78"/>
      <c r="F256" s="78"/>
      <c r="G256" s="78"/>
      <c r="H256" s="78"/>
      <c r="I256" s="78"/>
      <c r="J256" s="78"/>
      <c r="K256" s="80"/>
    </row>
    <row r="257" spans="2:11">
      <c r="B257" s="78"/>
      <c r="C257" s="78"/>
      <c r="D257" s="78"/>
      <c r="E257" s="78"/>
      <c r="F257" s="78"/>
      <c r="G257" s="78"/>
      <c r="H257" s="78"/>
      <c r="I257" s="78"/>
      <c r="J257" s="78"/>
      <c r="K257" s="80"/>
    </row>
    <row r="258" spans="2:11">
      <c r="B258" s="78"/>
      <c r="C258" s="78"/>
      <c r="D258" s="78"/>
      <c r="E258" s="78"/>
      <c r="F258" s="78"/>
      <c r="G258" s="78"/>
      <c r="H258" s="78"/>
      <c r="I258" s="78"/>
      <c r="J258" s="78"/>
      <c r="K258" s="80"/>
    </row>
    <row r="259" spans="2:11">
      <c r="B259" s="78"/>
      <c r="C259" s="78"/>
      <c r="D259" s="78"/>
      <c r="E259" s="78"/>
      <c r="F259" s="79"/>
      <c r="G259" s="78"/>
      <c r="H259" s="78"/>
      <c r="I259" s="78"/>
      <c r="J259" s="78"/>
      <c r="K259" s="80"/>
    </row>
    <row r="260" spans="2:11">
      <c r="B260" s="78"/>
      <c r="C260" s="78"/>
      <c r="D260" s="78"/>
      <c r="E260" s="78"/>
      <c r="F260" s="79"/>
      <c r="G260" s="78"/>
      <c r="H260" s="78"/>
      <c r="I260" s="78"/>
      <c r="J260" s="78"/>
      <c r="K260" s="80"/>
    </row>
    <row r="261" spans="2:11">
      <c r="B261" s="78"/>
      <c r="C261" s="78"/>
      <c r="D261" s="78"/>
      <c r="E261" s="78"/>
      <c r="F261" s="78"/>
      <c r="G261" s="78"/>
      <c r="H261" s="78"/>
      <c r="I261" s="78"/>
      <c r="J261" s="78"/>
      <c r="K261" s="80"/>
    </row>
    <row r="262" spans="2:11">
      <c r="B262" s="78"/>
      <c r="C262" s="78"/>
      <c r="D262" s="78"/>
      <c r="E262" s="78"/>
      <c r="F262" s="78"/>
      <c r="G262" s="78"/>
      <c r="H262" s="78"/>
      <c r="I262" s="78"/>
      <c r="J262" s="78"/>
      <c r="K262" s="80"/>
    </row>
    <row r="263" spans="2:11">
      <c r="B263" s="78"/>
      <c r="C263" s="78"/>
      <c r="D263" s="78"/>
      <c r="E263" s="78"/>
      <c r="F263" s="78"/>
      <c r="G263" s="78"/>
      <c r="H263" s="78"/>
      <c r="I263" s="78"/>
      <c r="J263" s="78"/>
      <c r="K263" s="80"/>
    </row>
    <row r="264" spans="2:11">
      <c r="B264" s="78"/>
      <c r="C264" s="78"/>
      <c r="D264" s="78"/>
      <c r="E264" s="78"/>
      <c r="F264" s="78"/>
      <c r="G264" s="78"/>
      <c r="H264" s="78"/>
      <c r="I264" s="78"/>
      <c r="J264" s="78"/>
      <c r="K264" s="80"/>
    </row>
    <row r="265" spans="2:11">
      <c r="B265" s="78"/>
      <c r="C265" s="78"/>
      <c r="D265" s="78"/>
      <c r="E265" s="78"/>
      <c r="F265" s="78"/>
      <c r="G265" s="78"/>
      <c r="H265" s="78"/>
      <c r="I265" s="78"/>
      <c r="J265" s="78"/>
      <c r="K265" s="80"/>
    </row>
    <row r="266" spans="2:11">
      <c r="B266" s="78"/>
      <c r="C266" s="78"/>
      <c r="D266" s="78"/>
      <c r="E266" s="78"/>
      <c r="F266" s="78"/>
      <c r="G266" s="78"/>
      <c r="H266" s="78"/>
      <c r="I266" s="78"/>
      <c r="J266" s="78"/>
      <c r="K266" s="80"/>
    </row>
    <row r="267" spans="2:11">
      <c r="B267" s="78"/>
      <c r="C267" s="78"/>
      <c r="D267" s="78"/>
      <c r="E267" s="78"/>
      <c r="F267" s="78"/>
      <c r="G267" s="78"/>
      <c r="H267" s="78"/>
      <c r="I267" s="78"/>
      <c r="J267" s="78"/>
      <c r="K267" s="80"/>
    </row>
    <row r="268" spans="2:11">
      <c r="B268" s="78"/>
      <c r="C268" s="78"/>
      <c r="D268" s="78"/>
      <c r="E268" s="78"/>
      <c r="F268" s="79"/>
      <c r="G268" s="78"/>
      <c r="H268" s="78"/>
      <c r="I268" s="78"/>
      <c r="J268" s="78"/>
      <c r="K268" s="80"/>
    </row>
    <row r="269" spans="2:11">
      <c r="B269" s="78"/>
      <c r="C269" s="78"/>
      <c r="D269" s="78"/>
      <c r="E269" s="78"/>
      <c r="F269" s="78"/>
      <c r="G269" s="78"/>
      <c r="H269" s="78"/>
      <c r="I269" s="78"/>
      <c r="J269" s="78"/>
      <c r="K269" s="80"/>
    </row>
    <row r="270" spans="2:11">
      <c r="B270" s="78"/>
      <c r="C270" s="78"/>
      <c r="D270" s="78"/>
      <c r="E270" s="78"/>
      <c r="F270" s="79"/>
      <c r="G270" s="78"/>
      <c r="H270" s="78"/>
      <c r="I270" s="78"/>
      <c r="J270" s="78"/>
      <c r="K270" s="80"/>
    </row>
    <row r="271" spans="2:11">
      <c r="B271" s="78"/>
      <c r="C271" s="78"/>
      <c r="D271" s="78"/>
      <c r="E271" s="78"/>
      <c r="F271" s="78"/>
      <c r="G271" s="78"/>
      <c r="H271" s="78"/>
      <c r="I271" s="78"/>
      <c r="J271" s="78"/>
      <c r="K271" s="80"/>
    </row>
    <row r="272" spans="2:11">
      <c r="B272" s="78"/>
      <c r="C272" s="78"/>
      <c r="D272" s="78"/>
      <c r="E272" s="78"/>
      <c r="F272" s="78"/>
      <c r="G272" s="78"/>
      <c r="H272" s="78"/>
      <c r="I272" s="78"/>
      <c r="J272" s="78"/>
      <c r="K272" s="80"/>
    </row>
    <row r="273" spans="2:11">
      <c r="B273" s="78"/>
      <c r="C273" s="78"/>
      <c r="D273" s="78"/>
      <c r="E273" s="78"/>
      <c r="F273" s="78"/>
      <c r="G273" s="78"/>
      <c r="H273" s="78"/>
      <c r="I273" s="78"/>
      <c r="J273" s="78"/>
      <c r="K273" s="80"/>
    </row>
    <row r="274" spans="2:11">
      <c r="B274" s="78"/>
      <c r="C274" s="78"/>
      <c r="D274" s="78"/>
      <c r="E274" s="78"/>
      <c r="F274" s="78"/>
      <c r="G274" s="78"/>
      <c r="H274" s="78"/>
      <c r="I274" s="78"/>
      <c r="J274" s="78"/>
      <c r="K274" s="80"/>
    </row>
    <row r="275" spans="2:11">
      <c r="B275" s="78"/>
      <c r="C275" s="78"/>
      <c r="D275" s="78"/>
      <c r="E275" s="78"/>
      <c r="F275" s="78"/>
      <c r="G275" s="78"/>
      <c r="H275" s="78"/>
      <c r="I275" s="78"/>
      <c r="J275" s="78"/>
      <c r="K275" s="80"/>
    </row>
    <row r="276" spans="2:11">
      <c r="B276" s="78"/>
      <c r="C276" s="78"/>
      <c r="D276" s="78"/>
      <c r="E276" s="78"/>
      <c r="F276" s="79"/>
      <c r="G276" s="78"/>
      <c r="H276" s="78"/>
      <c r="I276" s="78"/>
      <c r="J276" s="78"/>
      <c r="K276" s="80"/>
    </row>
    <row r="277" spans="2:11">
      <c r="B277" s="78"/>
      <c r="C277" s="78"/>
      <c r="D277" s="78"/>
      <c r="E277" s="78"/>
      <c r="F277" s="78"/>
      <c r="G277" s="78"/>
      <c r="H277" s="78"/>
      <c r="I277" s="78"/>
      <c r="J277" s="78"/>
      <c r="K277" s="80"/>
    </row>
    <row r="278" spans="2:11">
      <c r="B278" s="78"/>
      <c r="C278" s="78"/>
      <c r="D278" s="78"/>
      <c r="E278" s="78"/>
      <c r="F278" s="78"/>
      <c r="G278" s="78"/>
      <c r="H278" s="78"/>
      <c r="I278" s="78"/>
      <c r="J278" s="78"/>
      <c r="K278" s="80"/>
    </row>
    <row r="279" spans="2:11">
      <c r="B279" s="78"/>
      <c r="C279" s="78"/>
      <c r="D279" s="78"/>
      <c r="E279" s="78"/>
      <c r="F279" s="78"/>
      <c r="G279" s="78"/>
      <c r="H279" s="78"/>
      <c r="I279" s="78"/>
      <c r="J279" s="78"/>
      <c r="K279" s="80"/>
    </row>
    <row r="280" spans="2:11">
      <c r="B280" s="78"/>
      <c r="C280" s="78"/>
      <c r="D280" s="78"/>
      <c r="E280" s="78"/>
      <c r="F280" s="78"/>
      <c r="G280" s="78"/>
      <c r="H280" s="78"/>
      <c r="I280" s="78"/>
      <c r="J280" s="78"/>
      <c r="K280" s="80"/>
    </row>
    <row r="281" spans="2:11">
      <c r="B281" s="78"/>
      <c r="C281" s="78"/>
      <c r="D281" s="78"/>
      <c r="E281" s="78"/>
      <c r="F281" s="78"/>
      <c r="G281" s="78"/>
      <c r="H281" s="78"/>
      <c r="I281" s="78"/>
      <c r="J281" s="78"/>
      <c r="K281" s="80"/>
    </row>
    <row r="282" spans="2:11">
      <c r="B282" s="78"/>
      <c r="C282" s="78"/>
      <c r="D282" s="78"/>
      <c r="E282" s="78"/>
      <c r="F282" s="78"/>
      <c r="G282" s="78"/>
      <c r="H282" s="78"/>
      <c r="I282" s="78"/>
      <c r="J282" s="78"/>
      <c r="K282" s="80"/>
    </row>
    <row r="283" spans="2:11">
      <c r="B283" s="78"/>
      <c r="C283" s="78"/>
      <c r="D283" s="78"/>
      <c r="E283" s="78"/>
      <c r="F283" s="78"/>
      <c r="G283" s="78"/>
      <c r="H283" s="78"/>
      <c r="I283" s="78"/>
      <c r="J283" s="78"/>
      <c r="K283" s="80"/>
    </row>
    <row r="284" spans="2:11">
      <c r="B284" s="78"/>
      <c r="C284" s="78"/>
      <c r="D284" s="78"/>
      <c r="E284" s="78"/>
      <c r="F284" s="79"/>
      <c r="G284" s="78"/>
      <c r="H284" s="78"/>
      <c r="I284" s="78"/>
      <c r="J284" s="78"/>
      <c r="K284" s="80"/>
    </row>
    <row r="285" spans="2:11">
      <c r="B285" s="78"/>
      <c r="C285" s="78"/>
      <c r="D285" s="78"/>
      <c r="E285" s="78"/>
      <c r="F285" s="79"/>
      <c r="G285" s="78"/>
      <c r="H285" s="78"/>
      <c r="I285" s="78"/>
      <c r="J285" s="78"/>
      <c r="K285" s="80"/>
    </row>
    <row r="286" spans="2:11">
      <c r="B286" s="78"/>
      <c r="C286" s="78"/>
      <c r="D286" s="78"/>
      <c r="E286" s="78"/>
      <c r="F286" s="78"/>
      <c r="G286" s="78"/>
      <c r="H286" s="78"/>
      <c r="I286" s="78"/>
      <c r="J286" s="78"/>
      <c r="K286" s="80"/>
    </row>
    <row r="287" spans="2:11">
      <c r="B287" s="78"/>
      <c r="C287" s="78"/>
      <c r="D287" s="78"/>
      <c r="E287" s="78"/>
      <c r="F287" s="79"/>
      <c r="G287" s="78"/>
      <c r="H287" s="78"/>
      <c r="I287" s="78"/>
      <c r="J287" s="78"/>
      <c r="K287" s="80"/>
    </row>
    <row r="288" spans="2:11">
      <c r="B288" s="78"/>
      <c r="C288" s="78"/>
      <c r="D288" s="78"/>
      <c r="E288" s="78"/>
      <c r="F288" s="79"/>
      <c r="G288" s="78"/>
      <c r="H288" s="78"/>
      <c r="I288" s="78"/>
      <c r="J288" s="78"/>
      <c r="K288" s="80"/>
    </row>
    <row r="289" spans="2:11">
      <c r="B289" s="78"/>
      <c r="C289" s="78"/>
      <c r="D289" s="78"/>
      <c r="E289" s="78"/>
      <c r="F289" s="78"/>
      <c r="G289" s="78"/>
      <c r="H289" s="78"/>
      <c r="I289" s="78"/>
      <c r="J289" s="78"/>
      <c r="K289" s="80"/>
    </row>
    <row r="290" spans="2:11">
      <c r="B290" s="78"/>
      <c r="C290" s="78"/>
      <c r="D290" s="78"/>
      <c r="E290" s="78"/>
      <c r="F290" s="79"/>
      <c r="G290" s="78"/>
      <c r="H290" s="78"/>
      <c r="I290" s="78"/>
      <c r="J290" s="78"/>
      <c r="K290" s="80"/>
    </row>
    <row r="291" spans="2:11">
      <c r="B291" s="78"/>
      <c r="C291" s="78"/>
      <c r="D291" s="78"/>
      <c r="E291" s="78"/>
      <c r="F291" s="78"/>
      <c r="G291" s="78"/>
      <c r="H291" s="78"/>
      <c r="I291" s="78"/>
      <c r="J291" s="78"/>
      <c r="K291" s="80"/>
    </row>
    <row r="292" spans="2:11">
      <c r="B292" s="78"/>
      <c r="C292" s="78"/>
      <c r="D292" s="78"/>
      <c r="E292" s="78"/>
      <c r="F292" s="79"/>
      <c r="G292" s="78"/>
      <c r="H292" s="78"/>
      <c r="I292" s="78"/>
      <c r="J292" s="78"/>
      <c r="K292" s="80"/>
    </row>
    <row r="293" spans="2:11">
      <c r="B293" s="78"/>
      <c r="C293" s="78"/>
      <c r="D293" s="78"/>
      <c r="E293" s="78"/>
      <c r="F293" s="79"/>
      <c r="G293" s="78"/>
      <c r="H293" s="78"/>
      <c r="I293" s="78"/>
      <c r="J293" s="78"/>
      <c r="K293" s="80"/>
    </row>
    <row r="294" spans="2:11">
      <c r="B294" s="78"/>
      <c r="C294" s="78"/>
      <c r="D294" s="78"/>
      <c r="E294" s="78"/>
      <c r="F294" s="79"/>
      <c r="G294" s="78"/>
      <c r="H294" s="78"/>
      <c r="I294" s="78"/>
      <c r="J294" s="78"/>
      <c r="K294" s="80"/>
    </row>
    <row r="295" spans="2:11">
      <c r="B295" s="78"/>
      <c r="C295" s="78"/>
      <c r="D295" s="78"/>
      <c r="E295" s="78"/>
      <c r="F295" s="78"/>
      <c r="G295" s="78"/>
      <c r="H295" s="78"/>
      <c r="I295" s="78"/>
      <c r="J295" s="78"/>
      <c r="K295" s="80"/>
    </row>
    <row r="296" spans="2:11">
      <c r="B296" s="78"/>
      <c r="C296" s="78"/>
      <c r="D296" s="78"/>
      <c r="E296" s="78"/>
      <c r="F296" s="78"/>
      <c r="G296" s="78"/>
      <c r="H296" s="78"/>
      <c r="I296" s="78"/>
      <c r="J296" s="78"/>
      <c r="K296" s="80"/>
    </row>
    <row r="297" spans="2:11">
      <c r="B297" s="78"/>
      <c r="C297" s="78"/>
      <c r="D297" s="78"/>
      <c r="E297" s="78"/>
      <c r="F297" s="78"/>
      <c r="G297" s="78"/>
      <c r="H297" s="78"/>
      <c r="I297" s="78"/>
      <c r="J297" s="78"/>
      <c r="K297" s="80"/>
    </row>
    <row r="298" spans="2:11">
      <c r="B298" s="78"/>
      <c r="C298" s="78"/>
      <c r="D298" s="78"/>
      <c r="E298" s="78"/>
      <c r="F298" s="79"/>
      <c r="G298" s="78"/>
      <c r="H298" s="78"/>
      <c r="I298" s="78"/>
      <c r="J298" s="78"/>
      <c r="K298" s="80"/>
    </row>
    <row r="299" spans="2:11">
      <c r="B299" s="78"/>
      <c r="C299" s="78"/>
      <c r="D299" s="78"/>
      <c r="E299" s="78"/>
      <c r="F299" s="79"/>
      <c r="G299" s="78"/>
      <c r="H299" s="78"/>
      <c r="I299" s="78"/>
      <c r="J299" s="78"/>
      <c r="K299" s="80"/>
    </row>
    <row r="300" spans="2:11">
      <c r="B300" s="78"/>
      <c r="C300" s="78"/>
      <c r="D300" s="78"/>
      <c r="E300" s="78"/>
      <c r="F300" s="79"/>
      <c r="G300" s="78"/>
      <c r="H300" s="78"/>
      <c r="I300" s="78"/>
      <c r="J300" s="78"/>
      <c r="K300" s="80"/>
    </row>
    <row r="301" spans="2:11">
      <c r="B301" s="78"/>
      <c r="C301" s="78"/>
      <c r="D301" s="78"/>
      <c r="E301" s="78"/>
      <c r="F301" s="78"/>
      <c r="G301" s="78"/>
      <c r="H301" s="78"/>
      <c r="I301" s="78"/>
      <c r="J301" s="78"/>
      <c r="K301" s="80"/>
    </row>
    <row r="302" spans="2:11">
      <c r="B302" s="78"/>
      <c r="C302" s="78"/>
      <c r="D302" s="78"/>
      <c r="E302" s="78"/>
      <c r="F302" s="79"/>
      <c r="G302" s="78"/>
      <c r="H302" s="78"/>
      <c r="I302" s="78"/>
      <c r="J302" s="78"/>
      <c r="K302" s="80"/>
    </row>
    <row r="303" spans="2:11">
      <c r="B303" s="78"/>
      <c r="C303" s="78"/>
      <c r="D303" s="78"/>
      <c r="E303" s="78"/>
      <c r="F303" s="79"/>
      <c r="G303" s="78"/>
      <c r="H303" s="78"/>
      <c r="I303" s="78"/>
      <c r="J303" s="78"/>
      <c r="K303" s="80"/>
    </row>
    <row r="304" spans="2:11">
      <c r="B304" s="78"/>
      <c r="C304" s="78"/>
      <c r="D304" s="78"/>
      <c r="E304" s="78"/>
      <c r="F304" s="79"/>
      <c r="G304" s="78"/>
      <c r="H304" s="78"/>
      <c r="I304" s="78"/>
      <c r="J304" s="78"/>
      <c r="K304" s="80"/>
    </row>
    <row r="305" spans="2:11">
      <c r="B305" s="78"/>
      <c r="C305" s="78"/>
      <c r="D305" s="78"/>
      <c r="E305" s="78"/>
      <c r="F305" s="78"/>
      <c r="G305" s="78"/>
      <c r="H305" s="78"/>
      <c r="I305" s="78"/>
      <c r="J305" s="78"/>
      <c r="K305" s="80"/>
    </row>
    <row r="306" spans="2:11">
      <c r="B306" s="78"/>
      <c r="C306" s="78"/>
      <c r="D306" s="78"/>
      <c r="E306" s="78"/>
      <c r="F306" s="78"/>
      <c r="G306" s="78"/>
      <c r="H306" s="78"/>
      <c r="I306" s="78"/>
      <c r="J306" s="78"/>
      <c r="K306" s="80"/>
    </row>
    <row r="307" spans="2:11">
      <c r="B307" s="78"/>
      <c r="C307" s="78"/>
      <c r="D307" s="78"/>
      <c r="E307" s="78"/>
      <c r="F307" s="78"/>
      <c r="G307" s="78"/>
      <c r="H307" s="78"/>
      <c r="I307" s="78"/>
      <c r="J307" s="78"/>
      <c r="K307" s="80"/>
    </row>
    <row r="308" spans="2:11">
      <c r="B308" s="78"/>
      <c r="C308" s="78"/>
      <c r="D308" s="78"/>
      <c r="E308" s="78"/>
      <c r="F308" s="78"/>
      <c r="G308" s="78"/>
      <c r="H308" s="78"/>
      <c r="I308" s="78"/>
      <c r="J308" s="78"/>
      <c r="K308" s="80"/>
    </row>
    <row r="309" spans="2:11">
      <c r="B309" s="78"/>
      <c r="C309" s="78"/>
      <c r="D309" s="78"/>
      <c r="E309" s="78"/>
      <c r="F309" s="78"/>
      <c r="G309" s="78"/>
      <c r="H309" s="78"/>
      <c r="I309" s="78"/>
      <c r="J309" s="78"/>
      <c r="K309" s="80"/>
    </row>
    <row r="310" spans="2:11">
      <c r="B310" s="78"/>
      <c r="C310" s="78"/>
      <c r="D310" s="78"/>
      <c r="E310" s="78"/>
      <c r="F310" s="78"/>
      <c r="G310" s="78"/>
      <c r="H310" s="78"/>
      <c r="I310" s="78"/>
      <c r="J310" s="78"/>
      <c r="K310" s="80"/>
    </row>
    <row r="311" spans="2:11">
      <c r="B311" s="78"/>
      <c r="C311" s="78"/>
      <c r="D311" s="78"/>
      <c r="E311" s="78"/>
      <c r="F311" s="78"/>
      <c r="G311" s="78"/>
      <c r="H311" s="78"/>
      <c r="I311" s="78"/>
      <c r="J311" s="78"/>
      <c r="K311" s="80"/>
    </row>
    <row r="312" spans="2:11">
      <c r="B312" s="78"/>
      <c r="C312" s="78"/>
      <c r="D312" s="78"/>
      <c r="E312" s="78"/>
      <c r="F312" s="78"/>
      <c r="G312" s="78"/>
      <c r="H312" s="78"/>
      <c r="I312" s="78"/>
      <c r="J312" s="78"/>
      <c r="K312" s="80"/>
    </row>
    <row r="313" spans="2:11">
      <c r="B313" s="78"/>
      <c r="C313" s="78"/>
      <c r="D313" s="78"/>
      <c r="E313" s="78"/>
      <c r="F313" s="78"/>
      <c r="G313" s="78"/>
      <c r="H313" s="78"/>
      <c r="I313" s="78"/>
      <c r="J313" s="78"/>
      <c r="K313" s="80"/>
    </row>
    <row r="314" spans="2:11">
      <c r="B314" s="78"/>
      <c r="C314" s="78"/>
      <c r="D314" s="78"/>
      <c r="E314" s="78"/>
      <c r="F314" s="78"/>
      <c r="G314" s="78"/>
      <c r="H314" s="78"/>
      <c r="I314" s="78"/>
      <c r="J314" s="78"/>
      <c r="K314" s="80"/>
    </row>
    <row r="315" spans="2:11">
      <c r="B315" s="78"/>
      <c r="C315" s="78"/>
      <c r="D315" s="78"/>
      <c r="E315" s="78"/>
      <c r="F315" s="79"/>
      <c r="G315" s="78"/>
      <c r="H315" s="78"/>
      <c r="I315" s="78"/>
      <c r="J315" s="78"/>
      <c r="K315" s="80"/>
    </row>
    <row r="316" spans="2:11">
      <c r="B316" s="78"/>
      <c r="C316" s="78"/>
      <c r="D316" s="78"/>
      <c r="E316" s="78"/>
      <c r="F316" s="78"/>
      <c r="G316" s="78"/>
      <c r="H316" s="78"/>
      <c r="I316" s="78"/>
      <c r="J316" s="78"/>
      <c r="K316" s="80"/>
    </row>
    <row r="317" spans="2:11">
      <c r="B317" s="78"/>
      <c r="C317" s="78"/>
      <c r="D317" s="78"/>
      <c r="E317" s="78"/>
      <c r="F317" s="78"/>
      <c r="G317" s="78"/>
      <c r="H317" s="78"/>
      <c r="I317" s="78"/>
      <c r="J317" s="78"/>
      <c r="K317" s="80"/>
    </row>
    <row r="318" spans="2:11">
      <c r="B318" s="78"/>
      <c r="C318" s="78"/>
      <c r="D318" s="78"/>
      <c r="E318" s="78"/>
      <c r="F318" s="79"/>
      <c r="G318" s="78"/>
      <c r="H318" s="78"/>
      <c r="I318" s="78"/>
      <c r="J318" s="78"/>
      <c r="K318" s="80"/>
    </row>
    <row r="319" spans="2:11">
      <c r="B319" s="78"/>
      <c r="C319" s="78"/>
      <c r="D319" s="78"/>
      <c r="E319" s="78"/>
      <c r="F319" s="79"/>
      <c r="G319" s="78"/>
      <c r="H319" s="78"/>
      <c r="I319" s="78"/>
      <c r="J319" s="78"/>
      <c r="K319" s="80"/>
    </row>
    <row r="320" spans="2:11">
      <c r="B320" s="78"/>
      <c r="C320" s="78"/>
      <c r="D320" s="78"/>
      <c r="E320" s="78"/>
      <c r="F320" s="78"/>
      <c r="G320" s="78"/>
      <c r="H320" s="78"/>
      <c r="I320" s="78"/>
      <c r="J320" s="78"/>
      <c r="K320" s="80"/>
    </row>
    <row r="321" spans="2:11">
      <c r="B321" s="78"/>
      <c r="C321" s="78"/>
      <c r="D321" s="78"/>
      <c r="E321" s="78"/>
      <c r="F321" s="78"/>
      <c r="G321" s="78"/>
      <c r="H321" s="78"/>
      <c r="I321" s="78"/>
      <c r="J321" s="78"/>
      <c r="K321" s="80"/>
    </row>
    <row r="322" spans="2:11">
      <c r="B322" s="78"/>
      <c r="C322" s="78"/>
      <c r="D322" s="78"/>
      <c r="E322" s="78"/>
      <c r="F322" s="79"/>
      <c r="G322" s="78"/>
      <c r="H322" s="78"/>
      <c r="I322" s="78"/>
      <c r="J322" s="78"/>
      <c r="K322" s="80"/>
    </row>
    <row r="323" spans="2:11">
      <c r="B323" s="78"/>
      <c r="C323" s="78"/>
      <c r="D323" s="78"/>
      <c r="E323" s="78"/>
      <c r="F323" s="79"/>
      <c r="G323" s="78"/>
      <c r="H323" s="78"/>
      <c r="I323" s="78"/>
      <c r="J323" s="78"/>
      <c r="K323" s="80"/>
    </row>
    <row r="324" spans="2:11">
      <c r="B324" s="78"/>
      <c r="C324" s="78"/>
      <c r="D324" s="78"/>
      <c r="E324" s="78"/>
      <c r="F324" s="79"/>
      <c r="G324" s="78"/>
      <c r="H324" s="78"/>
      <c r="I324" s="78"/>
      <c r="J324" s="78"/>
      <c r="K324" s="80"/>
    </row>
    <row r="325" spans="2:11">
      <c r="B325" s="78"/>
      <c r="C325" s="78"/>
      <c r="D325" s="78"/>
      <c r="E325" s="78"/>
      <c r="F325" s="78"/>
      <c r="G325" s="78"/>
      <c r="H325" s="78"/>
      <c r="I325" s="78"/>
      <c r="J325" s="78"/>
      <c r="K325" s="80"/>
    </row>
    <row r="326" spans="2:11">
      <c r="B326" s="78"/>
      <c r="C326" s="78"/>
      <c r="D326" s="78"/>
      <c r="E326" s="78"/>
      <c r="F326" s="78"/>
      <c r="G326" s="78"/>
      <c r="H326" s="78"/>
      <c r="I326" s="78"/>
      <c r="J326" s="78"/>
      <c r="K326" s="80"/>
    </row>
    <row r="327" spans="2:11">
      <c r="B327" s="78"/>
      <c r="C327" s="78"/>
      <c r="D327" s="78"/>
      <c r="E327" s="78"/>
      <c r="F327" s="78"/>
      <c r="G327" s="78"/>
      <c r="H327" s="78"/>
      <c r="I327" s="78"/>
      <c r="J327" s="78"/>
      <c r="K327" s="80"/>
    </row>
    <row r="328" spans="2:11">
      <c r="B328" s="78"/>
      <c r="C328" s="78"/>
      <c r="D328" s="78"/>
      <c r="E328" s="78"/>
      <c r="F328" s="78"/>
      <c r="G328" s="78"/>
      <c r="H328" s="78"/>
      <c r="I328" s="78"/>
      <c r="J328" s="78"/>
      <c r="K328" s="80"/>
    </row>
    <row r="329" spans="2:11">
      <c r="B329" s="78"/>
      <c r="C329" s="78"/>
      <c r="D329" s="78"/>
      <c r="E329" s="78"/>
      <c r="F329" s="79"/>
      <c r="G329" s="78"/>
      <c r="H329" s="78"/>
      <c r="I329" s="78"/>
      <c r="J329" s="78"/>
      <c r="K329" s="80"/>
    </row>
    <row r="330" spans="2:11">
      <c r="B330" s="78"/>
      <c r="C330" s="78"/>
      <c r="D330" s="78"/>
      <c r="E330" s="78"/>
      <c r="F330" s="78"/>
      <c r="G330" s="78"/>
      <c r="H330" s="78"/>
      <c r="I330" s="78"/>
      <c r="J330" s="78"/>
      <c r="K330" s="80"/>
    </row>
    <row r="331" spans="2:11">
      <c r="B331" s="78"/>
      <c r="C331" s="78"/>
      <c r="D331" s="78"/>
      <c r="E331" s="78"/>
      <c r="F331" s="79"/>
      <c r="G331" s="78"/>
      <c r="H331" s="78"/>
      <c r="I331" s="78"/>
      <c r="J331" s="78"/>
      <c r="K331" s="80"/>
    </row>
    <row r="332" spans="2:11">
      <c r="B332" s="78"/>
      <c r="C332" s="78"/>
      <c r="D332" s="78"/>
      <c r="E332" s="78"/>
      <c r="F332" s="78"/>
      <c r="G332" s="78"/>
      <c r="H332" s="78"/>
      <c r="I332" s="78"/>
      <c r="J332" s="78"/>
      <c r="K332" s="80"/>
    </row>
    <row r="333" spans="2:11">
      <c r="B333" s="78"/>
      <c r="C333" s="78"/>
      <c r="D333" s="78"/>
      <c r="E333" s="78"/>
      <c r="F333" s="79"/>
      <c r="G333" s="78"/>
      <c r="H333" s="78"/>
      <c r="I333" s="78"/>
      <c r="J333" s="78"/>
      <c r="K333" s="80"/>
    </row>
    <row r="334" spans="2:11">
      <c r="B334" s="78"/>
      <c r="C334" s="78"/>
      <c r="D334" s="78"/>
      <c r="E334" s="78"/>
      <c r="F334" s="78"/>
      <c r="G334" s="78"/>
      <c r="H334" s="78"/>
      <c r="I334" s="78"/>
      <c r="J334" s="78"/>
      <c r="K334" s="80"/>
    </row>
    <row r="335" spans="2:11">
      <c r="B335" s="78"/>
      <c r="C335" s="78"/>
      <c r="D335" s="78"/>
      <c r="E335" s="78"/>
      <c r="F335" s="78"/>
      <c r="G335" s="78"/>
      <c r="H335" s="78"/>
      <c r="I335" s="78"/>
      <c r="J335" s="78"/>
      <c r="K335" s="80"/>
    </row>
    <row r="336" spans="2:11">
      <c r="B336" s="78"/>
      <c r="C336" s="78"/>
      <c r="D336" s="78"/>
      <c r="E336" s="78"/>
      <c r="F336" s="79"/>
      <c r="G336" s="78"/>
      <c r="H336" s="78"/>
      <c r="I336" s="78"/>
      <c r="J336" s="78"/>
      <c r="K336" s="80"/>
    </row>
    <row r="337" spans="2:11">
      <c r="B337" s="78"/>
      <c r="C337" s="78"/>
      <c r="D337" s="78"/>
      <c r="E337" s="78"/>
      <c r="F337" s="79"/>
      <c r="G337" s="78"/>
      <c r="H337" s="78"/>
      <c r="I337" s="78"/>
      <c r="J337" s="78"/>
      <c r="K337" s="80"/>
    </row>
    <row r="338" spans="2:11">
      <c r="B338" s="78"/>
      <c r="C338" s="78"/>
      <c r="D338" s="78"/>
      <c r="E338" s="78"/>
      <c r="F338" s="79"/>
      <c r="G338" s="78"/>
      <c r="H338" s="78"/>
      <c r="I338" s="78"/>
      <c r="J338" s="78"/>
      <c r="K338" s="80"/>
    </row>
    <row r="339" spans="2:11">
      <c r="B339" s="78"/>
      <c r="C339" s="78"/>
      <c r="D339" s="78"/>
      <c r="E339" s="78"/>
      <c r="F339" s="79"/>
      <c r="G339" s="78"/>
      <c r="H339" s="78"/>
      <c r="I339" s="78"/>
      <c r="J339" s="78"/>
      <c r="K339" s="80"/>
    </row>
    <row r="340" spans="2:11">
      <c r="B340" s="78"/>
      <c r="C340" s="78"/>
      <c r="D340" s="78"/>
      <c r="E340" s="78"/>
      <c r="F340" s="78"/>
      <c r="G340" s="78"/>
      <c r="H340" s="78"/>
      <c r="I340" s="78"/>
      <c r="J340" s="78"/>
      <c r="K340" s="80"/>
    </row>
    <row r="341" spans="2:11">
      <c r="B341" s="78"/>
      <c r="C341" s="78"/>
      <c r="D341" s="78"/>
      <c r="E341" s="78"/>
      <c r="F341" s="79"/>
      <c r="G341" s="78"/>
      <c r="H341" s="78"/>
      <c r="I341" s="78"/>
      <c r="J341" s="78"/>
      <c r="K341" s="80"/>
    </row>
    <row r="342" spans="2:11">
      <c r="B342" s="78"/>
      <c r="C342" s="78"/>
      <c r="D342" s="78"/>
      <c r="E342" s="78"/>
      <c r="F342" s="78"/>
      <c r="G342" s="78"/>
      <c r="H342" s="78"/>
      <c r="I342" s="78"/>
      <c r="J342" s="78"/>
      <c r="K342" s="80"/>
    </row>
    <row r="343" spans="2:11">
      <c r="B343" s="78"/>
      <c r="C343" s="78"/>
      <c r="D343" s="78"/>
      <c r="E343" s="78"/>
      <c r="F343" s="78"/>
      <c r="G343" s="78"/>
      <c r="H343" s="78"/>
      <c r="I343" s="78"/>
      <c r="J343" s="78"/>
      <c r="K343" s="80"/>
    </row>
    <row r="344" spans="2:11">
      <c r="B344" s="78"/>
      <c r="C344" s="78"/>
      <c r="D344" s="78"/>
      <c r="E344" s="78"/>
      <c r="F344" s="78"/>
      <c r="G344" s="78"/>
      <c r="H344" s="78"/>
      <c r="I344" s="78"/>
      <c r="J344" s="78"/>
      <c r="K344" s="80"/>
    </row>
    <row r="345" spans="2:11">
      <c r="B345" s="78"/>
      <c r="C345" s="78"/>
      <c r="D345" s="78"/>
      <c r="E345" s="78"/>
      <c r="F345" s="79"/>
      <c r="G345" s="78"/>
      <c r="H345" s="78"/>
      <c r="I345" s="78"/>
      <c r="J345" s="78"/>
      <c r="K345" s="80"/>
    </row>
    <row r="346" spans="2:11">
      <c r="B346" s="78"/>
      <c r="C346" s="78"/>
      <c r="D346" s="78"/>
      <c r="E346" s="78"/>
      <c r="F346" s="78"/>
      <c r="G346" s="78"/>
      <c r="H346" s="78"/>
      <c r="I346" s="78"/>
      <c r="J346" s="78"/>
      <c r="K346" s="80"/>
    </row>
    <row r="347" spans="2:11">
      <c r="B347" s="78"/>
      <c r="C347" s="78"/>
      <c r="D347" s="78"/>
      <c r="E347" s="78"/>
      <c r="F347" s="79"/>
      <c r="G347" s="78"/>
      <c r="H347" s="78"/>
      <c r="I347" s="78"/>
      <c r="J347" s="78"/>
      <c r="K347" s="80"/>
    </row>
    <row r="348" spans="2:11">
      <c r="B348" s="78"/>
      <c r="C348" s="78"/>
      <c r="D348" s="78"/>
      <c r="E348" s="78"/>
      <c r="F348" s="78"/>
      <c r="G348" s="78"/>
      <c r="H348" s="78"/>
      <c r="I348" s="78"/>
      <c r="J348" s="78"/>
      <c r="K348" s="80"/>
    </row>
    <row r="349" spans="2:11">
      <c r="B349" s="78"/>
      <c r="C349" s="78"/>
      <c r="D349" s="78"/>
      <c r="E349" s="78"/>
      <c r="F349" s="78"/>
      <c r="G349" s="78"/>
      <c r="H349" s="78"/>
      <c r="I349" s="78"/>
      <c r="J349" s="78"/>
      <c r="K349" s="80"/>
    </row>
    <row r="350" spans="2:11">
      <c r="B350" s="78"/>
      <c r="C350" s="78"/>
      <c r="D350" s="78"/>
      <c r="E350" s="78"/>
      <c r="F350" s="79"/>
      <c r="G350" s="78"/>
      <c r="H350" s="78"/>
      <c r="I350" s="78"/>
      <c r="J350" s="78"/>
      <c r="K350" s="80"/>
    </row>
    <row r="351" spans="2:11">
      <c r="B351" s="78"/>
      <c r="C351" s="78"/>
      <c r="D351" s="78"/>
      <c r="E351" s="78"/>
      <c r="F351" s="78"/>
      <c r="G351" s="78"/>
      <c r="H351" s="78"/>
      <c r="I351" s="78"/>
      <c r="J351" s="78"/>
      <c r="K351" s="80"/>
    </row>
    <row r="352" spans="2:11">
      <c r="B352" s="78"/>
      <c r="C352" s="78"/>
      <c r="D352" s="78"/>
      <c r="E352" s="78"/>
      <c r="F352" s="79"/>
      <c r="G352" s="78"/>
      <c r="H352" s="78"/>
      <c r="I352" s="78"/>
      <c r="J352" s="78"/>
      <c r="K352" s="80"/>
    </row>
    <row r="353" spans="2:11">
      <c r="B353" s="78"/>
      <c r="C353" s="78"/>
      <c r="D353" s="78"/>
      <c r="E353" s="78"/>
      <c r="F353" s="78"/>
      <c r="G353" s="78"/>
      <c r="H353" s="78"/>
      <c r="I353" s="78"/>
      <c r="J353" s="78"/>
      <c r="K353" s="80"/>
    </row>
    <row r="354" spans="2:11">
      <c r="B354" s="78"/>
      <c r="C354" s="78"/>
      <c r="D354" s="78"/>
      <c r="E354" s="78"/>
      <c r="F354" s="78"/>
      <c r="G354" s="78"/>
      <c r="H354" s="78"/>
      <c r="I354" s="78"/>
      <c r="J354" s="78"/>
      <c r="K354" s="80"/>
    </row>
    <row r="355" spans="2:11">
      <c r="B355" s="78"/>
      <c r="C355" s="78"/>
      <c r="D355" s="78"/>
      <c r="E355" s="78"/>
      <c r="F355" s="78"/>
      <c r="G355" s="78"/>
      <c r="H355" s="78"/>
      <c r="I355" s="78"/>
      <c r="J355" s="78"/>
      <c r="K355" s="80"/>
    </row>
    <row r="356" spans="2:11">
      <c r="B356" s="78"/>
      <c r="C356" s="78"/>
      <c r="D356" s="78"/>
      <c r="E356" s="78"/>
      <c r="F356" s="78"/>
      <c r="G356" s="78"/>
      <c r="H356" s="78"/>
      <c r="I356" s="78"/>
      <c r="J356" s="78"/>
      <c r="K356" s="80"/>
    </row>
    <row r="357" spans="2:11">
      <c r="B357" s="78"/>
      <c r="C357" s="78"/>
      <c r="D357" s="78"/>
      <c r="E357" s="78"/>
      <c r="F357" s="78"/>
      <c r="G357" s="78"/>
      <c r="H357" s="78"/>
      <c r="I357" s="78"/>
      <c r="J357" s="78"/>
      <c r="K357" s="80"/>
    </row>
    <row r="358" spans="2:11">
      <c r="B358" s="78"/>
      <c r="C358" s="78"/>
      <c r="D358" s="78"/>
      <c r="E358" s="78"/>
      <c r="F358" s="78"/>
      <c r="G358" s="78"/>
      <c r="H358" s="78"/>
      <c r="I358" s="78"/>
      <c r="J358" s="78"/>
      <c r="K358" s="80"/>
    </row>
    <row r="359" spans="2:11">
      <c r="B359" s="78"/>
      <c r="C359" s="78"/>
      <c r="D359" s="78"/>
      <c r="E359" s="78"/>
      <c r="F359" s="79"/>
      <c r="G359" s="78"/>
      <c r="H359" s="78"/>
      <c r="I359" s="78"/>
      <c r="J359" s="78"/>
      <c r="K359" s="80"/>
    </row>
    <row r="360" spans="2:11">
      <c r="B360" s="78"/>
      <c r="C360" s="78"/>
      <c r="D360" s="78"/>
      <c r="E360" s="78"/>
      <c r="F360" s="79"/>
      <c r="G360" s="78"/>
      <c r="H360" s="78"/>
      <c r="I360" s="78"/>
      <c r="J360" s="78"/>
      <c r="K360" s="80"/>
    </row>
    <row r="361" spans="2:11">
      <c r="B361" s="78"/>
      <c r="C361" s="78"/>
      <c r="D361" s="78"/>
      <c r="E361" s="78"/>
      <c r="F361" s="79"/>
      <c r="G361" s="78"/>
      <c r="H361" s="78"/>
      <c r="I361" s="78"/>
      <c r="J361" s="78"/>
      <c r="K361" s="80"/>
    </row>
    <row r="362" spans="2:11">
      <c r="B362" s="78"/>
      <c r="C362" s="78"/>
      <c r="D362" s="78"/>
      <c r="E362" s="78"/>
      <c r="F362" s="78"/>
      <c r="G362" s="78"/>
      <c r="H362" s="78"/>
      <c r="I362" s="78"/>
      <c r="J362" s="78"/>
      <c r="K362" s="80"/>
    </row>
    <row r="363" spans="2:11">
      <c r="B363" s="78"/>
      <c r="C363" s="78"/>
      <c r="D363" s="78"/>
      <c r="E363" s="78"/>
      <c r="F363" s="79"/>
      <c r="G363" s="78"/>
      <c r="H363" s="78"/>
      <c r="I363" s="78"/>
      <c r="J363" s="78"/>
      <c r="K363" s="80"/>
    </row>
    <row r="364" spans="2:11">
      <c r="B364" s="78"/>
      <c r="C364" s="78"/>
      <c r="D364" s="78"/>
      <c r="E364" s="78"/>
      <c r="F364" s="78"/>
      <c r="G364" s="78"/>
      <c r="H364" s="78"/>
      <c r="I364" s="78"/>
      <c r="J364" s="78"/>
      <c r="K364" s="80"/>
    </row>
    <row r="365" spans="2:11">
      <c r="B365" s="78"/>
      <c r="C365" s="78"/>
      <c r="D365" s="78"/>
      <c r="E365" s="78"/>
      <c r="F365" s="79"/>
      <c r="G365" s="78"/>
      <c r="H365" s="78"/>
      <c r="I365" s="78"/>
      <c r="J365" s="78"/>
      <c r="K365" s="80"/>
    </row>
    <row r="366" spans="2:11">
      <c r="B366" s="78"/>
      <c r="C366" s="78"/>
      <c r="D366" s="78"/>
      <c r="E366" s="78"/>
      <c r="F366" s="79"/>
      <c r="G366" s="78"/>
      <c r="H366" s="78"/>
      <c r="I366" s="78"/>
      <c r="J366" s="78"/>
      <c r="K366" s="80"/>
    </row>
    <row r="367" spans="2:11">
      <c r="B367" s="78"/>
      <c r="C367" s="78"/>
      <c r="D367" s="78"/>
      <c r="E367" s="78"/>
      <c r="F367" s="78"/>
      <c r="G367" s="78"/>
      <c r="H367" s="78"/>
      <c r="I367" s="78"/>
      <c r="J367" s="78"/>
      <c r="K367" s="80"/>
    </row>
    <row r="368" spans="2:11">
      <c r="B368" s="78"/>
      <c r="C368" s="78"/>
      <c r="D368" s="78"/>
      <c r="E368" s="78"/>
      <c r="F368" s="78"/>
      <c r="G368" s="78"/>
      <c r="H368" s="78"/>
      <c r="I368" s="78"/>
      <c r="J368" s="78"/>
      <c r="K368" s="80"/>
    </row>
    <row r="369" spans="2:11">
      <c r="B369" s="78"/>
      <c r="C369" s="78"/>
      <c r="D369" s="78"/>
      <c r="E369" s="78"/>
      <c r="F369" s="78"/>
      <c r="G369" s="78"/>
      <c r="H369" s="78"/>
      <c r="I369" s="78"/>
      <c r="J369" s="78"/>
      <c r="K369" s="80"/>
    </row>
    <row r="370" spans="2:11">
      <c r="B370" s="78"/>
      <c r="C370" s="78"/>
      <c r="D370" s="78"/>
      <c r="E370" s="78"/>
      <c r="F370" s="78"/>
      <c r="G370" s="78"/>
      <c r="H370" s="78"/>
      <c r="I370" s="78"/>
      <c r="J370" s="78"/>
      <c r="K370" s="80"/>
    </row>
    <row r="371" spans="2:11">
      <c r="B371" s="78"/>
      <c r="C371" s="78"/>
      <c r="D371" s="78"/>
      <c r="E371" s="78"/>
      <c r="F371" s="78"/>
      <c r="G371" s="78"/>
      <c r="H371" s="78"/>
      <c r="I371" s="78"/>
      <c r="J371" s="78"/>
      <c r="K371" s="80"/>
    </row>
    <row r="372" spans="2:11">
      <c r="B372" s="78"/>
      <c r="C372" s="78"/>
      <c r="D372" s="78"/>
      <c r="E372" s="78"/>
      <c r="F372" s="78"/>
      <c r="G372" s="78"/>
      <c r="H372" s="78"/>
      <c r="I372" s="78"/>
      <c r="J372" s="78"/>
      <c r="K372" s="80"/>
    </row>
    <row r="373" spans="2:11">
      <c r="B373" s="78"/>
      <c r="C373" s="78"/>
      <c r="D373" s="78"/>
      <c r="E373" s="78"/>
      <c r="F373" s="79"/>
      <c r="G373" s="78"/>
      <c r="H373" s="78"/>
      <c r="I373" s="78"/>
      <c r="J373" s="78"/>
      <c r="K373" s="80"/>
    </row>
    <row r="374" spans="2:11">
      <c r="B374" s="78"/>
      <c r="C374" s="78"/>
      <c r="D374" s="78"/>
      <c r="E374" s="78"/>
      <c r="F374" s="78"/>
      <c r="G374" s="78"/>
      <c r="H374" s="78"/>
      <c r="I374" s="78"/>
      <c r="J374" s="78"/>
      <c r="K374" s="80"/>
    </row>
    <row r="375" spans="2:11">
      <c r="B375" s="78"/>
      <c r="C375" s="78"/>
      <c r="D375" s="78"/>
      <c r="E375" s="78"/>
      <c r="F375" s="78"/>
      <c r="G375" s="78"/>
      <c r="H375" s="78"/>
      <c r="I375" s="78"/>
      <c r="J375" s="78"/>
      <c r="K375" s="80"/>
    </row>
    <row r="376" spans="2:11">
      <c r="B376" s="78"/>
      <c r="C376" s="78"/>
      <c r="D376" s="78"/>
      <c r="E376" s="78"/>
      <c r="F376" s="78"/>
      <c r="G376" s="78"/>
      <c r="H376" s="78"/>
      <c r="I376" s="78"/>
      <c r="J376" s="78"/>
      <c r="K376" s="80"/>
    </row>
    <row r="377" spans="2:11">
      <c r="B377" s="78"/>
      <c r="C377" s="78"/>
      <c r="D377" s="78"/>
      <c r="E377" s="78"/>
      <c r="F377" s="79"/>
      <c r="G377" s="78"/>
      <c r="H377" s="78"/>
      <c r="I377" s="78"/>
      <c r="J377" s="78"/>
      <c r="K377" s="80"/>
    </row>
    <row r="378" spans="2:11">
      <c r="B378" s="78"/>
      <c r="C378" s="78"/>
      <c r="D378" s="78"/>
      <c r="E378" s="78"/>
      <c r="F378" s="79"/>
      <c r="G378" s="78"/>
      <c r="H378" s="78"/>
      <c r="I378" s="78"/>
      <c r="J378" s="78"/>
      <c r="K378" s="80"/>
    </row>
    <row r="379" spans="2:11">
      <c r="B379" s="78"/>
      <c r="C379" s="78"/>
      <c r="D379" s="78"/>
      <c r="E379" s="78"/>
      <c r="F379" s="78"/>
      <c r="G379" s="78"/>
      <c r="H379" s="78"/>
      <c r="I379" s="78"/>
      <c r="J379" s="78"/>
      <c r="K379" s="80"/>
    </row>
    <row r="380" spans="2:11">
      <c r="B380" s="78"/>
      <c r="C380" s="78"/>
      <c r="D380" s="78"/>
      <c r="E380" s="78"/>
      <c r="F380" s="78"/>
      <c r="G380" s="78"/>
      <c r="H380" s="78"/>
      <c r="I380" s="78"/>
      <c r="J380" s="78"/>
      <c r="K380" s="80"/>
    </row>
    <row r="381" spans="2:11">
      <c r="B381" s="78"/>
      <c r="C381" s="78"/>
      <c r="D381" s="78"/>
      <c r="E381" s="78"/>
      <c r="F381" s="78"/>
      <c r="G381" s="78"/>
      <c r="H381" s="78"/>
      <c r="I381" s="78"/>
      <c r="J381" s="78"/>
      <c r="K381" s="80"/>
    </row>
    <row r="382" spans="2:11">
      <c r="B382" s="78"/>
      <c r="C382" s="78"/>
      <c r="D382" s="78"/>
      <c r="E382" s="78"/>
      <c r="F382" s="78"/>
      <c r="G382" s="78"/>
      <c r="H382" s="78"/>
      <c r="I382" s="78"/>
      <c r="J382" s="78"/>
      <c r="K382" s="80"/>
    </row>
    <row r="383" spans="2:11">
      <c r="B383" s="78"/>
      <c r="C383" s="78"/>
      <c r="D383" s="78"/>
      <c r="E383" s="78"/>
      <c r="F383" s="79"/>
      <c r="G383" s="78"/>
      <c r="H383" s="78"/>
      <c r="I383" s="78"/>
      <c r="J383" s="78"/>
      <c r="K383" s="80"/>
    </row>
    <row r="384" spans="2:11">
      <c r="B384" s="78"/>
      <c r="C384" s="78"/>
      <c r="D384" s="78"/>
      <c r="E384" s="78"/>
      <c r="F384" s="78"/>
      <c r="G384" s="78"/>
      <c r="H384" s="78"/>
      <c r="I384" s="78"/>
      <c r="J384" s="78"/>
      <c r="K384" s="80"/>
    </row>
    <row r="385" spans="2:11">
      <c r="B385" s="78"/>
      <c r="C385" s="78"/>
      <c r="D385" s="78"/>
      <c r="E385" s="78"/>
      <c r="F385" s="78"/>
      <c r="G385" s="78"/>
      <c r="H385" s="78"/>
      <c r="I385" s="78"/>
      <c r="J385" s="78"/>
      <c r="K385" s="80"/>
    </row>
    <row r="386" spans="2:11">
      <c r="B386" s="78"/>
      <c r="C386" s="78"/>
      <c r="D386" s="78"/>
      <c r="E386" s="78"/>
      <c r="F386" s="79"/>
      <c r="G386" s="78"/>
      <c r="H386" s="78"/>
      <c r="I386" s="78"/>
      <c r="J386" s="78"/>
      <c r="K386" s="80"/>
    </row>
    <row r="387" spans="2:11">
      <c r="B387" s="78"/>
      <c r="C387" s="78"/>
      <c r="D387" s="78"/>
      <c r="E387" s="78"/>
      <c r="F387" s="78"/>
      <c r="G387" s="78"/>
      <c r="H387" s="78"/>
      <c r="I387" s="78"/>
      <c r="J387" s="78"/>
      <c r="K387" s="80"/>
    </row>
    <row r="388" spans="2:11">
      <c r="B388" s="78"/>
      <c r="C388" s="78"/>
      <c r="D388" s="78"/>
      <c r="E388" s="78"/>
      <c r="F388" s="78"/>
      <c r="G388" s="78"/>
      <c r="H388" s="78"/>
      <c r="I388" s="78"/>
      <c r="J388" s="78"/>
      <c r="K388" s="80"/>
    </row>
    <row r="389" spans="2:11">
      <c r="B389" s="78"/>
      <c r="C389" s="78"/>
      <c r="D389" s="78"/>
      <c r="E389" s="78"/>
      <c r="F389" s="79"/>
      <c r="G389" s="78"/>
      <c r="H389" s="78"/>
      <c r="I389" s="78"/>
      <c r="J389" s="78"/>
      <c r="K389" s="80"/>
    </row>
    <row r="390" spans="2:11">
      <c r="B390" s="78"/>
      <c r="C390" s="78"/>
      <c r="D390" s="78"/>
      <c r="E390" s="78"/>
      <c r="F390" s="78"/>
      <c r="G390" s="78"/>
      <c r="H390" s="78"/>
      <c r="I390" s="78"/>
      <c r="J390" s="78"/>
      <c r="K390" s="80"/>
    </row>
    <row r="391" spans="2:11">
      <c r="B391" s="78"/>
      <c r="C391" s="78"/>
      <c r="D391" s="78"/>
      <c r="E391" s="78"/>
      <c r="F391" s="79"/>
      <c r="G391" s="78"/>
      <c r="H391" s="78"/>
      <c r="I391" s="78"/>
      <c r="J391" s="78"/>
      <c r="K391" s="80"/>
    </row>
    <row r="392" spans="2:11">
      <c r="B392" s="78"/>
      <c r="C392" s="78"/>
      <c r="D392" s="78"/>
      <c r="E392" s="78"/>
      <c r="F392" s="79"/>
      <c r="G392" s="78"/>
      <c r="H392" s="78"/>
      <c r="I392" s="78"/>
      <c r="J392" s="78"/>
      <c r="K392" s="80"/>
    </row>
    <row r="393" spans="2:11">
      <c r="B393" s="78"/>
      <c r="C393" s="78"/>
      <c r="D393" s="78"/>
      <c r="E393" s="78"/>
      <c r="F393" s="78"/>
      <c r="G393" s="78"/>
      <c r="H393" s="78"/>
      <c r="I393" s="78"/>
      <c r="J393" s="78"/>
      <c r="K393" s="80"/>
    </row>
    <row r="394" spans="2:11">
      <c r="B394" s="78"/>
      <c r="C394" s="78"/>
      <c r="D394" s="78"/>
      <c r="E394" s="78"/>
      <c r="F394" s="79"/>
      <c r="G394" s="78"/>
      <c r="H394" s="78"/>
      <c r="I394" s="78"/>
      <c r="J394" s="78"/>
      <c r="K394" s="80"/>
    </row>
    <row r="395" spans="2:11">
      <c r="B395" s="78"/>
      <c r="C395" s="78"/>
      <c r="D395" s="78"/>
      <c r="E395" s="78"/>
      <c r="F395" s="78"/>
      <c r="G395" s="78"/>
      <c r="H395" s="78"/>
      <c r="I395" s="78"/>
      <c r="J395" s="78"/>
      <c r="K395" s="80"/>
    </row>
    <row r="396" spans="2:11">
      <c r="B396" s="78"/>
      <c r="C396" s="78"/>
      <c r="D396" s="78"/>
      <c r="E396" s="78"/>
      <c r="F396" s="78"/>
      <c r="G396" s="78"/>
      <c r="H396" s="78"/>
      <c r="I396" s="78"/>
      <c r="J396" s="78"/>
      <c r="K396" s="80"/>
    </row>
    <row r="397" spans="2:11">
      <c r="B397" s="78"/>
      <c r="C397" s="78"/>
      <c r="D397" s="78"/>
      <c r="E397" s="78"/>
      <c r="F397" s="79"/>
      <c r="G397" s="78"/>
      <c r="H397" s="78"/>
      <c r="I397" s="78"/>
      <c r="J397" s="78"/>
      <c r="K397" s="80"/>
    </row>
    <row r="398" spans="2:11">
      <c r="B398" s="78"/>
      <c r="C398" s="78"/>
      <c r="D398" s="78"/>
      <c r="E398" s="78"/>
      <c r="F398" s="79"/>
      <c r="G398" s="78"/>
      <c r="H398" s="78"/>
      <c r="I398" s="78"/>
      <c r="J398" s="78"/>
      <c r="K398" s="80"/>
    </row>
    <row r="399" spans="2:11">
      <c r="B399" s="78"/>
      <c r="C399" s="78"/>
      <c r="D399" s="78"/>
      <c r="E399" s="78"/>
      <c r="F399" s="78"/>
      <c r="G399" s="78"/>
      <c r="H399" s="78"/>
      <c r="I399" s="78"/>
      <c r="J399" s="78"/>
      <c r="K399" s="80"/>
    </row>
    <row r="400" spans="2:11">
      <c r="B400" s="78"/>
      <c r="C400" s="78"/>
      <c r="D400" s="78"/>
      <c r="E400" s="78"/>
      <c r="F400" s="79"/>
      <c r="G400" s="78"/>
      <c r="H400" s="78"/>
      <c r="I400" s="78"/>
      <c r="J400" s="78"/>
      <c r="K400" s="80"/>
    </row>
    <row r="401" spans="2:11">
      <c r="B401" s="78"/>
      <c r="C401" s="78"/>
      <c r="D401" s="78"/>
      <c r="E401" s="78"/>
      <c r="F401" s="78"/>
      <c r="G401" s="78"/>
      <c r="H401" s="78"/>
      <c r="I401" s="78"/>
      <c r="J401" s="78"/>
      <c r="K401" s="80"/>
    </row>
    <row r="402" spans="2:11">
      <c r="B402" s="78"/>
      <c r="C402" s="78"/>
      <c r="D402" s="78"/>
      <c r="E402" s="78"/>
      <c r="F402" s="78"/>
      <c r="G402" s="78"/>
      <c r="H402" s="78"/>
      <c r="I402" s="78"/>
      <c r="J402" s="78"/>
      <c r="K402" s="80"/>
    </row>
    <row r="403" spans="2:11">
      <c r="B403" s="78"/>
      <c r="C403" s="78"/>
      <c r="D403" s="78"/>
      <c r="E403" s="78"/>
      <c r="F403" s="79"/>
      <c r="G403" s="78"/>
      <c r="H403" s="78"/>
      <c r="I403" s="78"/>
      <c r="J403" s="78"/>
      <c r="K403" s="80"/>
    </row>
    <row r="404" spans="2:11">
      <c r="B404" s="78"/>
      <c r="C404" s="78"/>
      <c r="D404" s="78"/>
      <c r="E404" s="78"/>
      <c r="F404" s="79"/>
      <c r="G404" s="78"/>
      <c r="H404" s="78"/>
      <c r="I404" s="78"/>
      <c r="J404" s="78"/>
      <c r="K404" s="80"/>
    </row>
    <row r="405" spans="2:11">
      <c r="B405" s="78"/>
      <c r="C405" s="78"/>
      <c r="D405" s="78"/>
      <c r="E405" s="78"/>
      <c r="F405" s="78"/>
      <c r="G405" s="78"/>
      <c r="H405" s="78"/>
      <c r="I405" s="78"/>
      <c r="J405" s="78"/>
      <c r="K405" s="80"/>
    </row>
    <row r="406" spans="2:11">
      <c r="B406" s="78"/>
      <c r="C406" s="78"/>
      <c r="D406" s="78"/>
      <c r="E406" s="78"/>
      <c r="F406" s="78"/>
      <c r="G406" s="78"/>
      <c r="H406" s="78"/>
      <c r="I406" s="78"/>
      <c r="J406" s="78"/>
      <c r="K406" s="80"/>
    </row>
    <row r="407" spans="2:11">
      <c r="B407" s="78"/>
      <c r="C407" s="78"/>
      <c r="D407" s="78"/>
      <c r="E407" s="78"/>
      <c r="F407" s="78"/>
      <c r="G407" s="78"/>
      <c r="H407" s="78"/>
      <c r="I407" s="78"/>
      <c r="J407" s="78"/>
      <c r="K407" s="80"/>
    </row>
    <row r="408" spans="2:11">
      <c r="B408" s="78"/>
      <c r="C408" s="78"/>
      <c r="D408" s="78"/>
      <c r="E408" s="78"/>
      <c r="F408" s="79"/>
      <c r="G408" s="78"/>
      <c r="H408" s="78"/>
      <c r="I408" s="78"/>
      <c r="J408" s="78"/>
      <c r="K408" s="80"/>
    </row>
    <row r="409" spans="2:11">
      <c r="B409" s="78"/>
      <c r="C409" s="78"/>
      <c r="D409" s="78"/>
      <c r="E409" s="78"/>
      <c r="F409" s="78"/>
      <c r="G409" s="78"/>
      <c r="H409" s="78"/>
      <c r="I409" s="78"/>
      <c r="J409" s="78"/>
      <c r="K409" s="80"/>
    </row>
    <row r="410" spans="2:11">
      <c r="B410" s="78"/>
      <c r="C410" s="78"/>
      <c r="D410" s="78"/>
      <c r="E410" s="78"/>
      <c r="F410" s="79"/>
      <c r="G410" s="78"/>
      <c r="H410" s="78"/>
      <c r="I410" s="78"/>
      <c r="J410" s="78"/>
      <c r="K410" s="80"/>
    </row>
    <row r="411" spans="2:11">
      <c r="B411" s="78"/>
      <c r="C411" s="78"/>
      <c r="D411" s="78"/>
      <c r="E411" s="78"/>
      <c r="F411" s="78"/>
      <c r="G411" s="78"/>
      <c r="H411" s="78"/>
      <c r="I411" s="78"/>
      <c r="J411" s="78"/>
      <c r="K411" s="80"/>
    </row>
    <row r="412" spans="2:11">
      <c r="B412" s="78"/>
      <c r="C412" s="78"/>
      <c r="D412" s="78"/>
      <c r="E412" s="78"/>
      <c r="F412" s="78"/>
      <c r="G412" s="78"/>
      <c r="H412" s="78"/>
      <c r="I412" s="78"/>
      <c r="J412" s="78"/>
      <c r="K412" s="80"/>
    </row>
    <row r="413" spans="2:11">
      <c r="B413" s="78"/>
      <c r="C413" s="78"/>
      <c r="D413" s="78"/>
      <c r="E413" s="78"/>
      <c r="F413" s="78"/>
      <c r="G413" s="78"/>
      <c r="H413" s="78"/>
      <c r="I413" s="78"/>
      <c r="J413" s="78"/>
      <c r="K413" s="80"/>
    </row>
    <row r="414" spans="2:11">
      <c r="B414" s="78"/>
      <c r="C414" s="78"/>
      <c r="D414" s="78"/>
      <c r="E414" s="78"/>
      <c r="F414" s="79"/>
      <c r="G414" s="78"/>
      <c r="H414" s="78"/>
      <c r="I414" s="78"/>
      <c r="J414" s="78"/>
      <c r="K414" s="80"/>
    </row>
    <row r="415" spans="2:11">
      <c r="B415" s="78"/>
      <c r="C415" s="78"/>
      <c r="D415" s="78"/>
      <c r="E415" s="78"/>
      <c r="F415" s="79"/>
      <c r="G415" s="78"/>
      <c r="H415" s="78"/>
      <c r="I415" s="78"/>
      <c r="J415" s="78"/>
      <c r="K415" s="80"/>
    </row>
    <row r="416" spans="2:11">
      <c r="B416" s="78"/>
      <c r="C416" s="78"/>
      <c r="D416" s="78"/>
      <c r="E416" s="78"/>
      <c r="F416" s="78"/>
      <c r="G416" s="78"/>
      <c r="H416" s="78"/>
      <c r="I416" s="78"/>
      <c r="J416" s="78"/>
      <c r="K416" s="80"/>
    </row>
    <row r="417" spans="2:11">
      <c r="B417" s="78"/>
      <c r="C417" s="78"/>
      <c r="D417" s="78"/>
      <c r="E417" s="78"/>
      <c r="F417" s="78"/>
      <c r="G417" s="78"/>
      <c r="H417" s="78"/>
      <c r="I417" s="78"/>
      <c r="J417" s="78"/>
      <c r="K417" s="80"/>
    </row>
    <row r="418" spans="2:11">
      <c r="B418" s="78"/>
      <c r="C418" s="78"/>
      <c r="D418" s="78"/>
      <c r="E418" s="78"/>
      <c r="F418" s="79"/>
      <c r="G418" s="78"/>
      <c r="H418" s="78"/>
      <c r="I418" s="78"/>
      <c r="J418" s="78"/>
      <c r="K418" s="80"/>
    </row>
    <row r="419" spans="2:11">
      <c r="B419" s="78"/>
      <c r="C419" s="78"/>
      <c r="D419" s="78"/>
      <c r="E419" s="78"/>
      <c r="F419" s="78"/>
      <c r="G419" s="78"/>
      <c r="H419" s="78"/>
      <c r="I419" s="78"/>
      <c r="J419" s="78"/>
      <c r="K419" s="80"/>
    </row>
    <row r="420" spans="2:11">
      <c r="B420" s="78"/>
      <c r="C420" s="78"/>
      <c r="D420" s="78"/>
      <c r="E420" s="78"/>
      <c r="F420" s="78"/>
      <c r="G420" s="78"/>
      <c r="H420" s="78"/>
      <c r="I420" s="78"/>
      <c r="J420" s="78"/>
      <c r="K420" s="80"/>
    </row>
    <row r="421" spans="2:11">
      <c r="B421" s="78"/>
      <c r="C421" s="78"/>
      <c r="D421" s="78"/>
      <c r="E421" s="78"/>
      <c r="F421" s="78"/>
      <c r="G421" s="78"/>
      <c r="H421" s="78"/>
      <c r="I421" s="78"/>
      <c r="J421" s="78"/>
      <c r="K421" s="80"/>
    </row>
    <row r="422" spans="2:11">
      <c r="B422" s="78"/>
      <c r="C422" s="78"/>
      <c r="D422" s="78"/>
      <c r="E422" s="78"/>
      <c r="F422" s="78"/>
      <c r="G422" s="78"/>
      <c r="H422" s="78"/>
      <c r="I422" s="78"/>
      <c r="J422" s="78"/>
      <c r="K422" s="80"/>
    </row>
    <row r="423" spans="2:11">
      <c r="B423" s="78"/>
      <c r="C423" s="78"/>
      <c r="D423" s="78"/>
      <c r="E423" s="78"/>
      <c r="F423" s="78"/>
      <c r="G423" s="78"/>
      <c r="H423" s="78"/>
      <c r="I423" s="78"/>
      <c r="J423" s="78"/>
      <c r="K423" s="80"/>
    </row>
    <row r="424" spans="2:11">
      <c r="B424" s="78"/>
      <c r="C424" s="78"/>
      <c r="D424" s="78"/>
      <c r="E424" s="78"/>
      <c r="F424" s="78"/>
      <c r="G424" s="78"/>
      <c r="H424" s="78"/>
      <c r="I424" s="78"/>
      <c r="J424" s="78"/>
      <c r="K424" s="80"/>
    </row>
    <row r="425" spans="2:11">
      <c r="B425" s="78"/>
      <c r="C425" s="78"/>
      <c r="D425" s="78"/>
      <c r="E425" s="78"/>
      <c r="F425" s="79"/>
      <c r="G425" s="78"/>
      <c r="H425" s="78"/>
      <c r="I425" s="78"/>
      <c r="J425" s="78"/>
      <c r="K425" s="80"/>
    </row>
    <row r="426" spans="2:11">
      <c r="B426" s="78"/>
      <c r="C426" s="78"/>
      <c r="D426" s="78"/>
      <c r="E426" s="78"/>
      <c r="F426" s="79"/>
      <c r="G426" s="78"/>
      <c r="H426" s="78"/>
      <c r="I426" s="78"/>
      <c r="J426" s="78"/>
      <c r="K426" s="80"/>
    </row>
    <row r="427" spans="2:11">
      <c r="B427" s="78"/>
      <c r="C427" s="78"/>
      <c r="D427" s="78"/>
      <c r="E427" s="78"/>
      <c r="F427" s="78"/>
      <c r="G427" s="78"/>
      <c r="H427" s="78"/>
      <c r="I427" s="78"/>
      <c r="J427" s="78"/>
      <c r="K427" s="80"/>
    </row>
    <row r="428" spans="2:11">
      <c r="B428" s="78"/>
      <c r="C428" s="78"/>
      <c r="D428" s="78"/>
      <c r="E428" s="78"/>
      <c r="F428" s="78"/>
      <c r="G428" s="78"/>
      <c r="H428" s="78"/>
      <c r="I428" s="78"/>
      <c r="J428" s="78"/>
      <c r="K428" s="80"/>
    </row>
    <row r="429" spans="2:11">
      <c r="B429" s="78"/>
      <c r="C429" s="78"/>
      <c r="D429" s="78"/>
      <c r="E429" s="78"/>
      <c r="F429" s="78"/>
      <c r="G429" s="78"/>
      <c r="H429" s="78"/>
      <c r="I429" s="78"/>
      <c r="J429" s="78"/>
      <c r="K429" s="80"/>
    </row>
    <row r="430" spans="2:11">
      <c r="B430" s="78"/>
      <c r="C430" s="78"/>
      <c r="D430" s="78"/>
      <c r="E430" s="78"/>
      <c r="F430" s="78"/>
      <c r="G430" s="78"/>
      <c r="H430" s="78"/>
      <c r="I430" s="78"/>
      <c r="J430" s="78"/>
      <c r="K430" s="80"/>
    </row>
    <row r="431" spans="2:11">
      <c r="B431" s="78"/>
      <c r="C431" s="78"/>
      <c r="D431" s="78"/>
      <c r="E431" s="78"/>
      <c r="F431" s="79"/>
      <c r="G431" s="78"/>
      <c r="H431" s="78"/>
      <c r="I431" s="78"/>
      <c r="J431" s="78"/>
      <c r="K431" s="80"/>
    </row>
    <row r="432" spans="2:11">
      <c r="B432" s="78"/>
      <c r="C432" s="78"/>
      <c r="D432" s="78"/>
      <c r="E432" s="78"/>
      <c r="F432" s="78"/>
      <c r="G432" s="78"/>
      <c r="H432" s="78"/>
      <c r="I432" s="78"/>
      <c r="J432" s="78"/>
      <c r="K432" s="80"/>
    </row>
    <row r="433" spans="2:11">
      <c r="B433" s="78"/>
      <c r="C433" s="78"/>
      <c r="D433" s="78"/>
      <c r="E433" s="78"/>
      <c r="F433" s="78"/>
      <c r="G433" s="78"/>
      <c r="H433" s="78"/>
      <c r="I433" s="78"/>
      <c r="J433" s="78"/>
      <c r="K433" s="80"/>
    </row>
    <row r="434" spans="2:11">
      <c r="B434" s="78"/>
      <c r="C434" s="78"/>
      <c r="D434" s="78"/>
      <c r="E434" s="78"/>
      <c r="F434" s="79"/>
      <c r="G434" s="78"/>
      <c r="H434" s="78"/>
      <c r="I434" s="78"/>
      <c r="J434" s="78"/>
      <c r="K434" s="80"/>
    </row>
    <row r="435" spans="2:11">
      <c r="B435" s="78"/>
      <c r="C435" s="78"/>
      <c r="D435" s="78"/>
      <c r="E435" s="78"/>
      <c r="F435" s="78"/>
      <c r="G435" s="78"/>
      <c r="H435" s="78"/>
      <c r="I435" s="78"/>
      <c r="J435" s="78"/>
      <c r="K435" s="80"/>
    </row>
    <row r="436" spans="2:11">
      <c r="B436" s="78"/>
      <c r="C436" s="78"/>
      <c r="D436" s="78"/>
      <c r="E436" s="78"/>
      <c r="F436" s="78"/>
      <c r="G436" s="78"/>
      <c r="H436" s="78"/>
      <c r="I436" s="78"/>
      <c r="J436" s="78"/>
      <c r="K436" s="80"/>
    </row>
    <row r="437" spans="2:11">
      <c r="B437" s="78"/>
      <c r="C437" s="78"/>
      <c r="D437" s="78"/>
      <c r="E437" s="78"/>
      <c r="F437" s="79"/>
      <c r="G437" s="78"/>
      <c r="H437" s="78"/>
      <c r="I437" s="78"/>
      <c r="J437" s="78"/>
      <c r="K437" s="80"/>
    </row>
    <row r="438" spans="2:11">
      <c r="B438" s="78"/>
      <c r="C438" s="78"/>
      <c r="D438" s="78"/>
      <c r="E438" s="78"/>
      <c r="F438" s="78"/>
      <c r="G438" s="78"/>
      <c r="H438" s="78"/>
      <c r="I438" s="78"/>
      <c r="J438" s="78"/>
      <c r="K438" s="80"/>
    </row>
    <row r="439" spans="2:11">
      <c r="B439" s="78"/>
      <c r="C439" s="78"/>
      <c r="D439" s="78"/>
      <c r="E439" s="78"/>
      <c r="F439" s="78"/>
      <c r="G439" s="78"/>
      <c r="H439" s="78"/>
      <c r="I439" s="78"/>
      <c r="J439" s="78"/>
      <c r="K439" s="80"/>
    </row>
    <row r="440" spans="2:11">
      <c r="B440" s="78"/>
      <c r="C440" s="78"/>
      <c r="D440" s="78"/>
      <c r="E440" s="78"/>
      <c r="F440" s="78"/>
      <c r="G440" s="78"/>
      <c r="H440" s="78"/>
      <c r="I440" s="78"/>
      <c r="J440" s="78"/>
      <c r="K440" s="80"/>
    </row>
    <row r="441" spans="2:11">
      <c r="B441" s="78"/>
      <c r="C441" s="78"/>
      <c r="D441" s="78"/>
      <c r="E441" s="78"/>
      <c r="F441" s="78"/>
      <c r="G441" s="78"/>
      <c r="H441" s="78"/>
      <c r="I441" s="78"/>
      <c r="J441" s="78"/>
      <c r="K441" s="80"/>
    </row>
    <row r="442" spans="2:11">
      <c r="B442" s="78"/>
      <c r="C442" s="78"/>
      <c r="D442" s="78"/>
      <c r="E442" s="78"/>
      <c r="F442" s="78"/>
      <c r="G442" s="78"/>
      <c r="H442" s="78"/>
      <c r="I442" s="78"/>
      <c r="J442" s="78"/>
      <c r="K442" s="80"/>
    </row>
    <row r="443" spans="2:11">
      <c r="B443" s="78"/>
      <c r="C443" s="78"/>
      <c r="D443" s="78"/>
      <c r="E443" s="78"/>
      <c r="F443" s="78"/>
      <c r="G443" s="78"/>
      <c r="H443" s="78"/>
      <c r="I443" s="78"/>
      <c r="J443" s="78"/>
      <c r="K443" s="80"/>
    </row>
    <row r="444" spans="2:11">
      <c r="B444" s="78"/>
      <c r="C444" s="78"/>
      <c r="D444" s="78"/>
      <c r="E444" s="78"/>
      <c r="F444" s="79"/>
      <c r="G444" s="78"/>
      <c r="H444" s="78"/>
      <c r="I444" s="78"/>
      <c r="J444" s="78"/>
      <c r="K444" s="80"/>
    </row>
    <row r="445" spans="2:11">
      <c r="B445" s="78"/>
      <c r="C445" s="78"/>
      <c r="D445" s="78"/>
      <c r="E445" s="78"/>
      <c r="F445" s="78"/>
      <c r="G445" s="78"/>
      <c r="H445" s="78"/>
      <c r="I445" s="78"/>
      <c r="J445" s="78"/>
      <c r="K445" s="80"/>
    </row>
    <row r="446" spans="2:11">
      <c r="B446" s="78"/>
      <c r="C446" s="78"/>
      <c r="D446" s="78"/>
      <c r="E446" s="78"/>
      <c r="F446" s="78"/>
      <c r="G446" s="78"/>
      <c r="H446" s="78"/>
      <c r="I446" s="78"/>
      <c r="J446" s="78"/>
      <c r="K446" s="80"/>
    </row>
    <row r="447" spans="2:11">
      <c r="B447" s="78"/>
      <c r="C447" s="78"/>
      <c r="D447" s="78"/>
      <c r="E447" s="78"/>
      <c r="F447" s="78"/>
      <c r="G447" s="78"/>
      <c r="H447" s="78"/>
      <c r="I447" s="78"/>
      <c r="J447" s="78"/>
      <c r="K447" s="80"/>
    </row>
    <row r="448" spans="2:11">
      <c r="B448" s="78"/>
      <c r="C448" s="78"/>
      <c r="D448" s="78"/>
      <c r="E448" s="78"/>
      <c r="F448" s="78"/>
      <c r="G448" s="78"/>
      <c r="H448" s="78"/>
      <c r="I448" s="78"/>
      <c r="J448" s="78"/>
      <c r="K448" s="80"/>
    </row>
    <row r="449" spans="2:11">
      <c r="B449" s="78"/>
      <c r="C449" s="78"/>
      <c r="D449" s="78"/>
      <c r="E449" s="78"/>
      <c r="F449" s="78"/>
      <c r="G449" s="78"/>
      <c r="H449" s="78"/>
      <c r="I449" s="78"/>
      <c r="J449" s="78"/>
      <c r="K449" s="80"/>
    </row>
    <row r="450" spans="2:11">
      <c r="B450" s="78"/>
      <c r="C450" s="78"/>
      <c r="D450" s="78"/>
      <c r="E450" s="78"/>
      <c r="F450" s="79"/>
      <c r="G450" s="78"/>
      <c r="H450" s="78"/>
      <c r="I450" s="78"/>
      <c r="J450" s="78"/>
      <c r="K450" s="80"/>
    </row>
    <row r="451" spans="2:11">
      <c r="B451" s="78"/>
      <c r="C451" s="78"/>
      <c r="D451" s="78"/>
      <c r="E451" s="78"/>
      <c r="F451" s="79"/>
      <c r="G451" s="78"/>
      <c r="H451" s="78"/>
      <c r="I451" s="78"/>
      <c r="J451" s="78"/>
      <c r="K451" s="80"/>
    </row>
    <row r="452" spans="2:11">
      <c r="B452" s="78"/>
      <c r="C452" s="78"/>
      <c r="D452" s="78"/>
      <c r="E452" s="78"/>
      <c r="F452" s="78"/>
      <c r="G452" s="78"/>
      <c r="H452" s="78"/>
      <c r="I452" s="78"/>
      <c r="J452" s="78"/>
      <c r="K452" s="80"/>
    </row>
    <row r="453" spans="2:11">
      <c r="B453" s="78"/>
      <c r="C453" s="78"/>
      <c r="D453" s="78"/>
      <c r="E453" s="78"/>
      <c r="F453" s="79"/>
      <c r="G453" s="78"/>
      <c r="H453" s="78"/>
      <c r="I453" s="78"/>
      <c r="J453" s="78"/>
      <c r="K453" s="80"/>
    </row>
    <row r="454" spans="2:11">
      <c r="B454" s="78"/>
      <c r="C454" s="78"/>
      <c r="D454" s="78"/>
      <c r="E454" s="78"/>
      <c r="F454" s="78"/>
      <c r="G454" s="78"/>
      <c r="H454" s="78"/>
      <c r="I454" s="78"/>
      <c r="J454" s="78"/>
      <c r="K454" s="80"/>
    </row>
    <row r="455" spans="2:11">
      <c r="B455" s="78"/>
      <c r="C455" s="78"/>
      <c r="D455" s="78"/>
      <c r="E455" s="78"/>
      <c r="F455" s="78"/>
      <c r="G455" s="78"/>
      <c r="H455" s="78"/>
      <c r="I455" s="78"/>
      <c r="J455" s="78"/>
      <c r="K455" s="80"/>
    </row>
    <row r="456" spans="2:11">
      <c r="B456" s="78"/>
      <c r="C456" s="78"/>
      <c r="D456" s="78"/>
      <c r="E456" s="78"/>
      <c r="F456" s="79"/>
      <c r="G456" s="78"/>
      <c r="H456" s="78"/>
      <c r="I456" s="78"/>
      <c r="J456" s="78"/>
      <c r="K456" s="80"/>
    </row>
    <row r="457" spans="2:11">
      <c r="B457" s="78"/>
      <c r="C457" s="78"/>
      <c r="D457" s="78"/>
      <c r="E457" s="78"/>
      <c r="F457" s="79"/>
      <c r="G457" s="78"/>
      <c r="H457" s="78"/>
      <c r="I457" s="78"/>
      <c r="J457" s="78"/>
      <c r="K457" s="80"/>
    </row>
    <row r="458" spans="2:11">
      <c r="B458" s="78"/>
      <c r="C458" s="78"/>
      <c r="D458" s="78"/>
      <c r="E458" s="78"/>
      <c r="F458" s="79"/>
      <c r="G458" s="78"/>
      <c r="H458" s="78"/>
      <c r="I458" s="78"/>
      <c r="J458" s="78"/>
      <c r="K458" s="80"/>
    </row>
    <row r="459" spans="2:11">
      <c r="B459" s="78"/>
      <c r="C459" s="78"/>
      <c r="D459" s="78"/>
      <c r="E459" s="78"/>
      <c r="F459" s="79"/>
      <c r="G459" s="78"/>
      <c r="H459" s="78"/>
      <c r="I459" s="78"/>
      <c r="J459" s="78"/>
      <c r="K459" s="80"/>
    </row>
    <row r="460" spans="2:11">
      <c r="B460" s="78"/>
      <c r="C460" s="78"/>
      <c r="D460" s="78"/>
      <c r="E460" s="78"/>
      <c r="F460" s="79"/>
      <c r="G460" s="78"/>
      <c r="H460" s="78"/>
      <c r="I460" s="78"/>
      <c r="J460" s="78"/>
      <c r="K460" s="80"/>
    </row>
    <row r="461" spans="2:11">
      <c r="B461" s="78"/>
      <c r="C461" s="78"/>
      <c r="D461" s="78"/>
      <c r="E461" s="78"/>
      <c r="F461" s="78"/>
      <c r="G461" s="78"/>
      <c r="H461" s="78"/>
      <c r="I461" s="78"/>
      <c r="J461" s="78"/>
      <c r="K461" s="80"/>
    </row>
    <row r="462" spans="2:11">
      <c r="B462" s="78"/>
      <c r="C462" s="78"/>
      <c r="D462" s="78"/>
      <c r="E462" s="78"/>
      <c r="F462" s="79"/>
      <c r="G462" s="78"/>
      <c r="H462" s="78"/>
      <c r="I462" s="78"/>
      <c r="J462" s="78"/>
      <c r="K462" s="80"/>
    </row>
    <row r="463" spans="2:11">
      <c r="B463" s="78"/>
      <c r="C463" s="78"/>
      <c r="D463" s="78"/>
      <c r="E463" s="78"/>
      <c r="F463" s="78"/>
      <c r="G463" s="78"/>
      <c r="H463" s="78"/>
      <c r="I463" s="78"/>
      <c r="J463" s="78"/>
      <c r="K463" s="80"/>
    </row>
    <row r="464" spans="2:11">
      <c r="B464" s="78"/>
      <c r="C464" s="78"/>
      <c r="D464" s="78"/>
      <c r="E464" s="78"/>
      <c r="F464" s="78"/>
      <c r="G464" s="78"/>
      <c r="H464" s="78"/>
      <c r="I464" s="78"/>
      <c r="J464" s="78"/>
      <c r="K464" s="80"/>
    </row>
    <row r="465" spans="2:11">
      <c r="B465" s="78"/>
      <c r="C465" s="78"/>
      <c r="D465" s="78"/>
      <c r="E465" s="78"/>
      <c r="F465" s="78"/>
      <c r="G465" s="78"/>
      <c r="H465" s="78"/>
      <c r="I465" s="78"/>
      <c r="J465" s="78"/>
      <c r="K465" s="80"/>
    </row>
    <row r="466" spans="2:11">
      <c r="B466" s="78"/>
      <c r="C466" s="78"/>
      <c r="D466" s="78"/>
      <c r="E466" s="78"/>
      <c r="F466" s="79"/>
      <c r="G466" s="78"/>
      <c r="H466" s="78"/>
      <c r="I466" s="78"/>
      <c r="J466" s="78"/>
      <c r="K466" s="80"/>
    </row>
    <row r="467" spans="2:11">
      <c r="B467" s="78"/>
      <c r="C467" s="78"/>
      <c r="D467" s="78"/>
      <c r="E467" s="78"/>
      <c r="F467" s="78"/>
      <c r="G467" s="78"/>
      <c r="H467" s="78"/>
      <c r="I467" s="78"/>
      <c r="J467" s="78"/>
      <c r="K467" s="80"/>
    </row>
    <row r="468" spans="2:11">
      <c r="B468" s="78"/>
      <c r="C468" s="78"/>
      <c r="D468" s="78"/>
      <c r="E468" s="78"/>
      <c r="F468" s="79"/>
      <c r="G468" s="78"/>
      <c r="H468" s="78"/>
      <c r="I468" s="78"/>
      <c r="J468" s="78"/>
      <c r="K468" s="80"/>
    </row>
    <row r="469" spans="2:11">
      <c r="B469" s="78"/>
      <c r="C469" s="78"/>
      <c r="D469" s="78"/>
      <c r="E469" s="78"/>
      <c r="F469" s="78"/>
      <c r="G469" s="78"/>
      <c r="H469" s="78"/>
      <c r="I469" s="78"/>
      <c r="J469" s="78"/>
      <c r="K469" s="80"/>
    </row>
    <row r="470" spans="2:11">
      <c r="B470" s="78"/>
      <c r="C470" s="78"/>
      <c r="D470" s="78"/>
      <c r="E470" s="78"/>
      <c r="F470" s="78"/>
      <c r="G470" s="78"/>
      <c r="H470" s="78"/>
      <c r="I470" s="78"/>
      <c r="J470" s="78"/>
      <c r="K470" s="80"/>
    </row>
    <row r="471" spans="2:11">
      <c r="B471" s="78"/>
      <c r="C471" s="78"/>
      <c r="D471" s="78"/>
      <c r="E471" s="78"/>
      <c r="F471" s="78"/>
      <c r="G471" s="78"/>
      <c r="H471" s="78"/>
      <c r="I471" s="78"/>
      <c r="J471" s="78"/>
      <c r="K471" s="80"/>
    </row>
    <row r="472" spans="2:11">
      <c r="B472" s="78"/>
      <c r="C472" s="78"/>
      <c r="D472" s="78"/>
      <c r="E472" s="78"/>
      <c r="F472" s="78"/>
      <c r="G472" s="78"/>
      <c r="H472" s="78"/>
      <c r="I472" s="78"/>
      <c r="J472" s="78"/>
      <c r="K472" s="80"/>
    </row>
    <row r="473" spans="2:11">
      <c r="B473" s="78"/>
      <c r="C473" s="78"/>
      <c r="D473" s="78"/>
      <c r="E473" s="78"/>
      <c r="F473" s="79"/>
      <c r="G473" s="78"/>
      <c r="H473" s="78"/>
      <c r="I473" s="78"/>
      <c r="J473" s="78"/>
      <c r="K473" s="80"/>
    </row>
    <row r="474" spans="2:11">
      <c r="B474" s="78"/>
      <c r="C474" s="78"/>
      <c r="D474" s="78"/>
      <c r="E474" s="78"/>
      <c r="F474" s="78"/>
      <c r="G474" s="78"/>
      <c r="H474" s="78"/>
      <c r="I474" s="78"/>
      <c r="J474" s="78"/>
      <c r="K474" s="80"/>
    </row>
    <row r="475" spans="2:11">
      <c r="B475" s="78"/>
      <c r="C475" s="78"/>
      <c r="D475" s="78"/>
      <c r="E475" s="78"/>
      <c r="F475" s="78"/>
      <c r="G475" s="78"/>
      <c r="H475" s="78"/>
      <c r="I475" s="78"/>
      <c r="J475" s="78"/>
      <c r="K475" s="80"/>
    </row>
    <row r="476" spans="2:11">
      <c r="B476" s="78"/>
      <c r="C476" s="78"/>
      <c r="D476" s="78"/>
      <c r="E476" s="78"/>
      <c r="F476" s="79"/>
      <c r="G476" s="78"/>
      <c r="H476" s="78"/>
      <c r="I476" s="78"/>
      <c r="J476" s="78"/>
      <c r="K476" s="80"/>
    </row>
    <row r="477" spans="2:11">
      <c r="B477" s="78"/>
      <c r="C477" s="78"/>
      <c r="D477" s="78"/>
      <c r="E477" s="78"/>
      <c r="F477" s="79"/>
      <c r="G477" s="78"/>
      <c r="H477" s="78"/>
      <c r="I477" s="78"/>
      <c r="J477" s="78"/>
      <c r="K477" s="80"/>
    </row>
    <row r="478" spans="2:11">
      <c r="B478" s="78"/>
      <c r="C478" s="78"/>
      <c r="D478" s="78"/>
      <c r="E478" s="78"/>
      <c r="F478" s="78"/>
      <c r="G478" s="78"/>
      <c r="H478" s="78"/>
      <c r="I478" s="78"/>
      <c r="J478" s="78"/>
      <c r="K478" s="80"/>
    </row>
    <row r="479" spans="2:11">
      <c r="B479" s="78"/>
      <c r="C479" s="78"/>
      <c r="D479" s="78"/>
      <c r="E479" s="78"/>
      <c r="F479" s="78"/>
      <c r="G479" s="78"/>
      <c r="H479" s="78"/>
      <c r="I479" s="78"/>
      <c r="J479" s="78"/>
      <c r="K479" s="80"/>
    </row>
    <row r="480" spans="2:11">
      <c r="B480" s="78"/>
      <c r="C480" s="78"/>
      <c r="D480" s="78"/>
      <c r="E480" s="78"/>
      <c r="F480" s="79"/>
      <c r="G480" s="78"/>
      <c r="H480" s="78"/>
      <c r="I480" s="78"/>
      <c r="J480" s="78"/>
      <c r="K480" s="80"/>
    </row>
    <row r="481" spans="2:11">
      <c r="B481" s="78"/>
      <c r="C481" s="78"/>
      <c r="D481" s="78"/>
      <c r="E481" s="78"/>
      <c r="F481" s="78"/>
      <c r="G481" s="78"/>
      <c r="H481" s="78"/>
      <c r="I481" s="78"/>
      <c r="J481" s="78"/>
      <c r="K481" s="80"/>
    </row>
    <row r="482" spans="2:11">
      <c r="B482" s="78"/>
      <c r="C482" s="78"/>
      <c r="D482" s="78"/>
      <c r="E482" s="78"/>
      <c r="F482" s="78"/>
      <c r="G482" s="78"/>
      <c r="H482" s="78"/>
      <c r="I482" s="78"/>
      <c r="J482" s="78"/>
      <c r="K482" s="80"/>
    </row>
    <row r="483" spans="2:11">
      <c r="B483" s="78"/>
      <c r="C483" s="78"/>
      <c r="D483" s="78"/>
      <c r="E483" s="78"/>
      <c r="F483" s="78"/>
      <c r="G483" s="78"/>
      <c r="H483" s="78"/>
      <c r="I483" s="78"/>
      <c r="J483" s="78"/>
      <c r="K483" s="80"/>
    </row>
    <row r="484" spans="2:11">
      <c r="B484" s="78"/>
      <c r="C484" s="78"/>
      <c r="D484" s="78"/>
      <c r="E484" s="78"/>
      <c r="F484" s="78"/>
      <c r="G484" s="78"/>
      <c r="H484" s="78"/>
      <c r="I484" s="78"/>
      <c r="J484" s="78"/>
      <c r="K484" s="80"/>
    </row>
    <row r="485" spans="2:11">
      <c r="B485" s="78"/>
      <c r="C485" s="78"/>
      <c r="D485" s="78"/>
      <c r="E485" s="78"/>
      <c r="F485" s="78"/>
      <c r="G485" s="78"/>
      <c r="H485" s="78"/>
      <c r="I485" s="78"/>
      <c r="J485" s="78"/>
      <c r="K485" s="80"/>
    </row>
    <row r="486" spans="2:11">
      <c r="B486" s="78"/>
      <c r="C486" s="78"/>
      <c r="D486" s="78"/>
      <c r="E486" s="78"/>
      <c r="F486" s="78"/>
      <c r="G486" s="78"/>
      <c r="H486" s="78"/>
      <c r="I486" s="78"/>
      <c r="J486" s="78"/>
      <c r="K486" s="80"/>
    </row>
    <row r="487" spans="2:11">
      <c r="B487" s="78"/>
      <c r="C487" s="78"/>
      <c r="D487" s="78"/>
      <c r="E487" s="78"/>
      <c r="F487" s="78"/>
      <c r="G487" s="78"/>
      <c r="H487" s="78"/>
      <c r="I487" s="78"/>
      <c r="J487" s="78"/>
      <c r="K487" s="80"/>
    </row>
    <row r="488" spans="2:11">
      <c r="B488" s="78"/>
      <c r="C488" s="78"/>
      <c r="D488" s="78"/>
      <c r="E488" s="78"/>
      <c r="F488" s="78"/>
      <c r="G488" s="78"/>
      <c r="H488" s="78"/>
      <c r="I488" s="78"/>
      <c r="J488" s="78"/>
      <c r="K488" s="80"/>
    </row>
    <row r="489" spans="2:11">
      <c r="B489" s="78"/>
      <c r="C489" s="78"/>
      <c r="D489" s="78"/>
      <c r="E489" s="78"/>
      <c r="F489" s="79"/>
      <c r="G489" s="78"/>
      <c r="H489" s="78"/>
      <c r="I489" s="78"/>
      <c r="J489" s="78"/>
      <c r="K489" s="80"/>
    </row>
    <row r="490" spans="2:11">
      <c r="B490" s="78"/>
      <c r="C490" s="78"/>
      <c r="D490" s="78"/>
      <c r="E490" s="78"/>
      <c r="F490" s="78"/>
      <c r="G490" s="78"/>
      <c r="H490" s="78"/>
      <c r="I490" s="78"/>
      <c r="J490" s="78"/>
      <c r="K490" s="80"/>
    </row>
    <row r="491" spans="2:11">
      <c r="B491" s="78"/>
      <c r="C491" s="78"/>
      <c r="D491" s="78"/>
      <c r="E491" s="78"/>
      <c r="F491" s="79"/>
      <c r="G491" s="78"/>
      <c r="H491" s="78"/>
      <c r="I491" s="78"/>
      <c r="J491" s="78"/>
      <c r="K491" s="80"/>
    </row>
    <row r="492" spans="2:11">
      <c r="B492" s="78"/>
      <c r="C492" s="78"/>
      <c r="D492" s="78"/>
      <c r="E492" s="78"/>
      <c r="F492" s="78"/>
      <c r="G492" s="78"/>
      <c r="H492" s="78"/>
      <c r="I492" s="78"/>
      <c r="J492" s="78"/>
      <c r="K492" s="80"/>
    </row>
    <row r="493" spans="2:11">
      <c r="B493" s="78"/>
      <c r="C493" s="78"/>
      <c r="D493" s="78"/>
      <c r="E493" s="78"/>
      <c r="F493" s="78"/>
      <c r="G493" s="78"/>
      <c r="H493" s="78"/>
      <c r="I493" s="78"/>
      <c r="J493" s="78"/>
      <c r="K493" s="80"/>
    </row>
    <row r="494" spans="2:11">
      <c r="B494" s="78"/>
      <c r="C494" s="78"/>
      <c r="D494" s="78"/>
      <c r="E494" s="78"/>
      <c r="F494" s="79"/>
      <c r="G494" s="78"/>
      <c r="H494" s="78"/>
      <c r="I494" s="78"/>
      <c r="J494" s="78"/>
      <c r="K494" s="80"/>
    </row>
    <row r="495" spans="2:11">
      <c r="B495" s="78"/>
      <c r="C495" s="78"/>
      <c r="D495" s="78"/>
      <c r="E495" s="78"/>
      <c r="F495" s="79"/>
      <c r="G495" s="78"/>
      <c r="H495" s="78"/>
      <c r="I495" s="78"/>
      <c r="J495" s="78"/>
      <c r="K495" s="80"/>
    </row>
    <row r="496" spans="2:11">
      <c r="B496" s="78"/>
      <c r="C496" s="78"/>
      <c r="D496" s="78"/>
      <c r="E496" s="78"/>
      <c r="F496" s="78"/>
      <c r="G496" s="78"/>
      <c r="H496" s="78"/>
      <c r="I496" s="78"/>
      <c r="J496" s="78"/>
      <c r="K496" s="80"/>
    </row>
    <row r="497" spans="2:11">
      <c r="B497" s="78"/>
      <c r="C497" s="78"/>
      <c r="D497" s="78"/>
      <c r="E497" s="78"/>
      <c r="F497" s="79"/>
      <c r="G497" s="78"/>
      <c r="H497" s="78"/>
      <c r="I497" s="78"/>
      <c r="J497" s="78"/>
      <c r="K497" s="80"/>
    </row>
    <row r="498" spans="2:11">
      <c r="B498" s="78"/>
      <c r="C498" s="78"/>
      <c r="D498" s="78"/>
      <c r="E498" s="78"/>
      <c r="F498" s="79"/>
      <c r="G498" s="78"/>
      <c r="H498" s="78"/>
      <c r="I498" s="78"/>
      <c r="J498" s="78"/>
      <c r="K498" s="80"/>
    </row>
    <row r="499" spans="2:11">
      <c r="B499" s="78"/>
      <c r="C499" s="78"/>
      <c r="D499" s="78"/>
      <c r="E499" s="78"/>
      <c r="F499" s="79"/>
      <c r="G499" s="78"/>
      <c r="H499" s="78"/>
      <c r="I499" s="78"/>
      <c r="J499" s="78"/>
      <c r="K499" s="80"/>
    </row>
    <row r="500" spans="2:11">
      <c r="B500" s="78"/>
      <c r="C500" s="78"/>
      <c r="D500" s="78"/>
      <c r="E500" s="78"/>
      <c r="F500" s="78"/>
      <c r="G500" s="78"/>
      <c r="H500" s="78"/>
      <c r="I500" s="78"/>
      <c r="J500" s="78"/>
      <c r="K500" s="80"/>
    </row>
    <row r="501" spans="2:11">
      <c r="B501" s="78"/>
      <c r="C501" s="78"/>
      <c r="D501" s="78"/>
      <c r="E501" s="78"/>
      <c r="F501" s="79"/>
      <c r="G501" s="78"/>
      <c r="H501" s="78"/>
      <c r="I501" s="78"/>
      <c r="J501" s="78"/>
      <c r="K501" s="80"/>
    </row>
    <row r="502" spans="2:11">
      <c r="B502" s="78"/>
      <c r="C502" s="78"/>
      <c r="D502" s="78"/>
      <c r="E502" s="78"/>
      <c r="F502" s="79"/>
      <c r="G502" s="78"/>
      <c r="H502" s="78"/>
      <c r="I502" s="78"/>
      <c r="J502" s="78"/>
      <c r="K502" s="80"/>
    </row>
    <row r="503" spans="2:11">
      <c r="B503" s="78"/>
      <c r="C503" s="78"/>
      <c r="D503" s="78"/>
      <c r="E503" s="78"/>
      <c r="F503" s="78"/>
      <c r="G503" s="78"/>
      <c r="H503" s="78"/>
      <c r="I503" s="78"/>
      <c r="J503" s="78"/>
      <c r="K503" s="80"/>
    </row>
    <row r="504" spans="2:11">
      <c r="B504" s="78"/>
      <c r="C504" s="78"/>
      <c r="D504" s="78"/>
      <c r="E504" s="78"/>
      <c r="F504" s="78"/>
      <c r="G504" s="78"/>
      <c r="H504" s="78"/>
      <c r="I504" s="78"/>
      <c r="J504" s="78"/>
      <c r="K504" s="80"/>
    </row>
    <row r="505" spans="2:11">
      <c r="B505" s="78"/>
      <c r="C505" s="78"/>
      <c r="D505" s="78"/>
      <c r="E505" s="78"/>
      <c r="F505" s="78"/>
      <c r="G505" s="78"/>
      <c r="H505" s="78"/>
      <c r="I505" s="78"/>
      <c r="J505" s="78"/>
      <c r="K505" s="80"/>
    </row>
    <row r="506" spans="2:11">
      <c r="B506" s="78"/>
      <c r="C506" s="78"/>
      <c r="D506" s="78"/>
      <c r="E506" s="78"/>
      <c r="F506" s="79"/>
      <c r="G506" s="78"/>
      <c r="H506" s="78"/>
      <c r="I506" s="78"/>
      <c r="J506" s="78"/>
      <c r="K506" s="80"/>
    </row>
    <row r="507" spans="2:11">
      <c r="B507" s="78"/>
      <c r="C507" s="78"/>
      <c r="D507" s="78"/>
      <c r="E507" s="78"/>
      <c r="F507" s="78"/>
      <c r="G507" s="78"/>
      <c r="H507" s="78"/>
      <c r="I507" s="78"/>
      <c r="J507" s="78"/>
      <c r="K507" s="80"/>
    </row>
    <row r="508" spans="2:11">
      <c r="B508" s="78"/>
      <c r="C508" s="78"/>
      <c r="D508" s="78"/>
      <c r="E508" s="78"/>
      <c r="F508" s="78"/>
      <c r="G508" s="78"/>
      <c r="H508" s="78"/>
      <c r="I508" s="78"/>
      <c r="J508" s="78"/>
      <c r="K508" s="80"/>
    </row>
    <row r="509" spans="2:11">
      <c r="B509" s="78"/>
      <c r="C509" s="78"/>
      <c r="D509" s="78"/>
      <c r="E509" s="78"/>
      <c r="F509" s="79"/>
      <c r="G509" s="78"/>
      <c r="H509" s="78"/>
      <c r="I509" s="78"/>
      <c r="J509" s="78"/>
      <c r="K509" s="80"/>
    </row>
    <row r="510" spans="2:11">
      <c r="B510" s="78"/>
      <c r="C510" s="78"/>
      <c r="D510" s="78"/>
      <c r="E510" s="78"/>
      <c r="F510" s="79"/>
      <c r="G510" s="78"/>
      <c r="H510" s="78"/>
      <c r="I510" s="78"/>
      <c r="J510" s="78"/>
      <c r="K510" s="80"/>
    </row>
    <row r="511" spans="2:11">
      <c r="B511" s="78"/>
      <c r="C511" s="78"/>
      <c r="D511" s="78"/>
      <c r="E511" s="78"/>
      <c r="F511" s="79"/>
      <c r="G511" s="78"/>
      <c r="H511" s="78"/>
      <c r="I511" s="78"/>
      <c r="J511" s="78"/>
      <c r="K511" s="80"/>
    </row>
    <row r="512" spans="2:11">
      <c r="B512" s="78"/>
      <c r="C512" s="78"/>
      <c r="D512" s="78"/>
      <c r="E512" s="78"/>
      <c r="F512" s="79"/>
      <c r="G512" s="78"/>
      <c r="H512" s="78"/>
      <c r="I512" s="78"/>
      <c r="J512" s="78"/>
      <c r="K512" s="80"/>
    </row>
    <row r="513" spans="2:11">
      <c r="B513" s="78"/>
      <c r="C513" s="78"/>
      <c r="D513" s="78"/>
      <c r="E513" s="78"/>
      <c r="F513" s="78"/>
      <c r="G513" s="78"/>
      <c r="H513" s="78"/>
      <c r="I513" s="78"/>
      <c r="J513" s="78"/>
      <c r="K513" s="80"/>
    </row>
    <row r="514" spans="2:11">
      <c r="B514" s="78"/>
      <c r="C514" s="78"/>
      <c r="D514" s="78"/>
      <c r="E514" s="78"/>
      <c r="F514" s="78"/>
      <c r="G514" s="78"/>
      <c r="H514" s="78"/>
      <c r="I514" s="78"/>
      <c r="J514" s="78"/>
      <c r="K514" s="80"/>
    </row>
    <row r="515" spans="2:11">
      <c r="B515" s="78"/>
      <c r="C515" s="78"/>
      <c r="D515" s="78"/>
      <c r="E515" s="78"/>
      <c r="F515" s="78"/>
      <c r="G515" s="78"/>
      <c r="H515" s="78"/>
      <c r="I515" s="78"/>
      <c r="J515" s="78"/>
      <c r="K515" s="80"/>
    </row>
    <row r="516" spans="2:11">
      <c r="B516" s="78"/>
      <c r="C516" s="78"/>
      <c r="D516" s="78"/>
      <c r="E516" s="78"/>
      <c r="F516" s="79"/>
      <c r="G516" s="78"/>
      <c r="H516" s="78"/>
      <c r="I516" s="78"/>
      <c r="J516" s="78"/>
      <c r="K516" s="80"/>
    </row>
    <row r="517" spans="2:11">
      <c r="B517" s="78"/>
      <c r="C517" s="78"/>
      <c r="D517" s="78"/>
      <c r="E517" s="78"/>
      <c r="F517" s="78"/>
      <c r="G517" s="78"/>
      <c r="H517" s="78"/>
      <c r="I517" s="78"/>
      <c r="J517" s="78"/>
      <c r="K517" s="80"/>
    </row>
    <row r="518" spans="2:11">
      <c r="B518" s="78"/>
      <c r="C518" s="78"/>
      <c r="D518" s="78"/>
      <c r="E518" s="78"/>
      <c r="F518" s="79"/>
      <c r="G518" s="78"/>
      <c r="H518" s="78"/>
      <c r="I518" s="78"/>
      <c r="J518" s="78"/>
      <c r="K518" s="80"/>
    </row>
    <row r="519" spans="2:11">
      <c r="B519" s="78"/>
      <c r="C519" s="78"/>
      <c r="D519" s="78"/>
      <c r="E519" s="78"/>
      <c r="F519" s="79"/>
      <c r="G519" s="78"/>
      <c r="H519" s="78"/>
      <c r="I519" s="78"/>
      <c r="J519" s="78"/>
      <c r="K519" s="80"/>
    </row>
    <row r="520" spans="2:11">
      <c r="B520" s="78"/>
      <c r="C520" s="78"/>
      <c r="D520" s="78"/>
      <c r="E520" s="78"/>
      <c r="F520" s="78"/>
      <c r="G520" s="78"/>
      <c r="H520" s="78"/>
      <c r="I520" s="78"/>
      <c r="J520" s="78"/>
      <c r="K520" s="80"/>
    </row>
    <row r="521" spans="2:11">
      <c r="B521" s="78"/>
      <c r="C521" s="78"/>
      <c r="D521" s="78"/>
      <c r="E521" s="78"/>
      <c r="F521" s="78"/>
      <c r="G521" s="78"/>
      <c r="H521" s="78"/>
      <c r="I521" s="78"/>
      <c r="J521" s="78"/>
      <c r="K521" s="80"/>
    </row>
    <row r="522" spans="2:11">
      <c r="B522" s="78"/>
      <c r="C522" s="78"/>
      <c r="D522" s="78"/>
      <c r="E522" s="78"/>
      <c r="F522" s="78"/>
      <c r="G522" s="78"/>
      <c r="H522" s="78"/>
      <c r="I522" s="78"/>
      <c r="J522" s="78"/>
      <c r="K522" s="80"/>
    </row>
    <row r="523" spans="2:11">
      <c r="B523" s="78"/>
      <c r="C523" s="78"/>
      <c r="D523" s="78"/>
      <c r="E523" s="78"/>
      <c r="F523" s="78"/>
      <c r="G523" s="78"/>
      <c r="H523" s="78"/>
      <c r="I523" s="78"/>
      <c r="J523" s="78"/>
      <c r="K523" s="80"/>
    </row>
    <row r="524" spans="2:11">
      <c r="B524" s="78"/>
      <c r="C524" s="78"/>
      <c r="D524" s="78"/>
      <c r="E524" s="78"/>
      <c r="F524" s="78"/>
      <c r="G524" s="78"/>
      <c r="H524" s="78"/>
      <c r="I524" s="78"/>
      <c r="J524" s="78"/>
      <c r="K524" s="80"/>
    </row>
    <row r="525" spans="2:11">
      <c r="B525" s="78"/>
      <c r="C525" s="78"/>
      <c r="D525" s="78"/>
      <c r="E525" s="78"/>
      <c r="F525" s="79"/>
      <c r="G525" s="78"/>
      <c r="H525" s="78"/>
      <c r="I525" s="78"/>
      <c r="J525" s="78"/>
      <c r="K525" s="80"/>
    </row>
    <row r="526" spans="2:11">
      <c r="B526" s="78"/>
      <c r="C526" s="78"/>
      <c r="D526" s="78"/>
      <c r="E526" s="78"/>
      <c r="F526" s="78"/>
      <c r="G526" s="78"/>
      <c r="H526" s="78"/>
      <c r="I526" s="78"/>
      <c r="J526" s="78"/>
      <c r="K526" s="80"/>
    </row>
    <row r="527" spans="2:11">
      <c r="B527" s="78"/>
      <c r="C527" s="78"/>
      <c r="D527" s="78"/>
      <c r="E527" s="78"/>
      <c r="F527" s="79"/>
      <c r="G527" s="78"/>
      <c r="H527" s="78"/>
      <c r="I527" s="78"/>
      <c r="J527" s="78"/>
      <c r="K527" s="80"/>
    </row>
    <row r="528" spans="2:11">
      <c r="B528" s="78"/>
      <c r="C528" s="78"/>
      <c r="D528" s="78"/>
      <c r="E528" s="78"/>
      <c r="F528" s="78"/>
      <c r="G528" s="78"/>
      <c r="H528" s="78"/>
      <c r="I528" s="78"/>
      <c r="J528" s="78"/>
      <c r="K528" s="80"/>
    </row>
    <row r="529" spans="2:11">
      <c r="B529" s="78"/>
      <c r="C529" s="78"/>
      <c r="D529" s="78"/>
      <c r="E529" s="78"/>
      <c r="F529" s="79"/>
      <c r="G529" s="78"/>
      <c r="H529" s="78"/>
      <c r="I529" s="78"/>
      <c r="J529" s="78"/>
      <c r="K529" s="80"/>
    </row>
    <row r="530" spans="2:11">
      <c r="B530" s="78"/>
      <c r="C530" s="78"/>
      <c r="D530" s="78"/>
      <c r="E530" s="78"/>
      <c r="F530" s="78"/>
      <c r="G530" s="78"/>
      <c r="H530" s="78"/>
      <c r="I530" s="78"/>
      <c r="J530" s="78"/>
      <c r="K530" s="80"/>
    </row>
    <row r="531" spans="2:11">
      <c r="B531" s="78"/>
      <c r="C531" s="78"/>
      <c r="D531" s="78"/>
      <c r="E531" s="78"/>
      <c r="F531" s="78"/>
      <c r="G531" s="78"/>
      <c r="H531" s="78"/>
      <c r="I531" s="78"/>
      <c r="J531" s="78"/>
      <c r="K531" s="80"/>
    </row>
    <row r="532" spans="2:11">
      <c r="B532" s="78"/>
      <c r="C532" s="78"/>
      <c r="D532" s="78"/>
      <c r="E532" s="78"/>
      <c r="F532" s="78"/>
      <c r="G532" s="78"/>
      <c r="H532" s="78"/>
      <c r="I532" s="78"/>
      <c r="J532" s="78"/>
      <c r="K532" s="80"/>
    </row>
    <row r="533" spans="2:11">
      <c r="B533" s="78"/>
      <c r="C533" s="78"/>
      <c r="D533" s="78"/>
      <c r="E533" s="78"/>
      <c r="F533" s="79"/>
      <c r="G533" s="78"/>
      <c r="H533" s="78"/>
      <c r="I533" s="78"/>
      <c r="J533" s="78"/>
      <c r="K533" s="80"/>
    </row>
    <row r="534" spans="2:11">
      <c r="B534" s="78"/>
      <c r="C534" s="78"/>
      <c r="D534" s="78"/>
      <c r="E534" s="78"/>
      <c r="F534" s="79"/>
      <c r="G534" s="78"/>
      <c r="H534" s="78"/>
      <c r="I534" s="78"/>
      <c r="J534" s="78"/>
      <c r="K534" s="80"/>
    </row>
    <row r="535" spans="2:11">
      <c r="B535" s="78"/>
      <c r="C535" s="78"/>
      <c r="D535" s="78"/>
      <c r="E535" s="78"/>
      <c r="F535" s="78"/>
      <c r="G535" s="78"/>
      <c r="H535" s="78"/>
      <c r="I535" s="78"/>
      <c r="J535" s="78"/>
      <c r="K535" s="80"/>
    </row>
    <row r="536" spans="2:11">
      <c r="B536" s="78"/>
      <c r="C536" s="78"/>
      <c r="D536" s="78"/>
      <c r="E536" s="78"/>
      <c r="F536" s="79"/>
      <c r="G536" s="78"/>
      <c r="H536" s="78"/>
      <c r="I536" s="78"/>
      <c r="J536" s="78"/>
      <c r="K536" s="80"/>
    </row>
    <row r="537" spans="2:11">
      <c r="B537" s="78"/>
      <c r="C537" s="78"/>
      <c r="D537" s="78"/>
      <c r="E537" s="78"/>
      <c r="F537" s="78"/>
      <c r="G537" s="78"/>
      <c r="H537" s="78"/>
      <c r="I537" s="78"/>
      <c r="J537" s="78"/>
      <c r="K537" s="80"/>
    </row>
    <row r="538" spans="2:11">
      <c r="B538" s="78"/>
      <c r="C538" s="78"/>
      <c r="D538" s="78"/>
      <c r="E538" s="78"/>
      <c r="F538" s="78"/>
      <c r="G538" s="78"/>
      <c r="H538" s="78"/>
      <c r="I538" s="78"/>
      <c r="J538" s="78"/>
      <c r="K538" s="80"/>
    </row>
    <row r="539" spans="2:11">
      <c r="B539" s="78"/>
      <c r="C539" s="78"/>
      <c r="D539" s="78"/>
      <c r="E539" s="78"/>
      <c r="F539" s="78"/>
      <c r="G539" s="78"/>
      <c r="H539" s="78"/>
      <c r="I539" s="78"/>
      <c r="J539" s="78"/>
      <c r="K539" s="80"/>
    </row>
    <row r="540" spans="2:11">
      <c r="B540" s="78"/>
      <c r="C540" s="78"/>
      <c r="D540" s="78"/>
      <c r="E540" s="78"/>
      <c r="F540" s="78"/>
      <c r="G540" s="78"/>
      <c r="H540" s="78"/>
      <c r="I540" s="78"/>
      <c r="J540" s="78"/>
      <c r="K540" s="80"/>
    </row>
    <row r="541" spans="2:11">
      <c r="B541" s="78"/>
      <c r="C541" s="78"/>
      <c r="D541" s="78"/>
      <c r="E541" s="78"/>
      <c r="F541" s="78"/>
      <c r="G541" s="78"/>
      <c r="H541" s="78"/>
      <c r="I541" s="78"/>
      <c r="J541" s="78"/>
      <c r="K541" s="80"/>
    </row>
    <row r="542" spans="2:11">
      <c r="B542" s="78"/>
      <c r="C542" s="78"/>
      <c r="D542" s="78"/>
      <c r="E542" s="78"/>
      <c r="F542" s="78"/>
      <c r="G542" s="78"/>
      <c r="H542" s="78"/>
      <c r="I542" s="78"/>
      <c r="J542" s="78"/>
      <c r="K542" s="80"/>
    </row>
    <row r="543" spans="2:11">
      <c r="B543" s="78"/>
      <c r="C543" s="78"/>
      <c r="D543" s="78"/>
      <c r="E543" s="78"/>
      <c r="F543" s="78"/>
      <c r="G543" s="78"/>
      <c r="H543" s="78"/>
      <c r="I543" s="78"/>
      <c r="J543" s="78"/>
      <c r="K543" s="80"/>
    </row>
    <row r="544" spans="2:11">
      <c r="B544" s="78"/>
      <c r="C544" s="78"/>
      <c r="D544" s="78"/>
      <c r="E544" s="78"/>
      <c r="F544" s="78"/>
      <c r="G544" s="78"/>
      <c r="H544" s="78"/>
      <c r="I544" s="78"/>
      <c r="J544" s="78"/>
      <c r="K544" s="80"/>
    </row>
    <row r="545" spans="2:11">
      <c r="B545" s="78"/>
      <c r="C545" s="78"/>
      <c r="D545" s="78"/>
      <c r="E545" s="78"/>
      <c r="F545" s="79"/>
      <c r="G545" s="78"/>
      <c r="H545" s="78"/>
      <c r="I545" s="78"/>
      <c r="J545" s="78"/>
      <c r="K545" s="80"/>
    </row>
    <row r="546" spans="2:11">
      <c r="B546" s="78"/>
      <c r="C546" s="78"/>
      <c r="D546" s="78"/>
      <c r="E546" s="78"/>
      <c r="F546" s="79"/>
      <c r="G546" s="78"/>
      <c r="H546" s="78"/>
      <c r="I546" s="78"/>
      <c r="J546" s="78"/>
      <c r="K546" s="80"/>
    </row>
    <row r="547" spans="2:11">
      <c r="B547" s="78"/>
      <c r="C547" s="78"/>
      <c r="D547" s="78"/>
      <c r="E547" s="78"/>
      <c r="F547" s="79"/>
      <c r="G547" s="78"/>
      <c r="H547" s="78"/>
      <c r="I547" s="78"/>
      <c r="J547" s="78"/>
      <c r="K547" s="80"/>
    </row>
    <row r="548" spans="2:11">
      <c r="B548" s="78"/>
      <c r="C548" s="78"/>
      <c r="D548" s="78"/>
      <c r="E548" s="78"/>
      <c r="F548" s="78"/>
      <c r="G548" s="78"/>
      <c r="H548" s="78"/>
      <c r="I548" s="78"/>
      <c r="J548" s="78"/>
      <c r="K548" s="80"/>
    </row>
    <row r="549" spans="2:11">
      <c r="B549" s="78"/>
      <c r="C549" s="78"/>
      <c r="D549" s="78"/>
      <c r="E549" s="78"/>
      <c r="F549" s="78"/>
      <c r="G549" s="78"/>
      <c r="H549" s="78"/>
      <c r="I549" s="78"/>
      <c r="J549" s="78"/>
      <c r="K549" s="80"/>
    </row>
    <row r="550" spans="2:11">
      <c r="B550" s="78"/>
      <c r="C550" s="78"/>
      <c r="D550" s="78"/>
      <c r="E550" s="78"/>
      <c r="F550" s="78"/>
      <c r="G550" s="78"/>
      <c r="H550" s="78"/>
      <c r="I550" s="78"/>
      <c r="J550" s="78"/>
      <c r="K550" s="80"/>
    </row>
    <row r="551" spans="2:11">
      <c r="B551" s="78"/>
      <c r="C551" s="78"/>
      <c r="D551" s="78"/>
      <c r="E551" s="78"/>
      <c r="F551" s="79"/>
      <c r="G551" s="78"/>
      <c r="H551" s="78"/>
      <c r="I551" s="78"/>
      <c r="J551" s="78"/>
      <c r="K551" s="80"/>
    </row>
    <row r="552" spans="2:11">
      <c r="B552" s="78"/>
      <c r="C552" s="78"/>
      <c r="D552" s="78"/>
      <c r="E552" s="78"/>
      <c r="F552" s="78"/>
      <c r="G552" s="78"/>
      <c r="H552" s="78"/>
      <c r="I552" s="78"/>
      <c r="J552" s="78"/>
      <c r="K552" s="80"/>
    </row>
    <row r="553" spans="2:11">
      <c r="B553" s="78"/>
      <c r="C553" s="78"/>
      <c r="D553" s="78"/>
      <c r="E553" s="78"/>
      <c r="F553" s="78"/>
      <c r="G553" s="78"/>
      <c r="H553" s="78"/>
      <c r="I553" s="78"/>
      <c r="J553" s="78"/>
      <c r="K553" s="80"/>
    </row>
    <row r="554" spans="2:11">
      <c r="B554" s="78"/>
      <c r="C554" s="78"/>
      <c r="D554" s="78"/>
      <c r="E554" s="78"/>
      <c r="F554" s="78"/>
      <c r="G554" s="78"/>
      <c r="H554" s="78"/>
      <c r="I554" s="78"/>
      <c r="J554" s="78"/>
      <c r="K554" s="80"/>
    </row>
    <row r="555" spans="2:11">
      <c r="B555" s="78"/>
      <c r="C555" s="78"/>
      <c r="D555" s="78"/>
      <c r="E555" s="78"/>
      <c r="F555" s="79"/>
      <c r="G555" s="78"/>
      <c r="H555" s="78"/>
      <c r="I555" s="78"/>
      <c r="J555" s="78"/>
      <c r="K555" s="80"/>
    </row>
    <row r="556" spans="2:11">
      <c r="B556" s="78"/>
      <c r="C556" s="78"/>
      <c r="D556" s="78"/>
      <c r="E556" s="78"/>
      <c r="F556" s="78"/>
      <c r="G556" s="78"/>
      <c r="H556" s="78"/>
      <c r="I556" s="78"/>
      <c r="J556" s="78"/>
      <c r="K556" s="80"/>
    </row>
    <row r="557" spans="2:11">
      <c r="B557" s="78"/>
      <c r="C557" s="78"/>
      <c r="D557" s="78"/>
      <c r="E557" s="78"/>
      <c r="F557" s="78"/>
      <c r="G557" s="78"/>
      <c r="H557" s="78"/>
      <c r="I557" s="78"/>
      <c r="J557" s="78"/>
      <c r="K557" s="80"/>
    </row>
    <row r="558" spans="2:11">
      <c r="B558" s="78"/>
      <c r="C558" s="78"/>
      <c r="D558" s="78"/>
      <c r="E558" s="78"/>
      <c r="F558" s="78"/>
      <c r="G558" s="78"/>
      <c r="H558" s="78"/>
      <c r="I558" s="78"/>
      <c r="J558" s="78"/>
      <c r="K558" s="80"/>
    </row>
    <row r="559" spans="2:11">
      <c r="B559" s="78"/>
      <c r="C559" s="78"/>
      <c r="D559" s="78"/>
      <c r="E559" s="78"/>
      <c r="F559" s="78"/>
      <c r="G559" s="78"/>
      <c r="H559" s="78"/>
      <c r="I559" s="78"/>
      <c r="J559" s="78"/>
      <c r="K559" s="80"/>
    </row>
    <row r="560" spans="2:11">
      <c r="B560" s="78"/>
      <c r="C560" s="78"/>
      <c r="D560" s="78"/>
      <c r="E560" s="78"/>
      <c r="F560" s="79"/>
      <c r="G560" s="78"/>
      <c r="H560" s="78"/>
      <c r="I560" s="78"/>
      <c r="J560" s="78"/>
      <c r="K560" s="80"/>
    </row>
    <row r="561" spans="2:11">
      <c r="B561" s="78"/>
      <c r="C561" s="78"/>
      <c r="D561" s="78"/>
      <c r="E561" s="78"/>
      <c r="F561" s="79"/>
      <c r="G561" s="78"/>
      <c r="H561" s="78"/>
      <c r="I561" s="78"/>
      <c r="J561" s="78"/>
      <c r="K561" s="80"/>
    </row>
    <row r="562" spans="2:11">
      <c r="B562" s="78"/>
      <c r="C562" s="78"/>
      <c r="D562" s="78"/>
      <c r="E562" s="78"/>
      <c r="F562" s="78"/>
      <c r="G562" s="78"/>
      <c r="H562" s="78"/>
      <c r="I562" s="78"/>
      <c r="J562" s="78"/>
      <c r="K562" s="80"/>
    </row>
    <row r="563" spans="2:11">
      <c r="B563" s="78"/>
      <c r="C563" s="78"/>
      <c r="D563" s="78"/>
      <c r="E563" s="78"/>
      <c r="F563" s="78"/>
      <c r="G563" s="78"/>
      <c r="H563" s="78"/>
      <c r="I563" s="78"/>
      <c r="J563" s="78"/>
      <c r="K563" s="80"/>
    </row>
    <row r="564" spans="2:11">
      <c r="B564" s="78"/>
      <c r="C564" s="78"/>
      <c r="D564" s="78"/>
      <c r="E564" s="78"/>
      <c r="F564" s="78"/>
      <c r="G564" s="78"/>
      <c r="H564" s="78"/>
      <c r="I564" s="78"/>
      <c r="J564" s="78"/>
      <c r="K564" s="80"/>
    </row>
    <row r="565" spans="2:11">
      <c r="B565" s="78"/>
      <c r="C565" s="78"/>
      <c r="D565" s="78"/>
      <c r="E565" s="78"/>
      <c r="F565" s="79"/>
      <c r="G565" s="78"/>
      <c r="H565" s="78"/>
      <c r="I565" s="78"/>
      <c r="J565" s="78"/>
      <c r="K565" s="80"/>
    </row>
    <row r="566" spans="2:11">
      <c r="B566" s="78"/>
      <c r="C566" s="78"/>
      <c r="D566" s="78"/>
      <c r="E566" s="78"/>
      <c r="F566" s="79"/>
      <c r="G566" s="78"/>
      <c r="H566" s="78"/>
      <c r="I566" s="78"/>
      <c r="J566" s="78"/>
      <c r="K566" s="80"/>
    </row>
    <row r="567" spans="2:11">
      <c r="B567" s="78"/>
      <c r="C567" s="78"/>
      <c r="D567" s="78"/>
      <c r="E567" s="78"/>
      <c r="F567" s="78"/>
      <c r="G567" s="78"/>
      <c r="H567" s="78"/>
      <c r="I567" s="78"/>
      <c r="J567" s="78"/>
      <c r="K567" s="80"/>
    </row>
    <row r="568" spans="2:11">
      <c r="B568" s="78"/>
      <c r="C568" s="78"/>
      <c r="D568" s="78"/>
      <c r="E568" s="78"/>
      <c r="F568" s="78"/>
      <c r="G568" s="78"/>
      <c r="H568" s="78"/>
      <c r="I568" s="78"/>
      <c r="J568" s="78"/>
      <c r="K568" s="80"/>
    </row>
    <row r="569" spans="2:11">
      <c r="B569" s="78"/>
      <c r="C569" s="78"/>
      <c r="D569" s="78"/>
      <c r="E569" s="78"/>
      <c r="F569" s="79"/>
      <c r="G569" s="78"/>
      <c r="H569" s="78"/>
      <c r="I569" s="78"/>
      <c r="J569" s="78"/>
      <c r="K569" s="80"/>
    </row>
    <row r="570" spans="2:11">
      <c r="B570" s="78"/>
      <c r="C570" s="78"/>
      <c r="D570" s="78"/>
      <c r="E570" s="78"/>
      <c r="F570" s="79"/>
      <c r="G570" s="78"/>
      <c r="H570" s="78"/>
      <c r="I570" s="78"/>
      <c r="J570" s="78"/>
      <c r="K570" s="80"/>
    </row>
    <row r="571" spans="2:11">
      <c r="B571" s="78"/>
      <c r="C571" s="78"/>
      <c r="D571" s="78"/>
      <c r="E571" s="78"/>
      <c r="F571" s="78"/>
      <c r="G571" s="78"/>
      <c r="H571" s="78"/>
      <c r="I571" s="78"/>
      <c r="J571" s="78"/>
      <c r="K571" s="80"/>
    </row>
    <row r="572" spans="2:11">
      <c r="B572" s="78"/>
      <c r="C572" s="78"/>
      <c r="D572" s="78"/>
      <c r="E572" s="78"/>
      <c r="F572" s="78"/>
      <c r="G572" s="78"/>
      <c r="H572" s="78"/>
      <c r="I572" s="78"/>
      <c r="J572" s="78"/>
      <c r="K572" s="80"/>
    </row>
    <row r="573" spans="2:11">
      <c r="B573" s="78"/>
      <c r="C573" s="78"/>
      <c r="D573" s="78"/>
      <c r="E573" s="78"/>
      <c r="F573" s="78"/>
      <c r="G573" s="78"/>
      <c r="H573" s="78"/>
      <c r="I573" s="78"/>
      <c r="J573" s="78"/>
      <c r="K573" s="80"/>
    </row>
    <row r="574" spans="2:11">
      <c r="B574" s="78"/>
      <c r="C574" s="78"/>
      <c r="D574" s="78"/>
      <c r="E574" s="78"/>
      <c r="F574" s="78"/>
      <c r="G574" s="78"/>
      <c r="H574" s="78"/>
      <c r="I574" s="78"/>
      <c r="J574" s="78"/>
      <c r="K574" s="80"/>
    </row>
    <row r="575" spans="2:11">
      <c r="B575" s="78"/>
      <c r="C575" s="78"/>
      <c r="D575" s="78"/>
      <c r="E575" s="78"/>
      <c r="F575" s="78"/>
      <c r="G575" s="78"/>
      <c r="H575" s="78"/>
      <c r="I575" s="78"/>
      <c r="J575" s="78"/>
      <c r="K575" s="80"/>
    </row>
    <row r="576" spans="2:11">
      <c r="B576" s="78"/>
      <c r="C576" s="78"/>
      <c r="D576" s="78"/>
      <c r="E576" s="78"/>
      <c r="F576" s="78"/>
      <c r="G576" s="78"/>
      <c r="H576" s="78"/>
      <c r="I576" s="78"/>
      <c r="J576" s="78"/>
      <c r="K576" s="80"/>
    </row>
    <row r="577" spans="2:11">
      <c r="B577" s="78"/>
      <c r="C577" s="78"/>
      <c r="D577" s="78"/>
      <c r="E577" s="78"/>
      <c r="F577" s="79"/>
      <c r="G577" s="78"/>
      <c r="H577" s="78"/>
      <c r="I577" s="78"/>
      <c r="J577" s="78"/>
      <c r="K577" s="80"/>
    </row>
    <row r="578" spans="2:11">
      <c r="B578" s="78"/>
      <c r="C578" s="78"/>
      <c r="D578" s="78"/>
      <c r="E578" s="78"/>
      <c r="F578" s="79"/>
      <c r="G578" s="78"/>
      <c r="H578" s="78"/>
      <c r="I578" s="78"/>
      <c r="J578" s="78"/>
      <c r="K578" s="80"/>
    </row>
    <row r="579" spans="2:11">
      <c r="B579" s="78"/>
      <c r="C579" s="78"/>
      <c r="D579" s="78"/>
      <c r="E579" s="78"/>
      <c r="F579" s="78"/>
      <c r="G579" s="78"/>
      <c r="H579" s="78"/>
      <c r="I579" s="78"/>
      <c r="J579" s="78"/>
      <c r="K579" s="80"/>
    </row>
    <row r="580" spans="2:11">
      <c r="B580" s="78"/>
      <c r="C580" s="78"/>
      <c r="D580" s="78"/>
      <c r="E580" s="78"/>
      <c r="F580" s="78"/>
      <c r="G580" s="78"/>
      <c r="H580" s="78"/>
      <c r="I580" s="78"/>
      <c r="J580" s="78"/>
      <c r="K580" s="80"/>
    </row>
    <row r="581" spans="2:11">
      <c r="B581" s="78"/>
      <c r="C581" s="78"/>
      <c r="D581" s="78"/>
      <c r="E581" s="78"/>
      <c r="F581" s="79"/>
      <c r="G581" s="78"/>
      <c r="H581" s="78"/>
      <c r="I581" s="78"/>
      <c r="J581" s="78"/>
      <c r="K581" s="80"/>
    </row>
    <row r="582" spans="2:11">
      <c r="B582" s="78"/>
      <c r="C582" s="78"/>
      <c r="D582" s="78"/>
      <c r="E582" s="78"/>
      <c r="F582" s="78"/>
      <c r="G582" s="78"/>
      <c r="H582" s="78"/>
      <c r="I582" s="78"/>
      <c r="J582" s="78"/>
      <c r="K582" s="80"/>
    </row>
    <row r="583" spans="2:11">
      <c r="B583" s="78"/>
      <c r="C583" s="78"/>
      <c r="D583" s="78"/>
      <c r="E583" s="78"/>
      <c r="F583" s="79"/>
      <c r="G583" s="78"/>
      <c r="H583" s="78"/>
      <c r="I583" s="78"/>
      <c r="J583" s="78"/>
      <c r="K583" s="80"/>
    </row>
    <row r="584" spans="2:11">
      <c r="B584" s="78"/>
      <c r="C584" s="78"/>
      <c r="D584" s="78"/>
      <c r="E584" s="78"/>
      <c r="F584" s="78"/>
      <c r="G584" s="78"/>
      <c r="H584" s="78"/>
      <c r="I584" s="78"/>
      <c r="J584" s="78"/>
      <c r="K584" s="80"/>
    </row>
    <row r="585" spans="2:11">
      <c r="B585" s="78"/>
      <c r="C585" s="78"/>
      <c r="D585" s="78"/>
      <c r="E585" s="78"/>
      <c r="F585" s="79"/>
      <c r="G585" s="78"/>
      <c r="H585" s="78"/>
      <c r="I585" s="78"/>
      <c r="J585" s="78"/>
      <c r="K585" s="80"/>
    </row>
    <row r="586" spans="2:11">
      <c r="B586" s="78"/>
      <c r="C586" s="78"/>
      <c r="D586" s="78"/>
      <c r="E586" s="78"/>
      <c r="F586" s="79"/>
      <c r="G586" s="78"/>
      <c r="H586" s="78"/>
      <c r="I586" s="78"/>
      <c r="J586" s="78"/>
      <c r="K586" s="80"/>
    </row>
    <row r="587" spans="2:11">
      <c r="B587" s="78"/>
      <c r="C587" s="78"/>
      <c r="D587" s="78"/>
      <c r="E587" s="78"/>
      <c r="F587" s="78"/>
      <c r="G587" s="78"/>
      <c r="H587" s="78"/>
      <c r="I587" s="78"/>
      <c r="J587" s="78"/>
      <c r="K587" s="80"/>
    </row>
    <row r="588" spans="2:11">
      <c r="B588" s="78"/>
      <c r="C588" s="78"/>
      <c r="D588" s="78"/>
      <c r="E588" s="78"/>
      <c r="F588" s="78"/>
      <c r="G588" s="78"/>
      <c r="H588" s="78"/>
      <c r="I588" s="78"/>
      <c r="J588" s="78"/>
      <c r="K588" s="80"/>
    </row>
    <row r="589" spans="2:11">
      <c r="B589" s="78"/>
      <c r="C589" s="78"/>
      <c r="D589" s="78"/>
      <c r="E589" s="78"/>
      <c r="F589" s="79"/>
      <c r="G589" s="78"/>
      <c r="H589" s="78"/>
      <c r="I589" s="78"/>
      <c r="J589" s="78"/>
      <c r="K589" s="80"/>
    </row>
    <row r="590" spans="2:11">
      <c r="B590" s="78"/>
      <c r="C590" s="78"/>
      <c r="D590" s="78"/>
      <c r="E590" s="78"/>
      <c r="F590" s="79"/>
      <c r="G590" s="78"/>
      <c r="H590" s="78"/>
      <c r="I590" s="78"/>
      <c r="J590" s="78"/>
      <c r="K590" s="80"/>
    </row>
    <row r="591" spans="2:11">
      <c r="B591" s="78"/>
      <c r="C591" s="78"/>
      <c r="D591" s="78"/>
      <c r="E591" s="78"/>
      <c r="F591" s="78"/>
      <c r="G591" s="78"/>
      <c r="H591" s="78"/>
      <c r="I591" s="78"/>
      <c r="J591" s="78"/>
      <c r="K591" s="80"/>
    </row>
    <row r="592" spans="2:11">
      <c r="B592" s="78"/>
      <c r="C592" s="78"/>
      <c r="D592" s="78"/>
      <c r="E592" s="78"/>
      <c r="F592" s="79"/>
      <c r="G592" s="78"/>
      <c r="H592" s="78"/>
      <c r="I592" s="78"/>
      <c r="J592" s="78"/>
      <c r="K592" s="80"/>
    </row>
    <row r="593" spans="2:11">
      <c r="B593" s="78"/>
      <c r="C593" s="78"/>
      <c r="D593" s="78"/>
      <c r="E593" s="78"/>
      <c r="F593" s="78"/>
      <c r="G593" s="78"/>
      <c r="H593" s="78"/>
      <c r="I593" s="78"/>
      <c r="J593" s="78"/>
      <c r="K593" s="80"/>
    </row>
    <row r="594" spans="2:11">
      <c r="B594" s="78"/>
      <c r="C594" s="78"/>
      <c r="D594" s="78"/>
      <c r="E594" s="78"/>
      <c r="F594" s="78"/>
      <c r="G594" s="78"/>
      <c r="H594" s="78"/>
      <c r="I594" s="78"/>
      <c r="J594" s="78"/>
      <c r="K594" s="80"/>
    </row>
    <row r="595" spans="2:11">
      <c r="B595" s="78"/>
      <c r="C595" s="78"/>
      <c r="D595" s="78"/>
      <c r="E595" s="78"/>
      <c r="F595" s="79"/>
      <c r="G595" s="78"/>
      <c r="H595" s="78"/>
      <c r="I595" s="78"/>
      <c r="J595" s="78"/>
      <c r="K595" s="80"/>
    </row>
    <row r="596" spans="2:11">
      <c r="B596" s="78"/>
      <c r="C596" s="78"/>
      <c r="D596" s="78"/>
      <c r="E596" s="78"/>
      <c r="F596" s="78"/>
      <c r="G596" s="78"/>
      <c r="H596" s="78"/>
      <c r="I596" s="78"/>
      <c r="J596" s="78"/>
      <c r="K596" s="80"/>
    </row>
    <row r="597" spans="2:11">
      <c r="B597" s="78"/>
      <c r="C597" s="78"/>
      <c r="D597" s="78"/>
      <c r="E597" s="78"/>
      <c r="F597" s="78"/>
      <c r="G597" s="78"/>
      <c r="H597" s="78"/>
      <c r="I597" s="78"/>
      <c r="J597" s="78"/>
      <c r="K597" s="80"/>
    </row>
    <row r="598" spans="2:11">
      <c r="B598" s="78"/>
      <c r="C598" s="78"/>
      <c r="D598" s="78"/>
      <c r="E598" s="78"/>
      <c r="F598" s="78"/>
      <c r="G598" s="78"/>
      <c r="H598" s="78"/>
      <c r="I598" s="78"/>
      <c r="J598" s="78"/>
      <c r="K598" s="80"/>
    </row>
    <row r="599" spans="2:11">
      <c r="B599" s="78"/>
      <c r="C599" s="78"/>
      <c r="D599" s="78"/>
      <c r="E599" s="78"/>
      <c r="F599" s="79"/>
      <c r="G599" s="78"/>
      <c r="H599" s="78"/>
      <c r="I599" s="78"/>
      <c r="J599" s="78"/>
      <c r="K599" s="80"/>
    </row>
    <row r="600" spans="2:11">
      <c r="B600" s="78"/>
      <c r="C600" s="78"/>
      <c r="D600" s="78"/>
      <c r="E600" s="78"/>
      <c r="F600" s="78"/>
      <c r="G600" s="78"/>
      <c r="H600" s="78"/>
      <c r="I600" s="78"/>
      <c r="J600" s="78"/>
      <c r="K600" s="80"/>
    </row>
    <row r="601" spans="2:11">
      <c r="B601" s="78"/>
      <c r="C601" s="78"/>
      <c r="D601" s="78"/>
      <c r="E601" s="78"/>
      <c r="F601" s="79"/>
      <c r="G601" s="78"/>
      <c r="H601" s="78"/>
      <c r="I601" s="78"/>
      <c r="J601" s="78"/>
      <c r="K601" s="80"/>
    </row>
    <row r="602" spans="2:11">
      <c r="B602" s="78"/>
      <c r="C602" s="78"/>
      <c r="D602" s="78"/>
      <c r="E602" s="78"/>
      <c r="F602" s="79"/>
      <c r="G602" s="78"/>
      <c r="H602" s="78"/>
      <c r="I602" s="78"/>
      <c r="J602" s="78"/>
      <c r="K602" s="80"/>
    </row>
    <row r="603" spans="2:11">
      <c r="B603" s="78"/>
      <c r="C603" s="78"/>
      <c r="D603" s="78"/>
      <c r="E603" s="78"/>
      <c r="F603" s="79"/>
      <c r="G603" s="78"/>
      <c r="H603" s="78"/>
      <c r="I603" s="78"/>
      <c r="J603" s="78"/>
      <c r="K603" s="80"/>
    </row>
    <row r="604" spans="2:11">
      <c r="B604" s="78"/>
      <c r="C604" s="78"/>
      <c r="D604" s="78"/>
      <c r="E604" s="78"/>
      <c r="F604" s="78"/>
      <c r="G604" s="78"/>
      <c r="H604" s="78"/>
      <c r="I604" s="78"/>
      <c r="J604" s="78"/>
      <c r="K604" s="80"/>
    </row>
    <row r="605" spans="2:11">
      <c r="B605" s="78"/>
      <c r="C605" s="78"/>
      <c r="D605" s="78"/>
      <c r="E605" s="78"/>
      <c r="F605" s="78"/>
      <c r="G605" s="78"/>
      <c r="H605" s="78"/>
      <c r="I605" s="78"/>
      <c r="J605" s="78"/>
      <c r="K605" s="80"/>
    </row>
    <row r="606" spans="2:11">
      <c r="B606" s="78"/>
      <c r="C606" s="78"/>
      <c r="D606" s="78"/>
      <c r="E606" s="78"/>
      <c r="F606" s="78"/>
      <c r="G606" s="78"/>
      <c r="H606" s="78"/>
      <c r="I606" s="78"/>
      <c r="J606" s="78"/>
      <c r="K606" s="80"/>
    </row>
    <row r="607" spans="2:11">
      <c r="B607" s="78"/>
      <c r="C607" s="78"/>
      <c r="D607" s="78"/>
      <c r="E607" s="78"/>
      <c r="F607" s="78"/>
      <c r="G607" s="78"/>
      <c r="H607" s="78"/>
      <c r="I607" s="78"/>
      <c r="J607" s="78"/>
      <c r="K607" s="80"/>
    </row>
    <row r="608" spans="2:11">
      <c r="B608" s="78"/>
      <c r="C608" s="78"/>
      <c r="D608" s="78"/>
      <c r="E608" s="78"/>
      <c r="F608" s="78"/>
      <c r="G608" s="78"/>
      <c r="H608" s="78"/>
      <c r="I608" s="78"/>
      <c r="J608" s="78"/>
      <c r="K608" s="80"/>
    </row>
    <row r="609" spans="2:11">
      <c r="B609" s="78"/>
      <c r="C609" s="78"/>
      <c r="D609" s="78"/>
      <c r="E609" s="78"/>
      <c r="F609" s="78"/>
      <c r="G609" s="78"/>
      <c r="H609" s="78"/>
      <c r="I609" s="78"/>
      <c r="J609" s="78"/>
      <c r="K609" s="80"/>
    </row>
    <row r="610" spans="2:11">
      <c r="B610" s="78"/>
      <c r="C610" s="78"/>
      <c r="D610" s="78"/>
      <c r="E610" s="78"/>
      <c r="F610" s="78"/>
      <c r="G610" s="78"/>
      <c r="H610" s="78"/>
      <c r="I610" s="78"/>
      <c r="J610" s="78"/>
      <c r="K610" s="80"/>
    </row>
    <row r="611" spans="2:11">
      <c r="B611" s="78"/>
      <c r="C611" s="78"/>
      <c r="D611" s="78"/>
      <c r="E611" s="78"/>
      <c r="F611" s="78"/>
      <c r="G611" s="78"/>
      <c r="H611" s="78"/>
      <c r="I611" s="78"/>
      <c r="J611" s="78"/>
      <c r="K611" s="80"/>
    </row>
    <row r="612" spans="2:11">
      <c r="B612" s="78"/>
      <c r="C612" s="78"/>
      <c r="D612" s="78"/>
      <c r="E612" s="78"/>
      <c r="F612" s="78"/>
      <c r="G612" s="78"/>
      <c r="H612" s="78"/>
      <c r="I612" s="78"/>
      <c r="J612" s="78"/>
      <c r="K612" s="80"/>
    </row>
    <row r="613" spans="2:11">
      <c r="B613" s="78"/>
      <c r="C613" s="78"/>
      <c r="D613" s="78"/>
      <c r="E613" s="78"/>
      <c r="F613" s="78"/>
      <c r="G613" s="78"/>
      <c r="H613" s="78"/>
      <c r="I613" s="78"/>
      <c r="J613" s="78"/>
      <c r="K613" s="80"/>
    </row>
    <row r="614" spans="2:11">
      <c r="B614" s="78"/>
      <c r="C614" s="78"/>
      <c r="D614" s="78"/>
      <c r="E614" s="78"/>
      <c r="F614" s="79"/>
      <c r="G614" s="78"/>
      <c r="H614" s="78"/>
      <c r="I614" s="78"/>
      <c r="J614" s="78"/>
      <c r="K614" s="80"/>
    </row>
    <row r="615" spans="2:11">
      <c r="B615" s="78"/>
      <c r="C615" s="78"/>
      <c r="D615" s="78"/>
      <c r="E615" s="78"/>
      <c r="F615" s="78"/>
      <c r="G615" s="78"/>
      <c r="H615" s="78"/>
      <c r="I615" s="78"/>
      <c r="J615" s="78"/>
      <c r="K615" s="80"/>
    </row>
    <row r="616" spans="2:11">
      <c r="B616" s="78"/>
      <c r="C616" s="78"/>
      <c r="D616" s="78"/>
      <c r="E616" s="78"/>
      <c r="F616" s="79"/>
      <c r="G616" s="78"/>
      <c r="H616" s="78"/>
      <c r="I616" s="78"/>
      <c r="J616" s="78"/>
      <c r="K616" s="80"/>
    </row>
    <row r="617" spans="2:11">
      <c r="B617" s="78"/>
      <c r="C617" s="78"/>
      <c r="D617" s="78"/>
      <c r="E617" s="78"/>
      <c r="F617" s="79"/>
      <c r="G617" s="78"/>
      <c r="H617" s="78"/>
      <c r="I617" s="78"/>
      <c r="J617" s="78"/>
      <c r="K617" s="80"/>
    </row>
    <row r="618" spans="2:11">
      <c r="B618" s="78"/>
      <c r="C618" s="78"/>
      <c r="D618" s="78"/>
      <c r="E618" s="78"/>
      <c r="F618" s="79"/>
      <c r="G618" s="78"/>
      <c r="H618" s="78"/>
      <c r="I618" s="78"/>
      <c r="J618" s="78"/>
      <c r="K618" s="80"/>
    </row>
    <row r="619" spans="2:11">
      <c r="B619" s="78"/>
      <c r="C619" s="78"/>
      <c r="D619" s="78"/>
      <c r="E619" s="78"/>
      <c r="F619" s="78"/>
      <c r="G619" s="78"/>
      <c r="H619" s="78"/>
      <c r="I619" s="78"/>
      <c r="J619" s="78"/>
      <c r="K619" s="80"/>
    </row>
    <row r="620" spans="2:11">
      <c r="B620" s="78"/>
      <c r="C620" s="78"/>
      <c r="D620" s="78"/>
      <c r="E620" s="78"/>
      <c r="F620" s="79"/>
      <c r="G620" s="78"/>
      <c r="H620" s="78"/>
      <c r="I620" s="78"/>
      <c r="J620" s="78"/>
      <c r="K620" s="80"/>
    </row>
    <row r="621" spans="2:11">
      <c r="B621" s="78"/>
      <c r="C621" s="78"/>
      <c r="D621" s="78"/>
      <c r="E621" s="78"/>
      <c r="F621" s="78"/>
      <c r="G621" s="78"/>
      <c r="H621" s="78"/>
      <c r="I621" s="78"/>
      <c r="J621" s="78"/>
      <c r="K621" s="80"/>
    </row>
    <row r="622" spans="2:11">
      <c r="B622" s="78"/>
      <c r="C622" s="78"/>
      <c r="D622" s="78"/>
      <c r="E622" s="78"/>
      <c r="F622" s="78"/>
      <c r="G622" s="78"/>
      <c r="H622" s="78"/>
      <c r="I622" s="78"/>
      <c r="J622" s="78"/>
      <c r="K622" s="80"/>
    </row>
    <row r="623" spans="2:11">
      <c r="B623" s="78"/>
      <c r="C623" s="78"/>
      <c r="D623" s="78"/>
      <c r="E623" s="78"/>
      <c r="F623" s="78"/>
      <c r="G623" s="78"/>
      <c r="H623" s="78"/>
      <c r="I623" s="78"/>
      <c r="J623" s="78"/>
      <c r="K623" s="80"/>
    </row>
    <row r="624" spans="2:11">
      <c r="B624" s="78"/>
      <c r="C624" s="78"/>
      <c r="D624" s="78"/>
      <c r="E624" s="78"/>
      <c r="F624" s="78"/>
      <c r="G624" s="78"/>
      <c r="H624" s="78"/>
      <c r="I624" s="78"/>
      <c r="J624" s="78"/>
      <c r="K624" s="80"/>
    </row>
    <row r="625" spans="2:11">
      <c r="B625" s="78"/>
      <c r="C625" s="78"/>
      <c r="D625" s="78"/>
      <c r="E625" s="78"/>
      <c r="F625" s="78"/>
      <c r="G625" s="78"/>
      <c r="H625" s="78"/>
      <c r="I625" s="78"/>
      <c r="J625" s="78"/>
      <c r="K625" s="80"/>
    </row>
    <row r="626" spans="2:11">
      <c r="B626" s="78"/>
      <c r="C626" s="78"/>
      <c r="D626" s="78"/>
      <c r="E626" s="78"/>
      <c r="F626" s="79"/>
      <c r="G626" s="78"/>
      <c r="H626" s="78"/>
      <c r="I626" s="78"/>
      <c r="J626" s="78"/>
      <c r="K626" s="80"/>
    </row>
    <row r="627" spans="2:11">
      <c r="B627" s="78"/>
      <c r="C627" s="78"/>
      <c r="D627" s="78"/>
      <c r="E627" s="78"/>
      <c r="F627" s="79"/>
      <c r="G627" s="78"/>
      <c r="H627" s="78"/>
      <c r="I627" s="78"/>
      <c r="J627" s="78"/>
      <c r="K627" s="80"/>
    </row>
    <row r="628" spans="2:11">
      <c r="B628" s="78"/>
      <c r="C628" s="78"/>
      <c r="D628" s="78"/>
      <c r="E628" s="78"/>
      <c r="F628" s="79"/>
      <c r="G628" s="78"/>
      <c r="H628" s="78"/>
      <c r="I628" s="78"/>
      <c r="J628" s="78"/>
      <c r="K628" s="80"/>
    </row>
    <row r="629" spans="2:11">
      <c r="B629" s="78"/>
      <c r="C629" s="78"/>
      <c r="D629" s="78"/>
      <c r="E629" s="78"/>
      <c r="F629" s="79"/>
      <c r="G629" s="78"/>
      <c r="H629" s="78"/>
      <c r="I629" s="78"/>
      <c r="J629" s="78"/>
      <c r="K629" s="80"/>
    </row>
    <row r="630" spans="2:11">
      <c r="B630" s="78"/>
      <c r="C630" s="78"/>
      <c r="D630" s="78"/>
      <c r="E630" s="78"/>
      <c r="F630" s="78"/>
      <c r="G630" s="78"/>
      <c r="H630" s="78"/>
      <c r="I630" s="78"/>
      <c r="J630" s="78"/>
      <c r="K630" s="80"/>
    </row>
    <row r="631" spans="2:11">
      <c r="B631" s="78"/>
      <c r="C631" s="78"/>
      <c r="D631" s="78"/>
      <c r="E631" s="78"/>
      <c r="F631" s="78"/>
      <c r="G631" s="78"/>
      <c r="H631" s="78"/>
      <c r="I631" s="78"/>
      <c r="J631" s="78"/>
      <c r="K631" s="80"/>
    </row>
    <row r="632" spans="2:11">
      <c r="B632" s="78"/>
      <c r="C632" s="78"/>
      <c r="D632" s="78"/>
      <c r="E632" s="78"/>
      <c r="F632" s="78"/>
      <c r="G632" s="78"/>
      <c r="H632" s="78"/>
      <c r="I632" s="78"/>
      <c r="J632" s="78"/>
      <c r="K632" s="80"/>
    </row>
    <row r="633" spans="2:11">
      <c r="B633" s="78"/>
      <c r="C633" s="78"/>
      <c r="D633" s="78"/>
      <c r="E633" s="78"/>
      <c r="F633" s="78"/>
      <c r="G633" s="78"/>
      <c r="H633" s="78"/>
      <c r="I633" s="78"/>
      <c r="J633" s="78"/>
      <c r="K633" s="80"/>
    </row>
    <row r="634" spans="2:11">
      <c r="B634" s="78"/>
      <c r="C634" s="78"/>
      <c r="D634" s="78"/>
      <c r="E634" s="78"/>
      <c r="F634" s="78"/>
      <c r="G634" s="78"/>
      <c r="H634" s="78"/>
      <c r="I634" s="78"/>
      <c r="J634" s="78"/>
      <c r="K634" s="80"/>
    </row>
    <row r="635" spans="2:11">
      <c r="B635" s="78"/>
      <c r="C635" s="78"/>
      <c r="D635" s="78"/>
      <c r="E635" s="78"/>
      <c r="F635" s="79"/>
      <c r="G635" s="78"/>
      <c r="H635" s="78"/>
      <c r="I635" s="78"/>
      <c r="J635" s="78"/>
      <c r="K635" s="80"/>
    </row>
    <row r="636" spans="2:11">
      <c r="B636" s="78"/>
      <c r="C636" s="78"/>
      <c r="D636" s="78"/>
      <c r="E636" s="78"/>
      <c r="F636" s="78"/>
      <c r="G636" s="78"/>
      <c r="H636" s="78"/>
      <c r="I636" s="78"/>
      <c r="J636" s="78"/>
      <c r="K636" s="80"/>
    </row>
    <row r="637" spans="2:11">
      <c r="B637" s="78"/>
      <c r="C637" s="78"/>
      <c r="D637" s="78"/>
      <c r="E637" s="78"/>
      <c r="F637" s="79"/>
      <c r="G637" s="78"/>
      <c r="H637" s="78"/>
      <c r="I637" s="78"/>
      <c r="J637" s="78"/>
      <c r="K637" s="80"/>
    </row>
    <row r="638" spans="2:11">
      <c r="B638" s="78"/>
      <c r="C638" s="78"/>
      <c r="D638" s="78"/>
      <c r="E638" s="78"/>
      <c r="F638" s="79"/>
      <c r="G638" s="78"/>
      <c r="H638" s="78"/>
      <c r="I638" s="78"/>
      <c r="J638" s="78"/>
      <c r="K638" s="80"/>
    </row>
    <row r="639" spans="2:11">
      <c r="B639" s="78"/>
      <c r="C639" s="78"/>
      <c r="D639" s="78"/>
      <c r="E639" s="78"/>
      <c r="F639" s="79"/>
      <c r="G639" s="78"/>
      <c r="H639" s="78"/>
      <c r="I639" s="78"/>
      <c r="J639" s="78"/>
      <c r="K639" s="80"/>
    </row>
    <row r="640" spans="2:11">
      <c r="B640" s="78"/>
      <c r="C640" s="78"/>
      <c r="D640" s="78"/>
      <c r="E640" s="78"/>
      <c r="F640" s="79"/>
      <c r="G640" s="78"/>
      <c r="H640" s="78"/>
      <c r="I640" s="78"/>
      <c r="J640" s="78"/>
      <c r="K640" s="80"/>
    </row>
    <row r="641" spans="2:11">
      <c r="B641" s="78"/>
      <c r="C641" s="78"/>
      <c r="D641" s="78"/>
      <c r="E641" s="78"/>
      <c r="F641" s="78"/>
      <c r="G641" s="78"/>
      <c r="H641" s="78"/>
      <c r="I641" s="78"/>
      <c r="J641" s="78"/>
      <c r="K641" s="80"/>
    </row>
    <row r="642" spans="2:11">
      <c r="B642" s="78"/>
      <c r="C642" s="78"/>
      <c r="D642" s="78"/>
      <c r="E642" s="78"/>
      <c r="F642" s="78"/>
      <c r="G642" s="78"/>
      <c r="H642" s="78"/>
      <c r="I642" s="78"/>
      <c r="J642" s="78"/>
      <c r="K642" s="80"/>
    </row>
    <row r="643" spans="2:11">
      <c r="B643" s="78"/>
      <c r="C643" s="78"/>
      <c r="D643" s="78"/>
      <c r="E643" s="78"/>
      <c r="F643" s="79"/>
      <c r="G643" s="78"/>
      <c r="H643" s="78"/>
      <c r="I643" s="78"/>
      <c r="J643" s="78"/>
      <c r="K643" s="80"/>
    </row>
    <row r="644" spans="2:11">
      <c r="B644" s="78"/>
      <c r="C644" s="78"/>
      <c r="D644" s="78"/>
      <c r="E644" s="78"/>
      <c r="F644" s="79"/>
      <c r="G644" s="78"/>
      <c r="H644" s="78"/>
      <c r="I644" s="78"/>
      <c r="J644" s="78"/>
      <c r="K644" s="80"/>
    </row>
    <row r="645" spans="2:11">
      <c r="B645" s="78"/>
      <c r="C645" s="78"/>
      <c r="D645" s="78"/>
      <c r="E645" s="78"/>
      <c r="F645" s="78"/>
      <c r="G645" s="78"/>
      <c r="H645" s="78"/>
      <c r="I645" s="78"/>
      <c r="J645" s="78"/>
      <c r="K645" s="80"/>
    </row>
    <row r="646" spans="2:11">
      <c r="B646" s="78"/>
      <c r="C646" s="78"/>
      <c r="D646" s="78"/>
      <c r="E646" s="78"/>
      <c r="F646" s="78"/>
      <c r="G646" s="78"/>
      <c r="H646" s="78"/>
      <c r="I646" s="78"/>
      <c r="J646" s="78"/>
      <c r="K646" s="80"/>
    </row>
    <row r="647" spans="2:11">
      <c r="B647" s="78"/>
      <c r="C647" s="78"/>
      <c r="D647" s="78"/>
      <c r="E647" s="78"/>
      <c r="F647" s="78"/>
      <c r="G647" s="78"/>
      <c r="H647" s="78"/>
      <c r="I647" s="78"/>
      <c r="J647" s="78"/>
      <c r="K647" s="80"/>
    </row>
    <row r="648" spans="2:11">
      <c r="B648" s="78"/>
      <c r="C648" s="78"/>
      <c r="D648" s="78"/>
      <c r="E648" s="78"/>
      <c r="F648" s="78"/>
      <c r="G648" s="78"/>
      <c r="H648" s="78"/>
      <c r="I648" s="78"/>
      <c r="J648" s="78"/>
      <c r="K648" s="80"/>
    </row>
    <row r="649" spans="2:11">
      <c r="B649" s="78"/>
      <c r="C649" s="78"/>
      <c r="D649" s="78"/>
      <c r="E649" s="78"/>
      <c r="F649" s="79"/>
      <c r="G649" s="78"/>
      <c r="H649" s="78"/>
      <c r="I649" s="78"/>
      <c r="J649" s="78"/>
      <c r="K649" s="80"/>
    </row>
    <row r="650" spans="2:11">
      <c r="B650" s="78"/>
      <c r="C650" s="78"/>
      <c r="D650" s="78"/>
      <c r="E650" s="78"/>
      <c r="F650" s="78"/>
      <c r="G650" s="78"/>
      <c r="H650" s="78"/>
      <c r="I650" s="78"/>
      <c r="J650" s="78"/>
      <c r="K650" s="80"/>
    </row>
    <row r="651" spans="2:11">
      <c r="B651" s="78"/>
      <c r="C651" s="78"/>
      <c r="D651" s="78"/>
      <c r="E651" s="78"/>
      <c r="F651" s="78"/>
      <c r="G651" s="78"/>
      <c r="H651" s="78"/>
      <c r="I651" s="78"/>
      <c r="J651" s="78"/>
      <c r="K651" s="80"/>
    </row>
    <row r="652" spans="2:11">
      <c r="B652" s="78"/>
      <c r="C652" s="78"/>
      <c r="D652" s="78"/>
      <c r="E652" s="78"/>
      <c r="F652" s="79"/>
      <c r="G652" s="78"/>
      <c r="H652" s="78"/>
      <c r="I652" s="78"/>
      <c r="J652" s="78"/>
      <c r="K652" s="80"/>
    </row>
    <row r="653" spans="2:11">
      <c r="B653" s="78"/>
      <c r="C653" s="78"/>
      <c r="D653" s="78"/>
      <c r="E653" s="78"/>
      <c r="F653" s="78"/>
      <c r="G653" s="78"/>
      <c r="H653" s="78"/>
      <c r="I653" s="78"/>
      <c r="J653" s="78"/>
      <c r="K653" s="80"/>
    </row>
    <row r="654" spans="2:11">
      <c r="B654" s="78"/>
      <c r="C654" s="78"/>
      <c r="D654" s="78"/>
      <c r="E654" s="78"/>
      <c r="F654" s="78"/>
      <c r="G654" s="78"/>
      <c r="H654" s="78"/>
      <c r="I654" s="78"/>
      <c r="J654" s="78"/>
      <c r="K654" s="80"/>
    </row>
    <row r="655" spans="2:11">
      <c r="B655" s="78"/>
      <c r="C655" s="78"/>
      <c r="D655" s="78"/>
      <c r="E655" s="78"/>
      <c r="F655" s="79"/>
      <c r="G655" s="78"/>
      <c r="H655" s="78"/>
      <c r="I655" s="78"/>
      <c r="J655" s="78"/>
      <c r="K655" s="80"/>
    </row>
    <row r="656" spans="2:11">
      <c r="B656" s="78"/>
      <c r="C656" s="78"/>
      <c r="D656" s="78"/>
      <c r="E656" s="78"/>
      <c r="F656" s="78"/>
      <c r="G656" s="78"/>
      <c r="H656" s="78"/>
      <c r="I656" s="78"/>
      <c r="J656" s="78"/>
      <c r="K656" s="80"/>
    </row>
    <row r="657" spans="2:11">
      <c r="B657" s="78"/>
      <c r="C657" s="78"/>
      <c r="D657" s="78"/>
      <c r="E657" s="78"/>
      <c r="F657" s="79"/>
      <c r="G657" s="78"/>
      <c r="H657" s="78"/>
      <c r="I657" s="78"/>
      <c r="J657" s="78"/>
      <c r="K657" s="80"/>
    </row>
    <row r="658" spans="2:11">
      <c r="B658" s="78"/>
      <c r="C658" s="78"/>
      <c r="D658" s="78"/>
      <c r="E658" s="78"/>
      <c r="F658" s="79"/>
      <c r="G658" s="78"/>
      <c r="H658" s="78"/>
      <c r="I658" s="78"/>
      <c r="J658" s="78"/>
      <c r="K658" s="80"/>
    </row>
    <row r="659" spans="2:11">
      <c r="B659" s="78"/>
      <c r="C659" s="78"/>
      <c r="D659" s="78"/>
      <c r="E659" s="78"/>
      <c r="F659" s="79"/>
      <c r="G659" s="78"/>
      <c r="H659" s="78"/>
      <c r="I659" s="78"/>
      <c r="J659" s="78"/>
      <c r="K659" s="80"/>
    </row>
    <row r="660" spans="2:11">
      <c r="B660" s="78"/>
      <c r="C660" s="78"/>
      <c r="D660" s="78"/>
      <c r="E660" s="78"/>
      <c r="F660" s="78"/>
      <c r="G660" s="78"/>
      <c r="H660" s="78"/>
      <c r="I660" s="78"/>
      <c r="J660" s="78"/>
      <c r="K660" s="80"/>
    </row>
    <row r="661" spans="2:11">
      <c r="B661" s="78"/>
      <c r="C661" s="78"/>
      <c r="D661" s="78"/>
      <c r="E661" s="78"/>
      <c r="F661" s="79"/>
      <c r="G661" s="78"/>
      <c r="H661" s="78"/>
      <c r="I661" s="78"/>
      <c r="J661" s="78"/>
      <c r="K661" s="80"/>
    </row>
    <row r="662" spans="2:11">
      <c r="B662" s="78"/>
      <c r="C662" s="78"/>
      <c r="D662" s="78"/>
      <c r="E662" s="78"/>
      <c r="F662" s="79"/>
      <c r="G662" s="78"/>
      <c r="H662" s="78"/>
      <c r="I662" s="78"/>
      <c r="J662" s="78"/>
      <c r="K662" s="80"/>
    </row>
    <row r="663" spans="2:11">
      <c r="B663" s="78"/>
      <c r="C663" s="78"/>
      <c r="D663" s="78"/>
      <c r="E663" s="78"/>
      <c r="F663" s="79"/>
      <c r="G663" s="78"/>
      <c r="H663" s="78"/>
      <c r="I663" s="78"/>
      <c r="J663" s="78"/>
      <c r="K663" s="80"/>
    </row>
    <row r="664" spans="2:11">
      <c r="B664" s="78"/>
      <c r="C664" s="78"/>
      <c r="D664" s="78"/>
      <c r="E664" s="78"/>
      <c r="F664" s="79"/>
      <c r="G664" s="78"/>
      <c r="H664" s="78"/>
      <c r="I664" s="78"/>
      <c r="J664" s="78"/>
      <c r="K664" s="80"/>
    </row>
    <row r="665" spans="2:11">
      <c r="B665" s="78"/>
      <c r="C665" s="78"/>
      <c r="D665" s="78"/>
      <c r="E665" s="78"/>
      <c r="F665" s="79"/>
      <c r="G665" s="78"/>
      <c r="H665" s="78"/>
      <c r="I665" s="78"/>
      <c r="J665" s="78"/>
      <c r="K665" s="80"/>
    </row>
    <row r="666" spans="2:11">
      <c r="B666" s="78"/>
      <c r="C666" s="78"/>
      <c r="D666" s="78"/>
      <c r="E666" s="78"/>
      <c r="F666" s="78"/>
      <c r="G666" s="78"/>
      <c r="H666" s="78"/>
      <c r="I666" s="78"/>
      <c r="J666" s="78"/>
      <c r="K666" s="80"/>
    </row>
    <row r="667" spans="2:11">
      <c r="B667" s="78"/>
      <c r="C667" s="78"/>
      <c r="D667" s="78"/>
      <c r="E667" s="78"/>
      <c r="F667" s="78"/>
      <c r="G667" s="78"/>
      <c r="H667" s="78"/>
      <c r="I667" s="78"/>
      <c r="J667" s="78"/>
      <c r="K667" s="80"/>
    </row>
    <row r="668" spans="2:11">
      <c r="B668" s="78"/>
      <c r="C668" s="78"/>
      <c r="D668" s="78"/>
      <c r="E668" s="78"/>
      <c r="F668" s="78"/>
      <c r="G668" s="78"/>
      <c r="H668" s="78"/>
      <c r="I668" s="78"/>
      <c r="J668" s="78"/>
      <c r="K668" s="80"/>
    </row>
    <row r="669" spans="2:11">
      <c r="B669" s="78"/>
      <c r="C669" s="78"/>
      <c r="D669" s="78"/>
      <c r="E669" s="78"/>
      <c r="F669" s="79"/>
      <c r="G669" s="78"/>
      <c r="H669" s="78"/>
      <c r="I669" s="78"/>
      <c r="J669" s="78"/>
      <c r="K669" s="80"/>
    </row>
    <row r="670" spans="2:11">
      <c r="B670" s="78"/>
      <c r="C670" s="78"/>
      <c r="D670" s="78"/>
      <c r="E670" s="78"/>
      <c r="F670" s="79"/>
      <c r="G670" s="78"/>
      <c r="H670" s="78"/>
      <c r="I670" s="78"/>
      <c r="J670" s="78"/>
      <c r="K670" s="80"/>
    </row>
    <row r="671" spans="2:11">
      <c r="B671" s="78"/>
      <c r="C671" s="78"/>
      <c r="D671" s="78"/>
      <c r="E671" s="78"/>
      <c r="F671" s="78"/>
      <c r="G671" s="78"/>
      <c r="H671" s="78"/>
      <c r="I671" s="78"/>
      <c r="J671" s="78"/>
      <c r="K671" s="80"/>
    </row>
    <row r="672" spans="2:11">
      <c r="B672" s="78"/>
      <c r="C672" s="78"/>
      <c r="D672" s="78"/>
      <c r="E672" s="78"/>
      <c r="F672" s="78"/>
      <c r="G672" s="78"/>
      <c r="H672" s="78"/>
      <c r="I672" s="78"/>
      <c r="J672" s="78"/>
      <c r="K672" s="80"/>
    </row>
    <row r="673" spans="2:11">
      <c r="B673" s="78"/>
      <c r="C673" s="78"/>
      <c r="D673" s="78"/>
      <c r="E673" s="78"/>
      <c r="F673" s="78"/>
      <c r="G673" s="78"/>
      <c r="H673" s="78"/>
      <c r="I673" s="78"/>
      <c r="J673" s="78"/>
      <c r="K673" s="80"/>
    </row>
    <row r="674" spans="2:11">
      <c r="B674" s="78"/>
      <c r="C674" s="78"/>
      <c r="D674" s="78"/>
      <c r="E674" s="78"/>
      <c r="F674" s="78"/>
      <c r="G674" s="78"/>
      <c r="H674" s="78"/>
      <c r="I674" s="78"/>
      <c r="J674" s="78"/>
      <c r="K674" s="80"/>
    </row>
    <row r="675" spans="2:11">
      <c r="B675" s="78"/>
      <c r="C675" s="78"/>
      <c r="D675" s="78"/>
      <c r="E675" s="78"/>
      <c r="F675" s="78"/>
      <c r="G675" s="78"/>
      <c r="H675" s="78"/>
      <c r="I675" s="78"/>
      <c r="J675" s="78"/>
      <c r="K675" s="80"/>
    </row>
    <row r="676" spans="2:11">
      <c r="B676" s="78"/>
      <c r="C676" s="78"/>
      <c r="D676" s="78"/>
      <c r="E676" s="78"/>
      <c r="F676" s="79"/>
      <c r="G676" s="78"/>
      <c r="H676" s="78"/>
      <c r="I676" s="78"/>
      <c r="J676" s="78"/>
      <c r="K676" s="80"/>
    </row>
    <row r="677" spans="2:11">
      <c r="B677" s="78"/>
      <c r="C677" s="78"/>
      <c r="D677" s="78"/>
      <c r="E677" s="78"/>
      <c r="F677" s="79"/>
      <c r="G677" s="78"/>
      <c r="H677" s="78"/>
      <c r="I677" s="78"/>
      <c r="J677" s="78"/>
      <c r="K677" s="80"/>
    </row>
    <row r="678" spans="2:11">
      <c r="B678" s="78"/>
      <c r="C678" s="78"/>
      <c r="D678" s="78"/>
      <c r="E678" s="78"/>
      <c r="F678" s="78"/>
      <c r="G678" s="78"/>
      <c r="H678" s="78"/>
      <c r="I678" s="78"/>
      <c r="J678" s="78"/>
      <c r="K678" s="80"/>
    </row>
    <row r="679" spans="2:11">
      <c r="B679" s="78"/>
      <c r="C679" s="78"/>
      <c r="D679" s="78"/>
      <c r="E679" s="78"/>
      <c r="F679" s="78"/>
      <c r="G679" s="78"/>
      <c r="H679" s="78"/>
      <c r="I679" s="78"/>
      <c r="J679" s="78"/>
      <c r="K679" s="80"/>
    </row>
    <row r="680" spans="2:11">
      <c r="B680" s="78"/>
      <c r="C680" s="78"/>
      <c r="D680" s="78"/>
      <c r="E680" s="78"/>
      <c r="F680" s="78"/>
      <c r="G680" s="78"/>
      <c r="H680" s="78"/>
      <c r="I680" s="78"/>
      <c r="J680" s="78"/>
      <c r="K680" s="80"/>
    </row>
    <row r="681" spans="2:11">
      <c r="B681" s="78"/>
      <c r="C681" s="78"/>
      <c r="D681" s="78"/>
      <c r="E681" s="78"/>
      <c r="F681" s="78"/>
      <c r="G681" s="78"/>
      <c r="H681" s="78"/>
      <c r="I681" s="78"/>
      <c r="J681" s="78"/>
      <c r="K681" s="80"/>
    </row>
    <row r="682" spans="2:11">
      <c r="B682" s="78"/>
      <c r="C682" s="78"/>
      <c r="D682" s="78"/>
      <c r="E682" s="78"/>
      <c r="F682" s="79"/>
      <c r="G682" s="78"/>
      <c r="H682" s="78"/>
      <c r="I682" s="78"/>
      <c r="J682" s="78"/>
      <c r="K682" s="80"/>
    </row>
    <row r="683" spans="2:11">
      <c r="B683" s="78"/>
      <c r="C683" s="78"/>
      <c r="D683" s="78"/>
      <c r="E683" s="78"/>
      <c r="F683" s="79"/>
      <c r="G683" s="78"/>
      <c r="H683" s="78"/>
      <c r="I683" s="78"/>
      <c r="J683" s="78"/>
      <c r="K683" s="80"/>
    </row>
    <row r="684" spans="2:11">
      <c r="B684" s="78"/>
      <c r="C684" s="78"/>
      <c r="D684" s="78"/>
      <c r="E684" s="78"/>
      <c r="F684" s="78"/>
      <c r="G684" s="78"/>
      <c r="H684" s="78"/>
      <c r="I684" s="78"/>
      <c r="J684" s="78"/>
      <c r="K684" s="80"/>
    </row>
    <row r="685" spans="2:11">
      <c r="B685" s="78"/>
      <c r="C685" s="78"/>
      <c r="D685" s="78"/>
      <c r="E685" s="78"/>
      <c r="F685" s="78"/>
      <c r="G685" s="78"/>
      <c r="H685" s="78"/>
      <c r="I685" s="78"/>
      <c r="J685" s="78"/>
      <c r="K685" s="80"/>
    </row>
    <row r="686" spans="2:11">
      <c r="B686" s="78"/>
      <c r="C686" s="78"/>
      <c r="D686" s="78"/>
      <c r="E686" s="78"/>
      <c r="F686" s="79"/>
      <c r="G686" s="78"/>
      <c r="H686" s="78"/>
      <c r="I686" s="78"/>
      <c r="J686" s="78"/>
      <c r="K686" s="80"/>
    </row>
    <row r="687" spans="2:11">
      <c r="B687" s="78"/>
      <c r="C687" s="78"/>
      <c r="D687" s="78"/>
      <c r="E687" s="78"/>
      <c r="F687" s="78"/>
      <c r="G687" s="78"/>
      <c r="H687" s="78"/>
      <c r="I687" s="78"/>
      <c r="J687" s="78"/>
      <c r="K687" s="80"/>
    </row>
    <row r="688" spans="2:11">
      <c r="B688" s="78"/>
      <c r="C688" s="78"/>
      <c r="D688" s="78"/>
      <c r="E688" s="78"/>
      <c r="F688" s="79"/>
      <c r="G688" s="78"/>
      <c r="H688" s="78"/>
      <c r="I688" s="78"/>
      <c r="J688" s="78"/>
      <c r="K688" s="80"/>
    </row>
    <row r="689" spans="2:11">
      <c r="B689" s="78"/>
      <c r="C689" s="78"/>
      <c r="D689" s="78"/>
      <c r="E689" s="78"/>
      <c r="F689" s="78"/>
      <c r="G689" s="78"/>
      <c r="H689" s="78"/>
      <c r="I689" s="78"/>
      <c r="J689" s="78"/>
      <c r="K689" s="80"/>
    </row>
    <row r="690" spans="2:11">
      <c r="B690" s="78"/>
      <c r="C690" s="78"/>
      <c r="D690" s="78"/>
      <c r="E690" s="78"/>
      <c r="F690" s="79"/>
      <c r="G690" s="78"/>
      <c r="H690" s="78"/>
      <c r="I690" s="78"/>
      <c r="J690" s="78"/>
      <c r="K690" s="80"/>
    </row>
    <row r="691" spans="2:11">
      <c r="B691" s="78"/>
      <c r="C691" s="78"/>
      <c r="D691" s="78"/>
      <c r="E691" s="78"/>
      <c r="F691" s="79"/>
      <c r="G691" s="78"/>
      <c r="H691" s="78"/>
      <c r="I691" s="78"/>
      <c r="J691" s="78"/>
      <c r="K691" s="80"/>
    </row>
    <row r="692" spans="2:11">
      <c r="B692" s="78"/>
      <c r="C692" s="78"/>
      <c r="D692" s="78"/>
      <c r="E692" s="78"/>
      <c r="F692" s="78"/>
      <c r="G692" s="78"/>
      <c r="H692" s="78"/>
      <c r="I692" s="78"/>
      <c r="J692" s="78"/>
      <c r="K692" s="80"/>
    </row>
    <row r="693" spans="2:11">
      <c r="B693" s="78"/>
      <c r="C693" s="78"/>
      <c r="D693" s="78"/>
      <c r="E693" s="78"/>
      <c r="F693" s="79"/>
      <c r="G693" s="78"/>
      <c r="H693" s="78"/>
      <c r="I693" s="78"/>
      <c r="J693" s="78"/>
      <c r="K693" s="80"/>
    </row>
    <row r="694" spans="2:11">
      <c r="B694" s="78"/>
      <c r="C694" s="78"/>
      <c r="D694" s="78"/>
      <c r="E694" s="78"/>
      <c r="F694" s="78"/>
      <c r="G694" s="78"/>
      <c r="H694" s="78"/>
      <c r="I694" s="78"/>
      <c r="J694" s="78"/>
      <c r="K694" s="80"/>
    </row>
    <row r="695" spans="2:11">
      <c r="B695" s="78"/>
      <c r="C695" s="78"/>
      <c r="D695" s="78"/>
      <c r="E695" s="78"/>
      <c r="F695" s="79"/>
      <c r="G695" s="78"/>
      <c r="H695" s="78"/>
      <c r="I695" s="78"/>
      <c r="J695" s="78"/>
      <c r="K695" s="80"/>
    </row>
    <row r="696" spans="2:11">
      <c r="B696" s="78"/>
      <c r="C696" s="78"/>
      <c r="D696" s="78"/>
      <c r="E696" s="78"/>
      <c r="F696" s="78"/>
      <c r="G696" s="78"/>
      <c r="H696" s="78"/>
      <c r="I696" s="78"/>
      <c r="J696" s="78"/>
      <c r="K696" s="80"/>
    </row>
    <row r="697" spans="2:11">
      <c r="B697" s="78"/>
      <c r="C697" s="78"/>
      <c r="D697" s="78"/>
      <c r="E697" s="78"/>
      <c r="F697" s="79"/>
      <c r="G697" s="78"/>
      <c r="H697" s="78"/>
      <c r="I697" s="78"/>
      <c r="J697" s="78"/>
      <c r="K697" s="80"/>
    </row>
    <row r="698" spans="2:11">
      <c r="B698" s="78"/>
      <c r="C698" s="78"/>
      <c r="D698" s="78"/>
      <c r="E698" s="78"/>
      <c r="F698" s="78"/>
      <c r="G698" s="78"/>
      <c r="H698" s="78"/>
      <c r="I698" s="78"/>
      <c r="J698" s="78"/>
      <c r="K698" s="80"/>
    </row>
    <row r="699" spans="2:11">
      <c r="B699" s="78"/>
      <c r="C699" s="78"/>
      <c r="D699" s="78"/>
      <c r="E699" s="78"/>
      <c r="F699" s="79"/>
      <c r="G699" s="78"/>
      <c r="H699" s="78"/>
      <c r="I699" s="78"/>
      <c r="J699" s="78"/>
      <c r="K699" s="80"/>
    </row>
    <row r="700" spans="2:11">
      <c r="B700" s="78"/>
      <c r="C700" s="78"/>
      <c r="D700" s="78"/>
      <c r="E700" s="78"/>
      <c r="F700" s="79"/>
      <c r="G700" s="78"/>
      <c r="H700" s="78"/>
      <c r="I700" s="78"/>
      <c r="J700" s="78"/>
      <c r="K700" s="80"/>
    </row>
    <row r="701" spans="2:11">
      <c r="B701" s="78"/>
      <c r="C701" s="78"/>
      <c r="D701" s="78"/>
      <c r="E701" s="78"/>
      <c r="F701" s="78"/>
      <c r="G701" s="78"/>
      <c r="H701" s="78"/>
      <c r="I701" s="78"/>
      <c r="J701" s="78"/>
      <c r="K701" s="80"/>
    </row>
    <row r="702" spans="2:11">
      <c r="B702" s="78"/>
      <c r="C702" s="78"/>
      <c r="D702" s="78"/>
      <c r="E702" s="78"/>
      <c r="F702" s="79"/>
      <c r="G702" s="78"/>
      <c r="H702" s="78"/>
      <c r="I702" s="78"/>
      <c r="J702" s="78"/>
      <c r="K702" s="80"/>
    </row>
    <row r="703" spans="2:11">
      <c r="B703" s="78"/>
      <c r="C703" s="78"/>
      <c r="D703" s="78"/>
      <c r="E703" s="78"/>
      <c r="F703" s="78"/>
      <c r="G703" s="78"/>
      <c r="H703" s="78"/>
      <c r="I703" s="78"/>
      <c r="J703" s="78"/>
      <c r="K703" s="80"/>
    </row>
    <row r="704" spans="2:11">
      <c r="B704" s="78"/>
      <c r="C704" s="78"/>
      <c r="D704" s="78"/>
      <c r="E704" s="78"/>
      <c r="F704" s="79"/>
      <c r="G704" s="78"/>
      <c r="H704" s="78"/>
      <c r="I704" s="78"/>
      <c r="J704" s="78"/>
      <c r="K704" s="80"/>
    </row>
    <row r="705" spans="2:11">
      <c r="B705" s="78"/>
      <c r="C705" s="78"/>
      <c r="D705" s="78"/>
      <c r="E705" s="78"/>
      <c r="F705" s="79"/>
      <c r="G705" s="78"/>
      <c r="H705" s="78"/>
      <c r="I705" s="78"/>
      <c r="J705" s="78"/>
      <c r="K705" s="80"/>
    </row>
    <row r="706" spans="2:11">
      <c r="B706" s="78"/>
      <c r="C706" s="78"/>
      <c r="D706" s="78"/>
      <c r="E706" s="78"/>
      <c r="F706" s="79"/>
      <c r="G706" s="78"/>
      <c r="H706" s="78"/>
      <c r="I706" s="78"/>
      <c r="J706" s="78"/>
      <c r="K706" s="80"/>
    </row>
    <row r="707" spans="2:11">
      <c r="B707" s="78"/>
      <c r="C707" s="78"/>
      <c r="D707" s="78"/>
      <c r="E707" s="78"/>
      <c r="F707" s="78"/>
      <c r="G707" s="78"/>
      <c r="H707" s="78"/>
      <c r="I707" s="78"/>
      <c r="J707" s="78"/>
      <c r="K707" s="80"/>
    </row>
    <row r="708" spans="2:11">
      <c r="B708" s="78"/>
      <c r="C708" s="78"/>
      <c r="D708" s="78"/>
      <c r="E708" s="78"/>
      <c r="F708" s="78"/>
      <c r="G708" s="78"/>
      <c r="H708" s="78"/>
      <c r="I708" s="78"/>
      <c r="J708" s="78"/>
      <c r="K708" s="80"/>
    </row>
    <row r="709" spans="2:11">
      <c r="B709" s="78"/>
      <c r="C709" s="78"/>
      <c r="D709" s="78"/>
      <c r="E709" s="78"/>
      <c r="F709" s="79"/>
      <c r="G709" s="78"/>
      <c r="H709" s="78"/>
      <c r="I709" s="78"/>
      <c r="J709" s="78"/>
      <c r="K709" s="80"/>
    </row>
    <row r="710" spans="2:11">
      <c r="B710" s="78"/>
      <c r="C710" s="78"/>
      <c r="D710" s="78"/>
      <c r="E710" s="78"/>
      <c r="F710" s="78"/>
      <c r="G710" s="78"/>
      <c r="H710" s="78"/>
      <c r="I710" s="78"/>
      <c r="J710" s="78"/>
      <c r="K710" s="80"/>
    </row>
    <row r="711" spans="2:11">
      <c r="B711" s="78"/>
      <c r="C711" s="78"/>
      <c r="D711" s="78"/>
      <c r="E711" s="78"/>
      <c r="F711" s="79"/>
      <c r="G711" s="78"/>
      <c r="H711" s="78"/>
      <c r="I711" s="78"/>
      <c r="J711" s="78"/>
      <c r="K711" s="80"/>
    </row>
    <row r="712" spans="2:11">
      <c r="B712" s="78"/>
      <c r="C712" s="78"/>
      <c r="D712" s="78"/>
      <c r="E712" s="78"/>
      <c r="F712" s="78"/>
      <c r="G712" s="78"/>
      <c r="H712" s="78"/>
      <c r="I712" s="78"/>
      <c r="J712" s="78"/>
      <c r="K712" s="80"/>
    </row>
    <row r="713" spans="2:11">
      <c r="B713" s="78"/>
      <c r="C713" s="78"/>
      <c r="D713" s="78"/>
      <c r="E713" s="78"/>
      <c r="F713" s="78"/>
      <c r="G713" s="78"/>
      <c r="H713" s="78"/>
      <c r="I713" s="78"/>
      <c r="J713" s="78"/>
      <c r="K713" s="80"/>
    </row>
    <row r="714" spans="2:11">
      <c r="B714" s="78"/>
      <c r="C714" s="78"/>
      <c r="D714" s="78"/>
      <c r="E714" s="78"/>
      <c r="F714" s="79"/>
      <c r="G714" s="78"/>
      <c r="H714" s="78"/>
      <c r="I714" s="78"/>
      <c r="J714" s="78"/>
      <c r="K714" s="80"/>
    </row>
    <row r="715" spans="2:11">
      <c r="B715" s="78"/>
      <c r="C715" s="78"/>
      <c r="D715" s="78"/>
      <c r="E715" s="78"/>
      <c r="F715" s="78"/>
      <c r="G715" s="78"/>
      <c r="H715" s="78"/>
      <c r="I715" s="78"/>
      <c r="J715" s="78"/>
      <c r="K715" s="80"/>
    </row>
    <row r="716" spans="2:11">
      <c r="B716" s="78"/>
      <c r="C716" s="78"/>
      <c r="D716" s="78"/>
      <c r="E716" s="78"/>
      <c r="F716" s="78"/>
      <c r="G716" s="78"/>
      <c r="H716" s="78"/>
      <c r="I716" s="78"/>
      <c r="J716" s="78"/>
      <c r="K716" s="80"/>
    </row>
    <row r="717" spans="2:11">
      <c r="B717" s="78"/>
      <c r="C717" s="78"/>
      <c r="D717" s="78"/>
      <c r="E717" s="78"/>
      <c r="F717" s="79"/>
      <c r="G717" s="78"/>
      <c r="H717" s="78"/>
      <c r="I717" s="78"/>
      <c r="J717" s="78"/>
      <c r="K717" s="80"/>
    </row>
    <row r="718" spans="2:11">
      <c r="B718" s="78"/>
      <c r="C718" s="78"/>
      <c r="D718" s="78"/>
      <c r="E718" s="78"/>
      <c r="F718" s="78"/>
      <c r="G718" s="78"/>
      <c r="H718" s="78"/>
      <c r="I718" s="78"/>
      <c r="J718" s="78"/>
      <c r="K718" s="80"/>
    </row>
    <row r="719" spans="2:11">
      <c r="B719" s="78"/>
      <c r="C719" s="78"/>
      <c r="D719" s="78"/>
      <c r="E719" s="78"/>
      <c r="F719" s="78"/>
      <c r="G719" s="78"/>
      <c r="H719" s="78"/>
      <c r="I719" s="78"/>
      <c r="J719" s="78"/>
      <c r="K719" s="80"/>
    </row>
    <row r="720" spans="2:11">
      <c r="B720" s="78"/>
      <c r="C720" s="78"/>
      <c r="D720" s="78"/>
      <c r="E720" s="78"/>
      <c r="F720" s="78"/>
      <c r="G720" s="78"/>
      <c r="H720" s="78"/>
      <c r="I720" s="78"/>
      <c r="J720" s="78"/>
      <c r="K720" s="80"/>
    </row>
    <row r="721" spans="2:11">
      <c r="B721" s="78"/>
      <c r="C721" s="78"/>
      <c r="D721" s="78"/>
      <c r="E721" s="78"/>
      <c r="F721" s="79"/>
      <c r="G721" s="78"/>
      <c r="H721" s="78"/>
      <c r="I721" s="78"/>
      <c r="J721" s="78"/>
      <c r="K721" s="80"/>
    </row>
    <row r="722" spans="2:11">
      <c r="B722" s="78"/>
      <c r="C722" s="78"/>
      <c r="D722" s="78"/>
      <c r="E722" s="78"/>
      <c r="F722" s="78"/>
      <c r="G722" s="78"/>
      <c r="H722" s="78"/>
      <c r="I722" s="78"/>
      <c r="J722" s="78"/>
      <c r="K722" s="80"/>
    </row>
    <row r="723" spans="2:11">
      <c r="B723" s="78"/>
      <c r="C723" s="78"/>
      <c r="D723" s="78"/>
      <c r="E723" s="78"/>
      <c r="F723" s="79"/>
      <c r="G723" s="78"/>
      <c r="H723" s="78"/>
      <c r="I723" s="78"/>
      <c r="J723" s="78"/>
      <c r="K723" s="80"/>
    </row>
    <row r="724" spans="2:11">
      <c r="B724" s="78"/>
      <c r="C724" s="78"/>
      <c r="D724" s="78"/>
      <c r="E724" s="78"/>
      <c r="F724" s="78"/>
      <c r="G724" s="78"/>
      <c r="H724" s="78"/>
      <c r="I724" s="78"/>
      <c r="J724" s="78"/>
      <c r="K724" s="80"/>
    </row>
    <row r="725" spans="2:11">
      <c r="B725" s="78"/>
      <c r="C725" s="78"/>
      <c r="D725" s="78"/>
      <c r="E725" s="78"/>
      <c r="F725" s="79"/>
      <c r="G725" s="78"/>
      <c r="H725" s="78"/>
      <c r="I725" s="78"/>
      <c r="J725" s="78"/>
      <c r="K725" s="80"/>
    </row>
    <row r="726" spans="2:11">
      <c r="B726" s="78"/>
      <c r="C726" s="78"/>
      <c r="D726" s="78"/>
      <c r="E726" s="78"/>
      <c r="F726" s="78"/>
      <c r="G726" s="78"/>
      <c r="H726" s="78"/>
      <c r="I726" s="78"/>
      <c r="J726" s="78"/>
      <c r="K726" s="80"/>
    </row>
    <row r="727" spans="2:11">
      <c r="B727" s="78"/>
      <c r="C727" s="78"/>
      <c r="D727" s="78"/>
      <c r="E727" s="78"/>
      <c r="F727" s="78"/>
      <c r="G727" s="78"/>
      <c r="H727" s="78"/>
      <c r="I727" s="78"/>
      <c r="J727" s="78"/>
      <c r="K727" s="80"/>
    </row>
    <row r="728" spans="2:11">
      <c r="B728" s="78"/>
      <c r="C728" s="78"/>
      <c r="D728" s="78"/>
      <c r="E728" s="78"/>
      <c r="F728" s="78"/>
      <c r="G728" s="78"/>
      <c r="H728" s="78"/>
      <c r="I728" s="78"/>
      <c r="J728" s="78"/>
      <c r="K728" s="80"/>
    </row>
    <row r="729" spans="2:11">
      <c r="B729" s="78"/>
      <c r="C729" s="78"/>
      <c r="D729" s="78"/>
      <c r="E729" s="78"/>
      <c r="F729" s="79"/>
      <c r="G729" s="78"/>
      <c r="H729" s="78"/>
      <c r="I729" s="78"/>
      <c r="J729" s="78"/>
      <c r="K729" s="80"/>
    </row>
    <row r="730" spans="2:11">
      <c r="B730" s="78"/>
      <c r="C730" s="78"/>
      <c r="D730" s="78"/>
      <c r="E730" s="78"/>
      <c r="F730" s="78"/>
      <c r="G730" s="78"/>
      <c r="H730" s="78"/>
      <c r="I730" s="78"/>
      <c r="J730" s="78"/>
      <c r="K730" s="80"/>
    </row>
    <row r="731" spans="2:11">
      <c r="B731" s="78"/>
      <c r="C731" s="78"/>
      <c r="D731" s="78"/>
      <c r="E731" s="78"/>
      <c r="F731" s="78"/>
      <c r="G731" s="78"/>
      <c r="H731" s="78"/>
      <c r="I731" s="78"/>
      <c r="J731" s="78"/>
      <c r="K731" s="80"/>
    </row>
    <row r="732" spans="2:11">
      <c r="B732" s="78"/>
      <c r="C732" s="78"/>
      <c r="D732" s="78"/>
      <c r="E732" s="78"/>
      <c r="F732" s="78"/>
      <c r="G732" s="78"/>
      <c r="H732" s="78"/>
      <c r="I732" s="78"/>
      <c r="J732" s="78"/>
      <c r="K732" s="80"/>
    </row>
    <row r="733" spans="2:11">
      <c r="B733" s="78"/>
      <c r="C733" s="78"/>
      <c r="D733" s="78"/>
      <c r="E733" s="78"/>
      <c r="F733" s="78"/>
      <c r="G733" s="78"/>
      <c r="H733" s="78"/>
      <c r="I733" s="78"/>
      <c r="J733" s="78"/>
      <c r="K733" s="80"/>
    </row>
    <row r="734" spans="2:11">
      <c r="B734" s="78"/>
      <c r="C734" s="78"/>
      <c r="D734" s="78"/>
      <c r="E734" s="78"/>
      <c r="F734" s="78"/>
      <c r="G734" s="78"/>
      <c r="H734" s="78"/>
      <c r="I734" s="78"/>
      <c r="J734" s="78"/>
      <c r="K734" s="80"/>
    </row>
    <row r="735" spans="2:11">
      <c r="B735" s="78"/>
      <c r="C735" s="78"/>
      <c r="D735" s="78"/>
      <c r="E735" s="78"/>
      <c r="F735" s="79"/>
      <c r="G735" s="78"/>
      <c r="H735" s="78"/>
      <c r="I735" s="78"/>
      <c r="J735" s="78"/>
      <c r="K735" s="80"/>
    </row>
    <row r="736" spans="2:11">
      <c r="B736" s="78"/>
      <c r="C736" s="78"/>
      <c r="D736" s="78"/>
      <c r="E736" s="78"/>
      <c r="F736" s="78"/>
      <c r="G736" s="78"/>
      <c r="H736" s="78"/>
      <c r="I736" s="78"/>
      <c r="J736" s="78"/>
      <c r="K736" s="80"/>
    </row>
    <row r="737" spans="2:11">
      <c r="B737" s="78"/>
      <c r="C737" s="78"/>
      <c r="D737" s="78"/>
      <c r="E737" s="78"/>
      <c r="F737" s="79"/>
      <c r="G737" s="78"/>
      <c r="H737" s="78"/>
      <c r="I737" s="78"/>
      <c r="J737" s="78"/>
      <c r="K737" s="80"/>
    </row>
    <row r="738" spans="2:11">
      <c r="B738" s="78"/>
      <c r="C738" s="78"/>
      <c r="D738" s="78"/>
      <c r="E738" s="78"/>
      <c r="F738" s="78"/>
      <c r="G738" s="78"/>
      <c r="H738" s="78"/>
      <c r="I738" s="78"/>
      <c r="J738" s="78"/>
      <c r="K738" s="80"/>
    </row>
    <row r="739" spans="2:11">
      <c r="B739" s="78"/>
      <c r="C739" s="78"/>
      <c r="D739" s="78"/>
      <c r="E739" s="78"/>
      <c r="F739" s="79"/>
      <c r="G739" s="78"/>
      <c r="H739" s="78"/>
      <c r="I739" s="78"/>
      <c r="J739" s="78"/>
      <c r="K739" s="80"/>
    </row>
    <row r="740" spans="2:11">
      <c r="B740" s="78"/>
      <c r="C740" s="78"/>
      <c r="D740" s="78"/>
      <c r="E740" s="78"/>
      <c r="F740" s="79"/>
      <c r="G740" s="78"/>
      <c r="H740" s="78"/>
      <c r="I740" s="78"/>
      <c r="J740" s="78"/>
      <c r="K740" s="80"/>
    </row>
    <row r="741" spans="2:11">
      <c r="B741" s="78"/>
      <c r="C741" s="78"/>
      <c r="D741" s="78"/>
      <c r="E741" s="78"/>
      <c r="F741" s="79"/>
      <c r="G741" s="78"/>
      <c r="H741" s="78"/>
      <c r="I741" s="78"/>
      <c r="J741" s="78"/>
      <c r="K741" s="80"/>
    </row>
    <row r="742" spans="2:11">
      <c r="B742" s="78"/>
      <c r="C742" s="78"/>
      <c r="D742" s="78"/>
      <c r="E742" s="78"/>
      <c r="F742" s="78"/>
      <c r="G742" s="78"/>
      <c r="H742" s="78"/>
      <c r="I742" s="78"/>
      <c r="J742" s="78"/>
      <c r="K742" s="80"/>
    </row>
    <row r="743" spans="2:11">
      <c r="B743" s="78"/>
      <c r="C743" s="78"/>
      <c r="D743" s="78"/>
      <c r="E743" s="78"/>
      <c r="F743" s="78"/>
      <c r="G743" s="78"/>
      <c r="H743" s="78"/>
      <c r="I743" s="78"/>
      <c r="J743" s="78"/>
      <c r="K743" s="80"/>
    </row>
    <row r="744" spans="2:11">
      <c r="B744" s="78"/>
      <c r="C744" s="78"/>
      <c r="D744" s="78"/>
      <c r="E744" s="78"/>
      <c r="F744" s="78"/>
      <c r="G744" s="78"/>
      <c r="H744" s="78"/>
      <c r="I744" s="78"/>
      <c r="J744" s="78"/>
      <c r="K744" s="80"/>
    </row>
    <row r="745" spans="2:11">
      <c r="B745" s="78"/>
      <c r="C745" s="78"/>
      <c r="D745" s="78"/>
      <c r="E745" s="78"/>
      <c r="F745" s="78"/>
      <c r="G745" s="78"/>
      <c r="H745" s="78"/>
      <c r="I745" s="78"/>
      <c r="J745" s="78"/>
      <c r="K745" s="80"/>
    </row>
    <row r="746" spans="2:11">
      <c r="B746" s="78"/>
      <c r="C746" s="78"/>
      <c r="D746" s="78"/>
      <c r="E746" s="78"/>
      <c r="F746" s="78"/>
      <c r="G746" s="78"/>
      <c r="H746" s="78"/>
      <c r="I746" s="78"/>
      <c r="J746" s="78"/>
      <c r="K746" s="80"/>
    </row>
    <row r="747" spans="2:11">
      <c r="B747" s="78"/>
      <c r="C747" s="78"/>
      <c r="D747" s="78"/>
      <c r="E747" s="78"/>
      <c r="F747" s="78"/>
      <c r="G747" s="78"/>
      <c r="H747" s="78"/>
      <c r="I747" s="78"/>
      <c r="J747" s="78"/>
      <c r="K747" s="80"/>
    </row>
    <row r="748" spans="2:11">
      <c r="B748" s="78"/>
      <c r="C748" s="78"/>
      <c r="D748" s="78"/>
      <c r="E748" s="78"/>
      <c r="F748" s="79"/>
      <c r="G748" s="78"/>
      <c r="H748" s="78"/>
      <c r="I748" s="78"/>
      <c r="J748" s="78"/>
      <c r="K748" s="80"/>
    </row>
    <row r="749" spans="2:11">
      <c r="B749" s="78"/>
      <c r="C749" s="78"/>
      <c r="D749" s="78"/>
      <c r="E749" s="78"/>
      <c r="F749" s="78"/>
      <c r="G749" s="78"/>
      <c r="H749" s="78"/>
      <c r="I749" s="78"/>
      <c r="J749" s="78"/>
      <c r="K749" s="80"/>
    </row>
    <row r="750" spans="2:11">
      <c r="B750" s="78"/>
      <c r="C750" s="78"/>
      <c r="D750" s="78"/>
      <c r="E750" s="78"/>
      <c r="F750" s="78"/>
      <c r="G750" s="78"/>
      <c r="H750" s="78"/>
      <c r="I750" s="78"/>
      <c r="J750" s="78"/>
      <c r="K750" s="80"/>
    </row>
    <row r="751" spans="2:11">
      <c r="B751" s="78"/>
      <c r="C751" s="78"/>
      <c r="D751" s="78"/>
      <c r="E751" s="78"/>
      <c r="F751" s="78"/>
      <c r="G751" s="78"/>
      <c r="H751" s="78"/>
      <c r="I751" s="78"/>
      <c r="J751" s="78"/>
      <c r="K751" s="80"/>
    </row>
    <row r="752" spans="2:11">
      <c r="B752" s="78"/>
      <c r="C752" s="78"/>
      <c r="D752" s="78"/>
      <c r="E752" s="78"/>
      <c r="F752" s="79"/>
      <c r="G752" s="78"/>
      <c r="H752" s="78"/>
      <c r="I752" s="78"/>
      <c r="J752" s="78"/>
      <c r="K752" s="80"/>
    </row>
    <row r="753" spans="2:11">
      <c r="B753" s="78"/>
      <c r="C753" s="78"/>
      <c r="D753" s="78"/>
      <c r="E753" s="78"/>
      <c r="F753" s="78"/>
      <c r="G753" s="78"/>
      <c r="H753" s="78"/>
      <c r="I753" s="78"/>
      <c r="J753" s="78"/>
      <c r="K753" s="80"/>
    </row>
    <row r="754" spans="2:11">
      <c r="B754" s="78"/>
      <c r="C754" s="78"/>
      <c r="D754" s="78"/>
      <c r="E754" s="78"/>
      <c r="F754" s="78"/>
      <c r="G754" s="78"/>
      <c r="H754" s="78"/>
      <c r="I754" s="78"/>
      <c r="J754" s="78"/>
      <c r="K754" s="80"/>
    </row>
    <row r="755" spans="2:11">
      <c r="B755" s="78"/>
      <c r="C755" s="78"/>
      <c r="D755" s="78"/>
      <c r="E755" s="78"/>
      <c r="F755" s="78"/>
      <c r="G755" s="78"/>
      <c r="H755" s="78"/>
      <c r="I755" s="78"/>
      <c r="J755" s="78"/>
      <c r="K755" s="80"/>
    </row>
    <row r="756" spans="2:11">
      <c r="B756" s="78"/>
      <c r="C756" s="78"/>
      <c r="D756" s="78"/>
      <c r="E756" s="78"/>
      <c r="F756" s="78"/>
      <c r="G756" s="78"/>
      <c r="H756" s="78"/>
      <c r="I756" s="78"/>
      <c r="J756" s="78"/>
      <c r="K756" s="80"/>
    </row>
    <row r="757" spans="2:11">
      <c r="B757" s="78"/>
      <c r="C757" s="78"/>
      <c r="D757" s="78"/>
      <c r="E757" s="78"/>
      <c r="F757" s="78"/>
      <c r="G757" s="78"/>
      <c r="H757" s="78"/>
      <c r="I757" s="78"/>
      <c r="J757" s="78"/>
      <c r="K757" s="80"/>
    </row>
    <row r="758" spans="2:11">
      <c r="B758" s="78"/>
      <c r="C758" s="78"/>
      <c r="D758" s="78"/>
      <c r="E758" s="78"/>
      <c r="F758" s="78"/>
      <c r="G758" s="78"/>
      <c r="H758" s="78"/>
      <c r="I758" s="78"/>
      <c r="J758" s="78"/>
      <c r="K758" s="80"/>
    </row>
    <row r="759" spans="2:11">
      <c r="B759" s="78"/>
      <c r="C759" s="78"/>
      <c r="D759" s="78"/>
      <c r="E759" s="78"/>
      <c r="F759" s="79"/>
      <c r="G759" s="78"/>
      <c r="H759" s="78"/>
      <c r="I759" s="78"/>
      <c r="J759" s="78"/>
      <c r="K759" s="80"/>
    </row>
    <row r="760" spans="2:11">
      <c r="B760" s="78"/>
      <c r="C760" s="78"/>
      <c r="D760" s="78"/>
      <c r="E760" s="78"/>
      <c r="F760" s="78"/>
      <c r="G760" s="78"/>
      <c r="H760" s="78"/>
      <c r="I760" s="78"/>
      <c r="J760" s="78"/>
      <c r="K760" s="80"/>
    </row>
    <row r="761" spans="2:11">
      <c r="B761" s="78"/>
      <c r="C761" s="78"/>
      <c r="D761" s="78"/>
      <c r="E761" s="78"/>
      <c r="F761" s="78"/>
      <c r="G761" s="78"/>
      <c r="H761" s="78"/>
      <c r="I761" s="78"/>
      <c r="J761" s="78"/>
      <c r="K761" s="80"/>
    </row>
    <row r="762" spans="2:11">
      <c r="B762" s="78"/>
      <c r="C762" s="78"/>
      <c r="D762" s="78"/>
      <c r="E762" s="78"/>
      <c r="F762" s="79"/>
      <c r="G762" s="78"/>
      <c r="H762" s="78"/>
      <c r="I762" s="78"/>
      <c r="J762" s="78"/>
      <c r="K762" s="80"/>
    </row>
    <row r="763" spans="2:11">
      <c r="B763" s="78"/>
      <c r="C763" s="78"/>
      <c r="D763" s="78"/>
      <c r="E763" s="78"/>
      <c r="F763" s="78"/>
      <c r="G763" s="78"/>
      <c r="H763" s="78"/>
      <c r="I763" s="78"/>
      <c r="J763" s="78"/>
      <c r="K763" s="80"/>
    </row>
    <row r="764" spans="2:11">
      <c r="B764" s="78"/>
      <c r="C764" s="78"/>
      <c r="D764" s="78"/>
      <c r="E764" s="78"/>
      <c r="F764" s="79"/>
      <c r="G764" s="78"/>
      <c r="H764" s="78"/>
      <c r="I764" s="78"/>
      <c r="J764" s="78"/>
      <c r="K764" s="80"/>
    </row>
    <row r="765" spans="2:11">
      <c r="B765" s="78"/>
      <c r="C765" s="78"/>
      <c r="D765" s="78"/>
      <c r="E765" s="78"/>
      <c r="F765" s="79"/>
      <c r="G765" s="78"/>
      <c r="H765" s="78"/>
      <c r="I765" s="78"/>
      <c r="J765" s="78"/>
      <c r="K765" s="80"/>
    </row>
    <row r="766" spans="2:11">
      <c r="B766" s="78"/>
      <c r="C766" s="78"/>
      <c r="D766" s="78"/>
      <c r="E766" s="78"/>
      <c r="F766" s="78"/>
      <c r="G766" s="78"/>
      <c r="H766" s="78"/>
      <c r="I766" s="78"/>
      <c r="J766" s="78"/>
      <c r="K766" s="80"/>
    </row>
    <row r="767" spans="2:11">
      <c r="B767" s="78"/>
      <c r="C767" s="78"/>
      <c r="D767" s="78"/>
      <c r="E767" s="78"/>
      <c r="F767" s="78"/>
      <c r="G767" s="78"/>
      <c r="H767" s="78"/>
      <c r="I767" s="78"/>
      <c r="J767" s="78"/>
      <c r="K767" s="80"/>
    </row>
    <row r="768" spans="2:11">
      <c r="B768" s="78"/>
      <c r="C768" s="78"/>
      <c r="D768" s="78"/>
      <c r="E768" s="78"/>
      <c r="F768" s="78"/>
      <c r="G768" s="78"/>
      <c r="H768" s="78"/>
      <c r="I768" s="78"/>
      <c r="J768" s="78"/>
      <c r="K768" s="80"/>
    </row>
    <row r="769" spans="2:11">
      <c r="B769" s="78"/>
      <c r="C769" s="78"/>
      <c r="D769" s="78"/>
      <c r="E769" s="78"/>
      <c r="F769" s="78"/>
      <c r="G769" s="78"/>
      <c r="H769" s="78"/>
      <c r="I769" s="78"/>
      <c r="J769" s="78"/>
      <c r="K769" s="80"/>
    </row>
    <row r="770" spans="2:11">
      <c r="B770" s="78"/>
      <c r="C770" s="78"/>
      <c r="D770" s="78"/>
      <c r="E770" s="78"/>
      <c r="F770" s="79"/>
      <c r="G770" s="78"/>
      <c r="H770" s="78"/>
      <c r="I770" s="78"/>
      <c r="J770" s="78"/>
      <c r="K770" s="80"/>
    </row>
    <row r="771" spans="2:11">
      <c r="B771" s="78"/>
      <c r="C771" s="78"/>
      <c r="D771" s="78"/>
      <c r="E771" s="78"/>
      <c r="F771" s="79"/>
      <c r="G771" s="78"/>
      <c r="H771" s="78"/>
      <c r="I771" s="78"/>
      <c r="J771" s="78"/>
      <c r="K771" s="80"/>
    </row>
    <row r="772" spans="2:11">
      <c r="B772" s="78"/>
      <c r="C772" s="78"/>
      <c r="D772" s="78"/>
      <c r="E772" s="78"/>
      <c r="F772" s="78"/>
      <c r="G772" s="78"/>
      <c r="H772" s="78"/>
      <c r="I772" s="78"/>
      <c r="J772" s="78"/>
      <c r="K772" s="80"/>
    </row>
    <row r="773" spans="2:11">
      <c r="B773" s="78"/>
      <c r="C773" s="78"/>
      <c r="D773" s="78"/>
      <c r="E773" s="78"/>
      <c r="F773" s="78"/>
      <c r="G773" s="78"/>
      <c r="H773" s="78"/>
      <c r="I773" s="78"/>
      <c r="J773" s="78"/>
      <c r="K773" s="80"/>
    </row>
    <row r="774" spans="2:11">
      <c r="B774" s="78"/>
      <c r="C774" s="78"/>
      <c r="D774" s="78"/>
      <c r="E774" s="78"/>
      <c r="F774" s="79"/>
      <c r="G774" s="78"/>
      <c r="H774" s="78"/>
      <c r="I774" s="78"/>
      <c r="J774" s="78"/>
      <c r="K774" s="80"/>
    </row>
    <row r="775" spans="2:11">
      <c r="B775" s="78"/>
      <c r="C775" s="78"/>
      <c r="D775" s="78"/>
      <c r="E775" s="78"/>
      <c r="F775" s="78"/>
      <c r="G775" s="78"/>
      <c r="H775" s="78"/>
      <c r="I775" s="78"/>
      <c r="J775" s="78"/>
      <c r="K775" s="80"/>
    </row>
    <row r="776" spans="2:11">
      <c r="B776" s="78"/>
      <c r="C776" s="78"/>
      <c r="D776" s="78"/>
      <c r="E776" s="78"/>
      <c r="F776" s="78"/>
      <c r="G776" s="78"/>
      <c r="H776" s="78"/>
      <c r="I776" s="78"/>
      <c r="J776" s="78"/>
      <c r="K776" s="80"/>
    </row>
    <row r="777" spans="2:11">
      <c r="B777" s="78"/>
      <c r="C777" s="78"/>
      <c r="D777" s="78"/>
      <c r="E777" s="78"/>
      <c r="F777" s="78"/>
      <c r="G777" s="78"/>
      <c r="H777" s="78"/>
      <c r="I777" s="78"/>
      <c r="J777" s="78"/>
      <c r="K777" s="80"/>
    </row>
    <row r="778" spans="2:11">
      <c r="B778" s="78"/>
      <c r="C778" s="78"/>
      <c r="D778" s="78"/>
      <c r="E778" s="78"/>
      <c r="F778" s="79"/>
      <c r="G778" s="78"/>
      <c r="H778" s="78"/>
      <c r="I778" s="78"/>
      <c r="J778" s="78"/>
      <c r="K778" s="80"/>
    </row>
    <row r="779" spans="2:11">
      <c r="B779" s="78"/>
      <c r="C779" s="78"/>
      <c r="D779" s="78"/>
      <c r="E779" s="78"/>
      <c r="F779" s="78"/>
      <c r="G779" s="78"/>
      <c r="H779" s="78"/>
      <c r="I779" s="78"/>
      <c r="J779" s="78"/>
      <c r="K779" s="80"/>
    </row>
    <row r="780" spans="2:11">
      <c r="B780" s="78"/>
      <c r="C780" s="78"/>
      <c r="D780" s="78"/>
      <c r="E780" s="78"/>
      <c r="F780" s="78"/>
      <c r="G780" s="78"/>
      <c r="H780" s="78"/>
      <c r="I780" s="78"/>
      <c r="J780" s="78"/>
      <c r="K780" s="80"/>
    </row>
    <row r="781" spans="2:11">
      <c r="B781" s="78"/>
      <c r="C781" s="78"/>
      <c r="D781" s="78"/>
      <c r="E781" s="78"/>
      <c r="F781" s="78"/>
      <c r="G781" s="78"/>
      <c r="H781" s="78"/>
      <c r="I781" s="78"/>
      <c r="J781" s="78"/>
      <c r="K781" s="80"/>
    </row>
    <row r="782" spans="2:11">
      <c r="B782" s="78"/>
      <c r="C782" s="78"/>
      <c r="D782" s="78"/>
      <c r="E782" s="78"/>
      <c r="F782" s="79"/>
      <c r="G782" s="78"/>
      <c r="H782" s="78"/>
      <c r="I782" s="78"/>
      <c r="J782" s="78"/>
      <c r="K782" s="80"/>
    </row>
    <row r="783" spans="2:11">
      <c r="B783" s="78"/>
      <c r="C783" s="78"/>
      <c r="D783" s="78"/>
      <c r="E783" s="78"/>
      <c r="F783" s="79"/>
      <c r="G783" s="78"/>
      <c r="H783" s="78"/>
      <c r="I783" s="78"/>
      <c r="J783" s="78"/>
      <c r="K783" s="80"/>
    </row>
    <row r="784" spans="2:11">
      <c r="B784" s="78"/>
      <c r="C784" s="78"/>
      <c r="D784" s="78"/>
      <c r="E784" s="78"/>
      <c r="F784" s="78"/>
      <c r="G784" s="78"/>
      <c r="H784" s="78"/>
      <c r="I784" s="78"/>
      <c r="J784" s="78"/>
      <c r="K784" s="80"/>
    </row>
    <row r="785" spans="2:11">
      <c r="B785" s="78"/>
      <c r="C785" s="78"/>
      <c r="D785" s="78"/>
      <c r="E785" s="78"/>
      <c r="F785" s="78"/>
      <c r="G785" s="78"/>
      <c r="H785" s="78"/>
      <c r="I785" s="78"/>
      <c r="J785" s="78"/>
      <c r="K785" s="80"/>
    </row>
    <row r="786" spans="2:11">
      <c r="B786" s="78"/>
      <c r="C786" s="78"/>
      <c r="D786" s="78"/>
      <c r="E786" s="78"/>
      <c r="F786" s="79"/>
      <c r="G786" s="78"/>
      <c r="H786" s="78"/>
      <c r="I786" s="78"/>
      <c r="J786" s="78"/>
      <c r="K786" s="80"/>
    </row>
    <row r="787" spans="2:11">
      <c r="B787" s="78"/>
      <c r="C787" s="78"/>
      <c r="D787" s="78"/>
      <c r="E787" s="78"/>
      <c r="F787" s="78"/>
      <c r="G787" s="78"/>
      <c r="H787" s="78"/>
      <c r="I787" s="78"/>
      <c r="J787" s="78"/>
      <c r="K787" s="80"/>
    </row>
    <row r="788" spans="2:11">
      <c r="B788" s="78"/>
      <c r="C788" s="78"/>
      <c r="D788" s="78"/>
      <c r="E788" s="78"/>
      <c r="F788" s="78"/>
      <c r="G788" s="78"/>
      <c r="H788" s="78"/>
      <c r="I788" s="78"/>
      <c r="J788" s="78"/>
      <c r="K788" s="80"/>
    </row>
    <row r="789" spans="2:11">
      <c r="B789" s="78"/>
      <c r="C789" s="78"/>
      <c r="D789" s="78"/>
      <c r="E789" s="78"/>
      <c r="F789" s="78"/>
      <c r="G789" s="78"/>
      <c r="H789" s="78"/>
      <c r="I789" s="78"/>
      <c r="J789" s="78"/>
      <c r="K789" s="80"/>
    </row>
    <row r="790" spans="2:11">
      <c r="B790" s="78"/>
      <c r="C790" s="78"/>
      <c r="D790" s="78"/>
      <c r="E790" s="78"/>
      <c r="F790" s="79"/>
      <c r="G790" s="78"/>
      <c r="H790" s="78"/>
      <c r="I790" s="78"/>
      <c r="J790" s="78"/>
      <c r="K790" s="80"/>
    </row>
    <row r="791" spans="2:11">
      <c r="B791" s="78"/>
      <c r="C791" s="78"/>
      <c r="D791" s="78"/>
      <c r="E791" s="78"/>
      <c r="F791" s="78"/>
      <c r="G791" s="78"/>
      <c r="H791" s="78"/>
      <c r="I791" s="78"/>
      <c r="J791" s="78"/>
      <c r="K791" s="80"/>
    </row>
    <row r="792" spans="2:11">
      <c r="B792" s="78"/>
      <c r="C792" s="78"/>
      <c r="D792" s="78"/>
      <c r="E792" s="78"/>
      <c r="F792" s="79"/>
      <c r="G792" s="78"/>
      <c r="H792" s="78"/>
      <c r="I792" s="78"/>
      <c r="J792" s="78"/>
      <c r="K792" s="80"/>
    </row>
    <row r="793" spans="2:11">
      <c r="B793" s="78"/>
      <c r="C793" s="78"/>
      <c r="D793" s="78"/>
      <c r="E793" s="78"/>
      <c r="F793" s="78"/>
      <c r="G793" s="78"/>
      <c r="H793" s="78"/>
      <c r="I793" s="78"/>
      <c r="J793" s="78"/>
      <c r="K793" s="80"/>
    </row>
    <row r="794" spans="2:11">
      <c r="B794" s="78"/>
      <c r="C794" s="78"/>
      <c r="D794" s="78"/>
      <c r="E794" s="78"/>
      <c r="F794" s="78"/>
      <c r="G794" s="78"/>
      <c r="H794" s="78"/>
      <c r="I794" s="78"/>
      <c r="J794" s="78"/>
      <c r="K794" s="80"/>
    </row>
    <row r="795" spans="2:11">
      <c r="B795" s="78"/>
      <c r="C795" s="78"/>
      <c r="D795" s="78"/>
      <c r="E795" s="78"/>
      <c r="F795" s="79"/>
      <c r="G795" s="78"/>
      <c r="H795" s="78"/>
      <c r="I795" s="78"/>
      <c r="J795" s="78"/>
      <c r="K795" s="80"/>
    </row>
    <row r="796" spans="2:11">
      <c r="B796" s="78"/>
      <c r="C796" s="78"/>
      <c r="D796" s="78"/>
      <c r="E796" s="78"/>
      <c r="F796" s="78"/>
      <c r="G796" s="78"/>
      <c r="H796" s="78"/>
      <c r="I796" s="78"/>
      <c r="J796" s="78"/>
      <c r="K796" s="80"/>
    </row>
    <row r="797" spans="2:11">
      <c r="B797" s="78"/>
      <c r="C797" s="78"/>
      <c r="D797" s="78"/>
      <c r="E797" s="78"/>
      <c r="F797" s="78"/>
      <c r="G797" s="78"/>
      <c r="H797" s="78"/>
      <c r="I797" s="78"/>
      <c r="J797" s="78"/>
      <c r="K797" s="80"/>
    </row>
    <row r="798" spans="2:11">
      <c r="B798" s="78"/>
      <c r="C798" s="78"/>
      <c r="D798" s="78"/>
      <c r="E798" s="78"/>
      <c r="F798" s="78"/>
      <c r="G798" s="78"/>
      <c r="H798" s="78"/>
      <c r="I798" s="78"/>
      <c r="J798" s="78"/>
      <c r="K798" s="80"/>
    </row>
    <row r="799" spans="2:11">
      <c r="B799" s="78"/>
      <c r="C799" s="78"/>
      <c r="D799" s="78"/>
      <c r="E799" s="78"/>
      <c r="F799" s="79"/>
      <c r="G799" s="78"/>
      <c r="H799" s="78"/>
      <c r="I799" s="78"/>
      <c r="J799" s="78"/>
      <c r="K799" s="80"/>
    </row>
    <row r="800" spans="2:11">
      <c r="B800" s="78"/>
      <c r="C800" s="78"/>
      <c r="D800" s="78"/>
      <c r="E800" s="78"/>
      <c r="F800" s="79"/>
      <c r="G800" s="78"/>
      <c r="H800" s="78"/>
      <c r="I800" s="78"/>
      <c r="J800" s="78"/>
      <c r="K800" s="80"/>
    </row>
    <row r="801" spans="2:11">
      <c r="B801" s="78"/>
      <c r="C801" s="78"/>
      <c r="D801" s="78"/>
      <c r="E801" s="78"/>
      <c r="F801" s="78"/>
      <c r="G801" s="78"/>
      <c r="H801" s="78"/>
      <c r="I801" s="78"/>
      <c r="J801" s="78"/>
      <c r="K801" s="80"/>
    </row>
    <row r="802" spans="2:11">
      <c r="B802" s="78"/>
      <c r="C802" s="78"/>
      <c r="D802" s="78"/>
      <c r="E802" s="78"/>
      <c r="F802" s="79"/>
      <c r="G802" s="78"/>
      <c r="H802" s="78"/>
      <c r="I802" s="78"/>
      <c r="J802" s="78"/>
      <c r="K802" s="80"/>
    </row>
    <row r="803" spans="2:11">
      <c r="B803" s="78"/>
      <c r="C803" s="78"/>
      <c r="D803" s="78"/>
      <c r="E803" s="78"/>
      <c r="F803" s="78"/>
      <c r="G803" s="78"/>
      <c r="H803" s="78"/>
      <c r="I803" s="78"/>
      <c r="J803" s="78"/>
      <c r="K803" s="80"/>
    </row>
    <row r="804" spans="2:11">
      <c r="B804" s="78"/>
      <c r="C804" s="78"/>
      <c r="D804" s="78"/>
      <c r="E804" s="78"/>
      <c r="F804" s="78"/>
      <c r="G804" s="78"/>
      <c r="H804" s="78"/>
      <c r="I804" s="78"/>
      <c r="J804" s="78"/>
      <c r="K804" s="80"/>
    </row>
    <row r="805" spans="2:11">
      <c r="B805" s="78"/>
      <c r="C805" s="78"/>
      <c r="D805" s="78"/>
      <c r="E805" s="78"/>
      <c r="F805" s="78"/>
      <c r="G805" s="78"/>
      <c r="H805" s="78"/>
      <c r="I805" s="78"/>
      <c r="J805" s="78"/>
      <c r="K805" s="80"/>
    </row>
    <row r="806" spans="2:11">
      <c r="B806" s="78"/>
      <c r="C806" s="78"/>
      <c r="D806" s="78"/>
      <c r="E806" s="78"/>
      <c r="F806" s="78"/>
      <c r="G806" s="78"/>
      <c r="H806" s="78"/>
      <c r="I806" s="78"/>
      <c r="J806" s="78"/>
      <c r="K806" s="80"/>
    </row>
    <row r="807" spans="2:11">
      <c r="B807" s="78"/>
      <c r="C807" s="78"/>
      <c r="D807" s="78"/>
      <c r="E807" s="78"/>
      <c r="F807" s="79"/>
      <c r="G807" s="78"/>
      <c r="H807" s="78"/>
      <c r="I807" s="78"/>
      <c r="J807" s="78"/>
      <c r="K807" s="80"/>
    </row>
    <row r="808" spans="2:11">
      <c r="B808" s="78"/>
      <c r="C808" s="78"/>
      <c r="D808" s="78"/>
      <c r="E808" s="78"/>
      <c r="F808" s="79"/>
      <c r="G808" s="78"/>
      <c r="H808" s="78"/>
      <c r="I808" s="78"/>
      <c r="J808" s="78"/>
      <c r="K808" s="80"/>
    </row>
    <row r="809" spans="2:11">
      <c r="B809" s="78"/>
      <c r="C809" s="78"/>
      <c r="D809" s="78"/>
      <c r="E809" s="78"/>
      <c r="F809" s="79"/>
      <c r="G809" s="78"/>
      <c r="H809" s="78"/>
      <c r="I809" s="78"/>
      <c r="J809" s="78"/>
      <c r="K809" s="80"/>
    </row>
    <row r="810" spans="2:11">
      <c r="B810" s="78"/>
      <c r="C810" s="78"/>
      <c r="D810" s="78"/>
      <c r="E810" s="78"/>
      <c r="F810" s="78"/>
      <c r="G810" s="78"/>
      <c r="H810" s="78"/>
      <c r="I810" s="78"/>
      <c r="J810" s="78"/>
      <c r="K810" s="80"/>
    </row>
    <row r="811" spans="2:11">
      <c r="B811" s="78"/>
      <c r="C811" s="78"/>
      <c r="D811" s="78"/>
      <c r="E811" s="78"/>
      <c r="F811" s="78"/>
      <c r="G811" s="78"/>
      <c r="H811" s="78"/>
      <c r="I811" s="78"/>
      <c r="J811" s="78"/>
      <c r="K811" s="80"/>
    </row>
    <row r="812" spans="2:11">
      <c r="B812" s="78"/>
      <c r="C812" s="78"/>
      <c r="D812" s="78"/>
      <c r="E812" s="78"/>
      <c r="F812" s="78"/>
      <c r="G812" s="78"/>
      <c r="H812" s="78"/>
      <c r="I812" s="78"/>
      <c r="J812" s="78"/>
      <c r="K812" s="80"/>
    </row>
    <row r="813" spans="2:11">
      <c r="B813" s="78"/>
      <c r="C813" s="78"/>
      <c r="D813" s="78"/>
      <c r="E813" s="78"/>
      <c r="F813" s="79"/>
      <c r="G813" s="78"/>
      <c r="H813" s="78"/>
      <c r="I813" s="78"/>
      <c r="J813" s="78"/>
      <c r="K813" s="80"/>
    </row>
    <row r="814" spans="2:11">
      <c r="B814" s="78"/>
      <c r="C814" s="78"/>
      <c r="D814" s="78"/>
      <c r="E814" s="78"/>
      <c r="F814" s="79"/>
      <c r="G814" s="78"/>
      <c r="H814" s="78"/>
      <c r="I814" s="78"/>
      <c r="J814" s="78"/>
      <c r="K814" s="80"/>
    </row>
    <row r="815" spans="2:11">
      <c r="B815" s="78"/>
      <c r="C815" s="78"/>
      <c r="D815" s="78"/>
      <c r="E815" s="78"/>
      <c r="F815" s="79"/>
      <c r="G815" s="78"/>
      <c r="H815" s="78"/>
      <c r="I815" s="78"/>
      <c r="J815" s="78"/>
      <c r="K815" s="80"/>
    </row>
    <row r="816" spans="2:11">
      <c r="B816" s="78"/>
      <c r="C816" s="78"/>
      <c r="D816" s="78"/>
      <c r="E816" s="78"/>
      <c r="F816" s="78"/>
      <c r="G816" s="78"/>
      <c r="H816" s="78"/>
      <c r="I816" s="78"/>
      <c r="J816" s="78"/>
      <c r="K816" s="80"/>
    </row>
    <row r="817" spans="2:11">
      <c r="B817" s="78"/>
      <c r="C817" s="78"/>
      <c r="D817" s="78"/>
      <c r="E817" s="78"/>
      <c r="F817" s="78"/>
      <c r="G817" s="78"/>
      <c r="H817" s="78"/>
      <c r="I817" s="78"/>
      <c r="J817" s="78"/>
      <c r="K817" s="80"/>
    </row>
    <row r="818" spans="2:11">
      <c r="B818" s="78"/>
      <c r="C818" s="78"/>
      <c r="D818" s="78"/>
      <c r="E818" s="78"/>
      <c r="F818" s="78"/>
      <c r="G818" s="78"/>
      <c r="H818" s="78"/>
      <c r="I818" s="78"/>
      <c r="J818" s="78"/>
      <c r="K818" s="80"/>
    </row>
    <row r="819" spans="2:11">
      <c r="B819" s="78"/>
      <c r="C819" s="78"/>
      <c r="D819" s="78"/>
      <c r="E819" s="78"/>
      <c r="F819" s="79"/>
      <c r="G819" s="78"/>
      <c r="H819" s="78"/>
      <c r="I819" s="78"/>
      <c r="J819" s="78"/>
      <c r="K819" s="80"/>
    </row>
    <row r="820" spans="2:11">
      <c r="B820" s="78"/>
      <c r="C820" s="78"/>
      <c r="D820" s="78"/>
      <c r="E820" s="78"/>
      <c r="F820" s="78"/>
      <c r="G820" s="78"/>
      <c r="H820" s="78"/>
      <c r="I820" s="78"/>
      <c r="J820" s="78"/>
      <c r="K820" s="80"/>
    </row>
    <row r="821" spans="2:11">
      <c r="B821" s="78"/>
      <c r="C821" s="78"/>
      <c r="D821" s="78"/>
      <c r="E821" s="78"/>
      <c r="F821" s="79"/>
      <c r="G821" s="78"/>
      <c r="H821" s="78"/>
      <c r="I821" s="78"/>
      <c r="J821" s="78"/>
      <c r="K821" s="80"/>
    </row>
    <row r="822" spans="2:11">
      <c r="B822" s="78"/>
      <c r="C822" s="78"/>
      <c r="D822" s="78"/>
      <c r="E822" s="78"/>
      <c r="F822" s="78"/>
      <c r="G822" s="78"/>
      <c r="H822" s="78"/>
      <c r="I822" s="78"/>
      <c r="J822" s="78"/>
      <c r="K822" s="80"/>
    </row>
    <row r="823" spans="2:11">
      <c r="B823" s="78"/>
      <c r="C823" s="78"/>
      <c r="D823" s="78"/>
      <c r="E823" s="78"/>
      <c r="F823" s="78"/>
      <c r="G823" s="78"/>
      <c r="H823" s="78"/>
      <c r="I823" s="78"/>
      <c r="J823" s="78"/>
      <c r="K823" s="80"/>
    </row>
    <row r="824" spans="2:11">
      <c r="B824" s="78"/>
      <c r="C824" s="78"/>
      <c r="D824" s="78"/>
      <c r="E824" s="78"/>
      <c r="F824" s="78"/>
      <c r="G824" s="78"/>
      <c r="H824" s="78"/>
      <c r="I824" s="78"/>
      <c r="J824" s="78"/>
      <c r="K824" s="80"/>
    </row>
    <row r="825" spans="2:11">
      <c r="B825" s="78"/>
      <c r="C825" s="78"/>
      <c r="D825" s="78"/>
      <c r="E825" s="78"/>
      <c r="F825" s="79"/>
      <c r="G825" s="78"/>
      <c r="H825" s="78"/>
      <c r="I825" s="78"/>
      <c r="J825" s="78"/>
      <c r="K825" s="80"/>
    </row>
    <row r="826" spans="2:11">
      <c r="B826" s="78"/>
      <c r="C826" s="78"/>
      <c r="D826" s="78"/>
      <c r="E826" s="78"/>
      <c r="F826" s="78"/>
      <c r="G826" s="78"/>
      <c r="H826" s="78"/>
      <c r="I826" s="78"/>
      <c r="J826" s="78"/>
      <c r="K826" s="80"/>
    </row>
    <row r="827" spans="2:11">
      <c r="B827" s="78"/>
      <c r="C827" s="78"/>
      <c r="D827" s="78"/>
      <c r="E827" s="78"/>
      <c r="F827" s="78"/>
      <c r="G827" s="78"/>
      <c r="H827" s="78"/>
      <c r="I827" s="78"/>
      <c r="J827" s="78"/>
      <c r="K827" s="80"/>
    </row>
    <row r="828" spans="2:11">
      <c r="B828" s="78"/>
      <c r="C828" s="78"/>
      <c r="D828" s="78"/>
      <c r="E828" s="78"/>
      <c r="F828" s="78"/>
      <c r="G828" s="78"/>
      <c r="H828" s="78"/>
      <c r="I828" s="78"/>
      <c r="J828" s="78"/>
      <c r="K828" s="80"/>
    </row>
    <row r="829" spans="2:11">
      <c r="B829" s="78"/>
      <c r="C829" s="78"/>
      <c r="D829" s="78"/>
      <c r="E829" s="78"/>
      <c r="F829" s="79"/>
      <c r="G829" s="78"/>
      <c r="H829" s="78"/>
      <c r="I829" s="78"/>
      <c r="J829" s="78"/>
      <c r="K829" s="80"/>
    </row>
    <row r="830" spans="2:11">
      <c r="B830" s="78"/>
      <c r="C830" s="78"/>
      <c r="D830" s="78"/>
      <c r="E830" s="78"/>
      <c r="F830" s="79"/>
      <c r="G830" s="78"/>
      <c r="H830" s="78"/>
      <c r="I830" s="78"/>
      <c r="J830" s="78"/>
      <c r="K830" s="80"/>
    </row>
    <row r="831" spans="2:11">
      <c r="B831" s="78"/>
      <c r="C831" s="78"/>
      <c r="D831" s="78"/>
      <c r="E831" s="78"/>
      <c r="F831" s="79"/>
      <c r="G831" s="78"/>
      <c r="H831" s="78"/>
      <c r="I831" s="78"/>
      <c r="J831" s="78"/>
      <c r="K831" s="80"/>
    </row>
    <row r="832" spans="2:11">
      <c r="B832" s="78"/>
      <c r="C832" s="78"/>
      <c r="D832" s="78"/>
      <c r="E832" s="78"/>
      <c r="F832" s="78"/>
      <c r="G832" s="78"/>
      <c r="H832" s="78"/>
      <c r="I832" s="78"/>
      <c r="J832" s="78"/>
      <c r="K832" s="80"/>
    </row>
    <row r="833" spans="2:11">
      <c r="B833" s="78"/>
      <c r="C833" s="78"/>
      <c r="D833" s="78"/>
      <c r="E833" s="78"/>
      <c r="F833" s="78"/>
      <c r="G833" s="78"/>
      <c r="H833" s="78"/>
      <c r="I833" s="78"/>
      <c r="J833" s="78"/>
      <c r="K833" s="80"/>
    </row>
    <row r="834" spans="2:11">
      <c r="B834" s="78"/>
      <c r="C834" s="78"/>
      <c r="D834" s="78"/>
      <c r="E834" s="78"/>
      <c r="F834" s="79"/>
      <c r="G834" s="78"/>
      <c r="H834" s="78"/>
      <c r="I834" s="78"/>
      <c r="J834" s="78"/>
      <c r="K834" s="80"/>
    </row>
    <row r="835" spans="2:11">
      <c r="B835" s="78"/>
      <c r="C835" s="78"/>
      <c r="D835" s="78"/>
      <c r="E835" s="78"/>
      <c r="F835" s="78"/>
      <c r="G835" s="78"/>
      <c r="H835" s="78"/>
      <c r="I835" s="78"/>
      <c r="J835" s="78"/>
      <c r="K835" s="80"/>
    </row>
    <row r="836" spans="2:11">
      <c r="B836" s="78"/>
      <c r="C836" s="78"/>
      <c r="D836" s="78"/>
      <c r="E836" s="78"/>
      <c r="F836" s="78"/>
      <c r="G836" s="78"/>
      <c r="H836" s="78"/>
      <c r="I836" s="78"/>
      <c r="J836" s="78"/>
      <c r="K836" s="80"/>
    </row>
    <row r="837" spans="2:11">
      <c r="B837" s="78"/>
      <c r="C837" s="78"/>
      <c r="D837" s="78"/>
      <c r="E837" s="78"/>
      <c r="F837" s="78"/>
      <c r="G837" s="78"/>
      <c r="H837" s="78"/>
      <c r="I837" s="78"/>
      <c r="J837" s="78"/>
      <c r="K837" s="80"/>
    </row>
    <row r="838" spans="2:11">
      <c r="B838" s="78"/>
      <c r="C838" s="78"/>
      <c r="D838" s="78"/>
      <c r="E838" s="78"/>
      <c r="F838" s="78"/>
      <c r="G838" s="78"/>
      <c r="H838" s="78"/>
      <c r="I838" s="78"/>
      <c r="J838" s="78"/>
      <c r="K838" s="80"/>
    </row>
    <row r="839" spans="2:11">
      <c r="B839" s="78"/>
      <c r="C839" s="78"/>
      <c r="D839" s="78"/>
      <c r="E839" s="78"/>
      <c r="F839" s="79"/>
      <c r="G839" s="78"/>
      <c r="H839" s="78"/>
      <c r="I839" s="78"/>
      <c r="J839" s="78"/>
      <c r="K839" s="80"/>
    </row>
    <row r="840" spans="2:11">
      <c r="B840" s="78"/>
      <c r="C840" s="78"/>
      <c r="D840" s="78"/>
      <c r="E840" s="78"/>
      <c r="F840" s="79"/>
      <c r="G840" s="78"/>
      <c r="H840" s="78"/>
      <c r="I840" s="78"/>
      <c r="J840" s="78"/>
      <c r="K840" s="80"/>
    </row>
    <row r="841" spans="2:11">
      <c r="B841" s="78"/>
      <c r="C841" s="78"/>
      <c r="D841" s="78"/>
      <c r="E841" s="78"/>
      <c r="F841" s="78"/>
      <c r="G841" s="78"/>
      <c r="H841" s="78"/>
      <c r="I841" s="78"/>
      <c r="J841" s="78"/>
      <c r="K841" s="80"/>
    </row>
    <row r="842" spans="2:11">
      <c r="B842" s="78"/>
      <c r="C842" s="78"/>
      <c r="D842" s="78"/>
      <c r="E842" s="78"/>
      <c r="F842" s="79"/>
      <c r="G842" s="78"/>
      <c r="H842" s="78"/>
      <c r="I842" s="78"/>
      <c r="J842" s="78"/>
      <c r="K842" s="80"/>
    </row>
    <row r="843" spans="2:11">
      <c r="B843" s="78"/>
      <c r="C843" s="78"/>
      <c r="D843" s="78"/>
      <c r="E843" s="78"/>
      <c r="F843" s="78"/>
      <c r="G843" s="78"/>
      <c r="H843" s="78"/>
      <c r="I843" s="78"/>
      <c r="J843" s="78"/>
      <c r="K843" s="80"/>
    </row>
    <row r="844" spans="2:11">
      <c r="B844" s="78"/>
      <c r="C844" s="78"/>
      <c r="D844" s="78"/>
      <c r="E844" s="78"/>
      <c r="F844" s="78"/>
      <c r="G844" s="78"/>
      <c r="H844" s="78"/>
      <c r="I844" s="78"/>
      <c r="J844" s="78"/>
      <c r="K844" s="80"/>
    </row>
    <row r="845" spans="2:11">
      <c r="B845" s="78"/>
      <c r="C845" s="78"/>
      <c r="D845" s="78"/>
      <c r="E845" s="78"/>
      <c r="F845" s="78"/>
      <c r="G845" s="78"/>
      <c r="H845" s="78"/>
      <c r="I845" s="78"/>
      <c r="J845" s="78"/>
      <c r="K845" s="80"/>
    </row>
    <row r="846" spans="2:11">
      <c r="B846" s="78"/>
      <c r="C846" s="78"/>
      <c r="D846" s="78"/>
      <c r="E846" s="78"/>
      <c r="F846" s="79"/>
      <c r="G846" s="78"/>
      <c r="H846" s="78"/>
      <c r="I846" s="78"/>
      <c r="J846" s="78"/>
      <c r="K846" s="80"/>
    </row>
    <row r="847" spans="2:11">
      <c r="B847" s="78"/>
      <c r="C847" s="78"/>
      <c r="D847" s="78"/>
      <c r="E847" s="78"/>
      <c r="F847" s="79"/>
      <c r="G847" s="78"/>
      <c r="H847" s="78"/>
      <c r="I847" s="78"/>
      <c r="J847" s="78"/>
      <c r="K847" s="80"/>
    </row>
    <row r="848" spans="2:11">
      <c r="B848" s="78"/>
      <c r="C848" s="78"/>
      <c r="D848" s="78"/>
      <c r="E848" s="78"/>
      <c r="F848" s="79"/>
      <c r="G848" s="78"/>
      <c r="H848" s="78"/>
      <c r="I848" s="78"/>
      <c r="J848" s="78"/>
      <c r="K848" s="80"/>
    </row>
    <row r="849" spans="2:11">
      <c r="B849" s="78"/>
      <c r="C849" s="78"/>
      <c r="D849" s="78"/>
      <c r="E849" s="78"/>
      <c r="F849" s="79"/>
      <c r="G849" s="78"/>
      <c r="H849" s="78"/>
      <c r="I849" s="78"/>
      <c r="J849" s="78"/>
      <c r="K849" s="80"/>
    </row>
    <row r="850" spans="2:11">
      <c r="B850" s="78"/>
      <c r="C850" s="78"/>
      <c r="D850" s="78"/>
      <c r="E850" s="78"/>
      <c r="F850" s="78"/>
      <c r="G850" s="78"/>
      <c r="H850" s="78"/>
      <c r="I850" s="78"/>
      <c r="J850" s="78"/>
      <c r="K850" s="80"/>
    </row>
    <row r="851" spans="2:11">
      <c r="B851" s="78"/>
      <c r="C851" s="78"/>
      <c r="D851" s="78"/>
      <c r="E851" s="78"/>
      <c r="F851" s="78"/>
      <c r="G851" s="78"/>
      <c r="H851" s="78"/>
      <c r="I851" s="78"/>
      <c r="J851" s="78"/>
      <c r="K851" s="80"/>
    </row>
    <row r="852" spans="2:11">
      <c r="B852" s="78"/>
      <c r="C852" s="78"/>
      <c r="D852" s="78"/>
      <c r="E852" s="78"/>
      <c r="F852" s="78"/>
      <c r="G852" s="78"/>
      <c r="H852" s="78"/>
      <c r="I852" s="78"/>
      <c r="J852" s="78"/>
      <c r="K852" s="80"/>
    </row>
    <row r="853" spans="2:11">
      <c r="B853" s="78"/>
      <c r="C853" s="78"/>
      <c r="D853" s="78"/>
      <c r="E853" s="78"/>
      <c r="F853" s="79"/>
      <c r="G853" s="78"/>
      <c r="H853" s="78"/>
      <c r="I853" s="78"/>
      <c r="J853" s="78"/>
      <c r="K853" s="80"/>
    </row>
    <row r="854" spans="2:11">
      <c r="B854" s="78"/>
      <c r="C854" s="78"/>
      <c r="D854" s="78"/>
      <c r="E854" s="78"/>
      <c r="F854" s="78"/>
      <c r="G854" s="78"/>
      <c r="H854" s="78"/>
      <c r="I854" s="78"/>
      <c r="J854" s="78"/>
      <c r="K854" s="80"/>
    </row>
    <row r="855" spans="2:11">
      <c r="B855" s="78"/>
      <c r="C855" s="78"/>
      <c r="D855" s="78"/>
      <c r="E855" s="78"/>
      <c r="F855" s="78"/>
      <c r="G855" s="78"/>
      <c r="H855" s="78"/>
      <c r="I855" s="78"/>
      <c r="J855" s="78"/>
      <c r="K855" s="80"/>
    </row>
    <row r="856" spans="2:11">
      <c r="B856" s="78"/>
      <c r="C856" s="78"/>
      <c r="D856" s="78"/>
      <c r="E856" s="78"/>
      <c r="F856" s="78"/>
      <c r="G856" s="78"/>
      <c r="H856" s="78"/>
      <c r="I856" s="78"/>
      <c r="J856" s="78"/>
      <c r="K856" s="80"/>
    </row>
    <row r="857" spans="2:11">
      <c r="B857" s="78"/>
      <c r="C857" s="78"/>
      <c r="D857" s="78"/>
      <c r="E857" s="78"/>
      <c r="F857" s="79"/>
      <c r="G857" s="78"/>
      <c r="H857" s="78"/>
      <c r="I857" s="78"/>
      <c r="J857" s="78"/>
      <c r="K857" s="80"/>
    </row>
    <row r="858" spans="2:11">
      <c r="B858" s="78"/>
      <c r="C858" s="78"/>
      <c r="D858" s="78"/>
      <c r="E858" s="78"/>
      <c r="F858" s="78"/>
      <c r="G858" s="78"/>
      <c r="H858" s="78"/>
      <c r="I858" s="78"/>
      <c r="J858" s="78"/>
      <c r="K858" s="80"/>
    </row>
    <row r="859" spans="2:11">
      <c r="B859" s="78"/>
      <c r="C859" s="78"/>
      <c r="D859" s="78"/>
      <c r="E859" s="78"/>
      <c r="F859" s="79"/>
      <c r="G859" s="78"/>
      <c r="H859" s="78"/>
      <c r="I859" s="78"/>
      <c r="J859" s="78"/>
      <c r="K859" s="80"/>
    </row>
    <row r="860" spans="2:11">
      <c r="B860" s="78"/>
      <c r="C860" s="78"/>
      <c r="D860" s="78"/>
      <c r="E860" s="78"/>
      <c r="F860" s="79"/>
      <c r="G860" s="78"/>
      <c r="H860" s="78"/>
      <c r="I860" s="78"/>
      <c r="J860" s="78"/>
      <c r="K860" s="80"/>
    </row>
    <row r="861" spans="2:11">
      <c r="B861" s="78"/>
      <c r="C861" s="78"/>
      <c r="D861" s="78"/>
      <c r="E861" s="78"/>
      <c r="F861" s="79"/>
      <c r="G861" s="78"/>
      <c r="H861" s="78"/>
      <c r="I861" s="78"/>
      <c r="J861" s="78"/>
      <c r="K861" s="80"/>
    </row>
    <row r="862" spans="2:11">
      <c r="B862" s="78"/>
      <c r="C862" s="78"/>
      <c r="D862" s="78"/>
      <c r="E862" s="78"/>
      <c r="F862" s="78"/>
      <c r="G862" s="78"/>
      <c r="H862" s="78"/>
      <c r="I862" s="78"/>
      <c r="J862" s="78"/>
      <c r="K862" s="80"/>
    </row>
    <row r="863" spans="2:11">
      <c r="B863" s="78"/>
      <c r="C863" s="78"/>
      <c r="D863" s="78"/>
      <c r="E863" s="78"/>
      <c r="F863" s="78"/>
      <c r="G863" s="78"/>
      <c r="H863" s="78"/>
      <c r="I863" s="78"/>
      <c r="J863" s="78"/>
      <c r="K863" s="80"/>
    </row>
    <row r="864" spans="2:11">
      <c r="B864" s="78"/>
      <c r="C864" s="78"/>
      <c r="D864" s="78"/>
      <c r="E864" s="78"/>
      <c r="F864" s="78"/>
      <c r="G864" s="78"/>
      <c r="H864" s="78"/>
      <c r="I864" s="78"/>
      <c r="J864" s="78"/>
      <c r="K864" s="80"/>
    </row>
    <row r="865" spans="2:11">
      <c r="B865" s="78"/>
      <c r="C865" s="78"/>
      <c r="D865" s="78"/>
      <c r="E865" s="78"/>
      <c r="F865" s="78"/>
      <c r="G865" s="78"/>
      <c r="H865" s="78"/>
      <c r="I865" s="78"/>
      <c r="J865" s="78"/>
      <c r="K865" s="80"/>
    </row>
    <row r="866" spans="2:11">
      <c r="B866" s="78"/>
      <c r="C866" s="78"/>
      <c r="D866" s="78"/>
      <c r="E866" s="78"/>
      <c r="F866" s="78"/>
      <c r="G866" s="78"/>
      <c r="H866" s="78"/>
      <c r="I866" s="78"/>
      <c r="J866" s="78"/>
      <c r="K866" s="80"/>
    </row>
    <row r="867" spans="2:11">
      <c r="B867" s="78"/>
      <c r="C867" s="78"/>
      <c r="D867" s="78"/>
      <c r="E867" s="78"/>
      <c r="F867" s="78"/>
      <c r="G867" s="78"/>
      <c r="H867" s="78"/>
      <c r="I867" s="78"/>
      <c r="J867" s="78"/>
      <c r="K867" s="80"/>
    </row>
    <row r="868" spans="2:11">
      <c r="B868" s="78"/>
      <c r="C868" s="78"/>
      <c r="D868" s="78"/>
      <c r="E868" s="78"/>
      <c r="F868" s="79"/>
      <c r="G868" s="78"/>
      <c r="H868" s="78"/>
      <c r="I868" s="78"/>
      <c r="J868" s="78"/>
      <c r="K868" s="80"/>
    </row>
    <row r="869" spans="2:11">
      <c r="B869" s="78"/>
      <c r="C869" s="78"/>
      <c r="D869" s="78"/>
      <c r="E869" s="78"/>
      <c r="F869" s="79"/>
      <c r="G869" s="78"/>
      <c r="H869" s="78"/>
      <c r="I869" s="78"/>
      <c r="J869" s="78"/>
      <c r="K869" s="80"/>
    </row>
    <row r="870" spans="2:11">
      <c r="B870" s="78"/>
      <c r="C870" s="78"/>
      <c r="D870" s="78"/>
      <c r="E870" s="78"/>
      <c r="F870" s="79"/>
      <c r="G870" s="78"/>
      <c r="H870" s="78"/>
      <c r="I870" s="78"/>
      <c r="J870" s="78"/>
      <c r="K870" s="80"/>
    </row>
    <row r="871" spans="2:11">
      <c r="B871" s="78"/>
      <c r="C871" s="78"/>
      <c r="D871" s="78"/>
      <c r="E871" s="78"/>
      <c r="F871" s="78"/>
      <c r="G871" s="78"/>
      <c r="H871" s="78"/>
      <c r="I871" s="78"/>
      <c r="J871" s="78"/>
      <c r="K871" s="80"/>
    </row>
    <row r="872" spans="2:11">
      <c r="B872" s="78"/>
      <c r="C872" s="78"/>
      <c r="D872" s="78"/>
      <c r="E872" s="78"/>
      <c r="F872" s="78"/>
      <c r="G872" s="78"/>
      <c r="H872" s="78"/>
      <c r="I872" s="78"/>
      <c r="J872" s="78"/>
      <c r="K872" s="80"/>
    </row>
    <row r="873" spans="2:11">
      <c r="B873" s="78"/>
      <c r="C873" s="78"/>
      <c r="D873" s="78"/>
      <c r="E873" s="78"/>
      <c r="F873" s="78"/>
      <c r="G873" s="78"/>
      <c r="H873" s="78"/>
      <c r="I873" s="78"/>
      <c r="J873" s="78"/>
      <c r="K873" s="80"/>
    </row>
    <row r="874" spans="2:11">
      <c r="B874" s="78"/>
      <c r="C874" s="78"/>
      <c r="D874" s="78"/>
      <c r="E874" s="78"/>
      <c r="F874" s="78"/>
      <c r="G874" s="78"/>
      <c r="H874" s="78"/>
      <c r="I874" s="78"/>
      <c r="J874" s="78"/>
      <c r="K874" s="80"/>
    </row>
    <row r="875" spans="2:11">
      <c r="B875" s="78"/>
      <c r="C875" s="78"/>
      <c r="D875" s="78"/>
      <c r="E875" s="78"/>
      <c r="F875" s="78"/>
      <c r="G875" s="78"/>
      <c r="H875" s="78"/>
      <c r="I875" s="78"/>
      <c r="J875" s="78"/>
      <c r="K875" s="80"/>
    </row>
    <row r="876" spans="2:11">
      <c r="B876" s="78"/>
      <c r="C876" s="78"/>
      <c r="D876" s="78"/>
      <c r="E876" s="78"/>
      <c r="F876" s="78"/>
      <c r="G876" s="78"/>
      <c r="H876" s="78"/>
      <c r="I876" s="78"/>
      <c r="J876" s="78"/>
      <c r="K876" s="80"/>
    </row>
    <row r="877" spans="2:11">
      <c r="B877" s="78"/>
      <c r="C877" s="78"/>
      <c r="D877" s="78"/>
      <c r="E877" s="78"/>
      <c r="F877" s="78"/>
      <c r="G877" s="78"/>
      <c r="H877" s="78"/>
      <c r="I877" s="78"/>
      <c r="J877" s="78"/>
      <c r="K877" s="80"/>
    </row>
    <row r="878" spans="2:11">
      <c r="B878" s="78"/>
      <c r="C878" s="78"/>
      <c r="D878" s="78"/>
      <c r="E878" s="78"/>
      <c r="F878" s="79"/>
      <c r="G878" s="78"/>
      <c r="H878" s="78"/>
      <c r="I878" s="78"/>
      <c r="J878" s="78"/>
      <c r="K878" s="80"/>
    </row>
    <row r="879" spans="2:11">
      <c r="B879" s="78"/>
      <c r="C879" s="78"/>
      <c r="D879" s="78"/>
      <c r="E879" s="78"/>
      <c r="F879" s="78"/>
      <c r="G879" s="78"/>
      <c r="H879" s="78"/>
      <c r="I879" s="78"/>
      <c r="J879" s="78"/>
      <c r="K879" s="80"/>
    </row>
    <row r="880" spans="2:11">
      <c r="B880" s="78"/>
      <c r="C880" s="78"/>
      <c r="D880" s="78"/>
      <c r="E880" s="78"/>
      <c r="F880" s="78"/>
      <c r="G880" s="78"/>
      <c r="H880" s="78"/>
      <c r="I880" s="78"/>
      <c r="J880" s="78"/>
      <c r="K880" s="80"/>
    </row>
    <row r="881" spans="2:11">
      <c r="B881" s="78"/>
      <c r="C881" s="78"/>
      <c r="D881" s="78"/>
      <c r="E881" s="78"/>
      <c r="F881" s="78"/>
      <c r="G881" s="78"/>
      <c r="H881" s="78"/>
      <c r="I881" s="78"/>
      <c r="J881" s="78"/>
      <c r="K881" s="80"/>
    </row>
    <row r="882" spans="2:11">
      <c r="B882" s="78"/>
      <c r="C882" s="78"/>
      <c r="D882" s="78"/>
      <c r="E882" s="78"/>
      <c r="F882" s="78"/>
      <c r="G882" s="78"/>
      <c r="H882" s="78"/>
      <c r="I882" s="78"/>
      <c r="J882" s="78"/>
      <c r="K882" s="80"/>
    </row>
    <row r="883" spans="2:11">
      <c r="B883" s="78"/>
      <c r="C883" s="78"/>
      <c r="D883" s="78"/>
      <c r="E883" s="78"/>
      <c r="F883" s="78"/>
      <c r="G883" s="78"/>
      <c r="H883" s="78"/>
      <c r="I883" s="78"/>
      <c r="J883" s="78"/>
      <c r="K883" s="80"/>
    </row>
    <row r="884" spans="2:11">
      <c r="B884" s="78"/>
      <c r="C884" s="78"/>
      <c r="D884" s="78"/>
      <c r="E884" s="78"/>
      <c r="F884" s="78"/>
      <c r="G884" s="78"/>
      <c r="H884" s="78"/>
      <c r="I884" s="78"/>
      <c r="J884" s="78"/>
      <c r="K884" s="80"/>
    </row>
    <row r="885" spans="2:11">
      <c r="B885" s="78"/>
      <c r="C885" s="78"/>
      <c r="D885" s="78"/>
      <c r="E885" s="78"/>
      <c r="F885" s="78"/>
      <c r="G885" s="78"/>
      <c r="H885" s="78"/>
      <c r="I885" s="78"/>
      <c r="J885" s="78"/>
      <c r="K885" s="80"/>
    </row>
    <row r="886" spans="2:11">
      <c r="B886" s="78"/>
      <c r="C886" s="78"/>
      <c r="D886" s="78"/>
      <c r="E886" s="78"/>
      <c r="F886" s="78"/>
      <c r="G886" s="78"/>
      <c r="H886" s="78"/>
      <c r="I886" s="78"/>
      <c r="J886" s="78"/>
      <c r="K886" s="80"/>
    </row>
    <row r="887" spans="2:11">
      <c r="B887" s="78"/>
      <c r="C887" s="78"/>
      <c r="D887" s="78"/>
      <c r="E887" s="78"/>
      <c r="F887" s="79"/>
      <c r="G887" s="78"/>
      <c r="H887" s="78"/>
      <c r="I887" s="78"/>
      <c r="J887" s="78"/>
      <c r="K887" s="80"/>
    </row>
    <row r="888" spans="2:11">
      <c r="B888" s="78"/>
      <c r="C888" s="78"/>
      <c r="D888" s="78"/>
      <c r="E888" s="78"/>
      <c r="F888" s="78"/>
      <c r="G888" s="78"/>
      <c r="H888" s="78"/>
      <c r="I888" s="78"/>
      <c r="J888" s="78"/>
      <c r="K888" s="80"/>
    </row>
    <row r="889" spans="2:11">
      <c r="B889" s="78"/>
      <c r="C889" s="78"/>
      <c r="D889" s="78"/>
      <c r="E889" s="78"/>
      <c r="F889" s="78"/>
      <c r="G889" s="78"/>
      <c r="H889" s="78"/>
      <c r="I889" s="78"/>
      <c r="J889" s="78"/>
      <c r="K889" s="80"/>
    </row>
    <row r="890" spans="2:11">
      <c r="B890" s="78"/>
      <c r="C890" s="78"/>
      <c r="D890" s="78"/>
      <c r="E890" s="78"/>
      <c r="F890" s="78"/>
      <c r="G890" s="78"/>
      <c r="H890" s="78"/>
      <c r="I890" s="78"/>
      <c r="J890" s="78"/>
      <c r="K890" s="80"/>
    </row>
    <row r="891" spans="2:11">
      <c r="B891" s="78"/>
      <c r="C891" s="78"/>
      <c r="D891" s="78"/>
      <c r="E891" s="78"/>
      <c r="F891" s="78"/>
      <c r="G891" s="78"/>
      <c r="H891" s="78"/>
      <c r="I891" s="78"/>
      <c r="J891" s="78"/>
      <c r="K891" s="80"/>
    </row>
    <row r="892" spans="2:11">
      <c r="B892" s="78"/>
      <c r="C892" s="78"/>
      <c r="D892" s="78"/>
      <c r="E892" s="78"/>
      <c r="F892" s="79"/>
      <c r="G892" s="78"/>
      <c r="H892" s="78"/>
      <c r="I892" s="78"/>
      <c r="J892" s="78"/>
      <c r="K892" s="80"/>
    </row>
    <row r="893" spans="2:11">
      <c r="B893" s="78"/>
      <c r="C893" s="78"/>
      <c r="D893" s="78"/>
      <c r="E893" s="78"/>
      <c r="F893" s="79"/>
      <c r="G893" s="78"/>
      <c r="H893" s="78"/>
      <c r="I893" s="78"/>
      <c r="J893" s="78"/>
      <c r="K893" s="80"/>
    </row>
    <row r="894" spans="2:11">
      <c r="B894" s="78"/>
      <c r="C894" s="78"/>
      <c r="D894" s="78"/>
      <c r="E894" s="78"/>
      <c r="F894" s="78"/>
      <c r="G894" s="78"/>
      <c r="H894" s="78"/>
      <c r="I894" s="78"/>
      <c r="J894" s="78"/>
      <c r="K894" s="80"/>
    </row>
    <row r="895" spans="2:11">
      <c r="B895" s="78"/>
      <c r="C895" s="78"/>
      <c r="D895" s="78"/>
      <c r="E895" s="78"/>
      <c r="F895" s="78"/>
      <c r="G895" s="78"/>
      <c r="H895" s="78"/>
      <c r="I895" s="78"/>
      <c r="J895" s="78"/>
      <c r="K895" s="80"/>
    </row>
    <row r="896" spans="2:11">
      <c r="B896" s="78"/>
      <c r="C896" s="78"/>
      <c r="D896" s="78"/>
      <c r="E896" s="78"/>
      <c r="F896" s="78"/>
      <c r="G896" s="78"/>
      <c r="H896" s="78"/>
      <c r="I896" s="78"/>
      <c r="J896" s="78"/>
      <c r="K896" s="80"/>
    </row>
    <row r="897" spans="2:11">
      <c r="B897" s="78"/>
      <c r="C897" s="78"/>
      <c r="D897" s="78"/>
      <c r="E897" s="78"/>
      <c r="F897" s="79"/>
      <c r="G897" s="78"/>
      <c r="H897" s="78"/>
      <c r="I897" s="78"/>
      <c r="J897" s="78"/>
      <c r="K897" s="80"/>
    </row>
    <row r="898" spans="2:11">
      <c r="B898" s="78"/>
      <c r="C898" s="78"/>
      <c r="D898" s="78"/>
      <c r="E898" s="78"/>
      <c r="F898" s="78"/>
      <c r="G898" s="78"/>
      <c r="H898" s="78"/>
      <c r="I898" s="78"/>
      <c r="J898" s="78"/>
      <c r="K898" s="80"/>
    </row>
    <row r="899" spans="2:11">
      <c r="B899" s="78"/>
      <c r="C899" s="78"/>
      <c r="D899" s="78"/>
      <c r="E899" s="78"/>
      <c r="F899" s="79"/>
      <c r="G899" s="78"/>
      <c r="H899" s="78"/>
      <c r="I899" s="78"/>
      <c r="J899" s="78"/>
      <c r="K899" s="80"/>
    </row>
    <row r="900" spans="2:11">
      <c r="B900" s="78"/>
      <c r="C900" s="78"/>
      <c r="D900" s="78"/>
      <c r="E900" s="78"/>
      <c r="F900" s="78"/>
      <c r="G900" s="78"/>
      <c r="H900" s="78"/>
      <c r="I900" s="78"/>
      <c r="J900" s="78"/>
      <c r="K900" s="80"/>
    </row>
    <row r="901" spans="2:11">
      <c r="B901" s="78"/>
      <c r="C901" s="78"/>
      <c r="D901" s="78"/>
      <c r="E901" s="78"/>
      <c r="F901" s="78"/>
      <c r="G901" s="78"/>
      <c r="H901" s="78"/>
      <c r="I901" s="78"/>
      <c r="J901" s="78"/>
      <c r="K901" s="80"/>
    </row>
    <row r="902" spans="2:11">
      <c r="B902" s="78"/>
      <c r="C902" s="78"/>
      <c r="D902" s="78"/>
      <c r="E902" s="78"/>
      <c r="F902" s="79"/>
      <c r="G902" s="78"/>
      <c r="H902" s="78"/>
      <c r="I902" s="78"/>
      <c r="J902" s="78"/>
      <c r="K902" s="80"/>
    </row>
    <row r="903" spans="2:11">
      <c r="B903" s="78"/>
      <c r="C903" s="78"/>
      <c r="D903" s="78"/>
      <c r="E903" s="78"/>
      <c r="F903" s="79"/>
      <c r="G903" s="78"/>
      <c r="H903" s="78"/>
      <c r="I903" s="78"/>
      <c r="J903" s="78"/>
      <c r="K903" s="80"/>
    </row>
    <row r="904" spans="2:11">
      <c r="B904" s="78"/>
      <c r="C904" s="78"/>
      <c r="D904" s="78"/>
      <c r="E904" s="78"/>
      <c r="F904" s="78"/>
      <c r="G904" s="78"/>
      <c r="H904" s="78"/>
      <c r="I904" s="78"/>
      <c r="J904" s="78"/>
      <c r="K904" s="80"/>
    </row>
    <row r="905" spans="2:11">
      <c r="B905" s="78"/>
      <c r="C905" s="78"/>
      <c r="D905" s="78"/>
      <c r="E905" s="78"/>
      <c r="F905" s="78"/>
      <c r="G905" s="78"/>
      <c r="H905" s="78"/>
      <c r="I905" s="78"/>
      <c r="J905" s="78"/>
      <c r="K905" s="80"/>
    </row>
    <row r="906" spans="2:11">
      <c r="B906" s="78"/>
      <c r="C906" s="78"/>
      <c r="D906" s="78"/>
      <c r="E906" s="78"/>
      <c r="F906" s="79"/>
      <c r="G906" s="78"/>
      <c r="H906" s="78"/>
      <c r="I906" s="78"/>
      <c r="J906" s="78"/>
      <c r="K906" s="80"/>
    </row>
    <row r="907" spans="2:11">
      <c r="B907" s="78"/>
      <c r="C907" s="78"/>
      <c r="D907" s="78"/>
      <c r="E907" s="78"/>
      <c r="F907" s="79"/>
      <c r="G907" s="78"/>
      <c r="H907" s="78"/>
      <c r="I907" s="78"/>
      <c r="J907" s="78"/>
      <c r="K907" s="80"/>
    </row>
    <row r="908" spans="2:11">
      <c r="B908" s="78"/>
      <c r="C908" s="78"/>
      <c r="D908" s="78"/>
      <c r="E908" s="78"/>
      <c r="F908" s="79"/>
      <c r="G908" s="78"/>
      <c r="H908" s="78"/>
      <c r="I908" s="78"/>
      <c r="J908" s="78"/>
      <c r="K908" s="80"/>
    </row>
    <row r="909" spans="2:11">
      <c r="B909" s="78"/>
      <c r="C909" s="78"/>
      <c r="D909" s="78"/>
      <c r="E909" s="78"/>
      <c r="F909" s="78"/>
      <c r="G909" s="78"/>
      <c r="H909" s="78"/>
      <c r="I909" s="78"/>
      <c r="J909" s="78"/>
      <c r="K909" s="80"/>
    </row>
    <row r="910" spans="2:11">
      <c r="B910" s="78"/>
      <c r="C910" s="78"/>
      <c r="D910" s="78"/>
      <c r="E910" s="78"/>
      <c r="F910" s="78"/>
      <c r="G910" s="78"/>
      <c r="H910" s="78"/>
      <c r="I910" s="78"/>
      <c r="J910" s="78"/>
      <c r="K910" s="80"/>
    </row>
    <row r="911" spans="2:11">
      <c r="B911" s="78"/>
      <c r="C911" s="78"/>
      <c r="D911" s="78"/>
      <c r="E911" s="78"/>
      <c r="F911" s="78"/>
      <c r="G911" s="78"/>
      <c r="H911" s="78"/>
      <c r="I911" s="78"/>
      <c r="J911" s="78"/>
      <c r="K911" s="80"/>
    </row>
    <row r="912" spans="2:11">
      <c r="B912" s="78"/>
      <c r="C912" s="78"/>
      <c r="D912" s="78"/>
      <c r="E912" s="78"/>
      <c r="F912" s="79"/>
      <c r="G912" s="78"/>
      <c r="H912" s="78"/>
      <c r="I912" s="78"/>
      <c r="J912" s="78"/>
      <c r="K912" s="80"/>
    </row>
    <row r="913" spans="2:11">
      <c r="B913" s="78"/>
      <c r="C913" s="78"/>
      <c r="D913" s="78"/>
      <c r="E913" s="78"/>
      <c r="F913" s="79"/>
      <c r="G913" s="78"/>
      <c r="H913" s="78"/>
      <c r="I913" s="78"/>
      <c r="J913" s="78"/>
      <c r="K913" s="80"/>
    </row>
    <row r="914" spans="2:11">
      <c r="B914" s="78"/>
      <c r="C914" s="78"/>
      <c r="D914" s="78"/>
      <c r="E914" s="78"/>
      <c r="F914" s="78"/>
      <c r="G914" s="78"/>
      <c r="H914" s="78"/>
      <c r="I914" s="78"/>
      <c r="J914" s="78"/>
      <c r="K914" s="80"/>
    </row>
    <row r="915" spans="2:11">
      <c r="B915" s="78"/>
      <c r="C915" s="78"/>
      <c r="D915" s="78"/>
      <c r="E915" s="78"/>
      <c r="F915" s="78"/>
      <c r="G915" s="78"/>
      <c r="H915" s="78"/>
      <c r="I915" s="78"/>
      <c r="J915" s="78"/>
      <c r="K915" s="80"/>
    </row>
    <row r="916" spans="2:11">
      <c r="B916" s="78"/>
      <c r="C916" s="78"/>
      <c r="D916" s="78"/>
      <c r="E916" s="78"/>
      <c r="F916" s="79"/>
      <c r="G916" s="78"/>
      <c r="H916" s="78"/>
      <c r="I916" s="78"/>
      <c r="J916" s="78"/>
      <c r="K916" s="80"/>
    </row>
    <row r="917" spans="2:11">
      <c r="B917" s="78"/>
      <c r="C917" s="78"/>
      <c r="D917" s="78"/>
      <c r="E917" s="78"/>
      <c r="F917" s="78"/>
      <c r="G917" s="78"/>
      <c r="H917" s="78"/>
      <c r="I917" s="78"/>
      <c r="J917" s="78"/>
      <c r="K917" s="80"/>
    </row>
    <row r="918" spans="2:11">
      <c r="B918" s="78"/>
      <c r="C918" s="78"/>
      <c r="D918" s="78"/>
      <c r="E918" s="78"/>
      <c r="F918" s="78"/>
      <c r="G918" s="78"/>
      <c r="H918" s="78"/>
      <c r="I918" s="78"/>
      <c r="J918" s="78"/>
      <c r="K918" s="80"/>
    </row>
    <row r="919" spans="2:11">
      <c r="B919" s="78"/>
      <c r="C919" s="78"/>
      <c r="D919" s="78"/>
      <c r="E919" s="78"/>
      <c r="F919" s="79"/>
      <c r="G919" s="78"/>
      <c r="H919" s="78"/>
      <c r="I919" s="78"/>
      <c r="J919" s="78"/>
      <c r="K919" s="80"/>
    </row>
    <row r="920" spans="2:11">
      <c r="B920" s="78"/>
      <c r="C920" s="78"/>
      <c r="D920" s="78"/>
      <c r="E920" s="78"/>
      <c r="F920" s="78"/>
      <c r="G920" s="78"/>
      <c r="H920" s="78"/>
      <c r="I920" s="78"/>
      <c r="J920" s="78"/>
      <c r="K920" s="80"/>
    </row>
    <row r="921" spans="2:11">
      <c r="B921" s="78"/>
      <c r="C921" s="78"/>
      <c r="D921" s="78"/>
      <c r="E921" s="78"/>
      <c r="F921" s="79"/>
      <c r="G921" s="78"/>
      <c r="H921" s="78"/>
      <c r="I921" s="78"/>
      <c r="J921" s="78"/>
      <c r="K921" s="80"/>
    </row>
    <row r="922" spans="2:11">
      <c r="B922" s="78"/>
      <c r="C922" s="78"/>
      <c r="D922" s="78"/>
      <c r="E922" s="78"/>
      <c r="F922" s="78"/>
      <c r="G922" s="78"/>
      <c r="H922" s="78"/>
      <c r="I922" s="78"/>
      <c r="J922" s="78"/>
      <c r="K922" s="80"/>
    </row>
    <row r="923" spans="2:11">
      <c r="B923" s="78"/>
      <c r="C923" s="78"/>
      <c r="D923" s="78"/>
      <c r="E923" s="78"/>
      <c r="F923" s="78"/>
      <c r="G923" s="78"/>
      <c r="H923" s="78"/>
      <c r="I923" s="78"/>
      <c r="J923" s="78"/>
      <c r="K923" s="80"/>
    </row>
    <row r="924" spans="2:11">
      <c r="B924" s="78"/>
      <c r="C924" s="78"/>
      <c r="D924" s="78"/>
      <c r="E924" s="78"/>
      <c r="F924" s="78"/>
      <c r="G924" s="78"/>
      <c r="H924" s="78"/>
      <c r="I924" s="78"/>
      <c r="J924" s="78"/>
      <c r="K924" s="80"/>
    </row>
    <row r="925" spans="2:11">
      <c r="B925" s="78"/>
      <c r="C925" s="78"/>
      <c r="D925" s="78"/>
      <c r="E925" s="78"/>
      <c r="F925" s="78"/>
      <c r="G925" s="78"/>
      <c r="H925" s="78"/>
      <c r="I925" s="78"/>
      <c r="J925" s="78"/>
      <c r="K925" s="80"/>
    </row>
    <row r="926" spans="2:11">
      <c r="B926" s="78"/>
      <c r="C926" s="78"/>
      <c r="D926" s="78"/>
      <c r="E926" s="78"/>
      <c r="F926" s="79"/>
      <c r="G926" s="78"/>
      <c r="H926" s="78"/>
      <c r="I926" s="78"/>
      <c r="J926" s="78"/>
      <c r="K926" s="80"/>
    </row>
    <row r="927" spans="2:11">
      <c r="B927" s="78"/>
      <c r="C927" s="78"/>
      <c r="D927" s="78"/>
      <c r="E927" s="78"/>
      <c r="F927" s="78"/>
      <c r="G927" s="78"/>
      <c r="H927" s="78"/>
      <c r="I927" s="78"/>
      <c r="J927" s="78"/>
      <c r="K927" s="80"/>
    </row>
    <row r="928" spans="2:11">
      <c r="B928" s="78"/>
      <c r="C928" s="78"/>
      <c r="D928" s="78"/>
      <c r="E928" s="78"/>
      <c r="F928" s="79"/>
      <c r="G928" s="78"/>
      <c r="H928" s="78"/>
      <c r="I928" s="78"/>
      <c r="J928" s="78"/>
      <c r="K928" s="80"/>
    </row>
    <row r="929" spans="2:11">
      <c r="B929" s="78"/>
      <c r="C929" s="78"/>
      <c r="D929" s="78"/>
      <c r="E929" s="78"/>
      <c r="F929" s="79"/>
      <c r="G929" s="78"/>
      <c r="H929" s="78"/>
      <c r="I929" s="78"/>
      <c r="J929" s="78"/>
      <c r="K929" s="80"/>
    </row>
    <row r="930" spans="2:11">
      <c r="B930" s="78"/>
      <c r="C930" s="78"/>
      <c r="D930" s="78"/>
      <c r="E930" s="78"/>
      <c r="F930" s="79"/>
      <c r="G930" s="78"/>
      <c r="H930" s="78"/>
      <c r="I930" s="78"/>
      <c r="J930" s="78"/>
      <c r="K930" s="80"/>
    </row>
    <row r="931" spans="2:11">
      <c r="B931" s="78"/>
      <c r="C931" s="78"/>
      <c r="D931" s="78"/>
      <c r="E931" s="78"/>
      <c r="F931" s="79"/>
      <c r="G931" s="78"/>
      <c r="H931" s="78"/>
      <c r="I931" s="78"/>
      <c r="J931" s="78"/>
      <c r="K931" s="80"/>
    </row>
    <row r="932" spans="2:11">
      <c r="B932" s="78"/>
      <c r="C932" s="78"/>
      <c r="D932" s="78"/>
      <c r="E932" s="78"/>
      <c r="F932" s="78"/>
      <c r="G932" s="78"/>
      <c r="H932" s="78"/>
      <c r="I932" s="78"/>
      <c r="J932" s="78"/>
      <c r="K932" s="80"/>
    </row>
    <row r="933" spans="2:11">
      <c r="B933" s="78"/>
      <c r="C933" s="78"/>
      <c r="D933" s="78"/>
      <c r="E933" s="78"/>
      <c r="F933" s="79"/>
      <c r="G933" s="78"/>
      <c r="H933" s="78"/>
      <c r="I933" s="78"/>
      <c r="J933" s="78"/>
      <c r="K933" s="80"/>
    </row>
    <row r="934" spans="2:11">
      <c r="B934" s="78"/>
      <c r="C934" s="78"/>
      <c r="D934" s="78"/>
      <c r="E934" s="78"/>
      <c r="F934" s="78"/>
      <c r="G934" s="78"/>
      <c r="H934" s="78"/>
      <c r="I934" s="78"/>
      <c r="J934" s="78"/>
      <c r="K934" s="80"/>
    </row>
    <row r="935" spans="2:11">
      <c r="B935" s="78"/>
      <c r="C935" s="78"/>
      <c r="D935" s="78"/>
      <c r="E935" s="78"/>
      <c r="F935" s="79"/>
      <c r="G935" s="78"/>
      <c r="H935" s="78"/>
      <c r="I935" s="78"/>
      <c r="J935" s="78"/>
      <c r="K935" s="80"/>
    </row>
    <row r="936" spans="2:11">
      <c r="B936" s="78"/>
      <c r="C936" s="78"/>
      <c r="D936" s="78"/>
      <c r="E936" s="78"/>
      <c r="F936" s="78"/>
      <c r="G936" s="78"/>
      <c r="H936" s="78"/>
      <c r="I936" s="78"/>
      <c r="J936" s="78"/>
      <c r="K936" s="80"/>
    </row>
    <row r="937" spans="2:11">
      <c r="B937" s="78"/>
      <c r="C937" s="78"/>
      <c r="D937" s="78"/>
      <c r="E937" s="78"/>
      <c r="F937" s="78"/>
      <c r="G937" s="78"/>
      <c r="H937" s="78"/>
      <c r="I937" s="78"/>
      <c r="J937" s="78"/>
      <c r="K937" s="80"/>
    </row>
    <row r="938" spans="2:11">
      <c r="B938" s="78"/>
      <c r="C938" s="78"/>
      <c r="D938" s="78"/>
      <c r="E938" s="78"/>
      <c r="F938" s="78"/>
      <c r="G938" s="78"/>
      <c r="H938" s="78"/>
      <c r="I938" s="78"/>
      <c r="J938" s="78"/>
      <c r="K938" s="80"/>
    </row>
    <row r="939" spans="2:11">
      <c r="B939" s="78"/>
      <c r="C939" s="78"/>
      <c r="D939" s="78"/>
      <c r="E939" s="78"/>
      <c r="F939" s="78"/>
      <c r="G939" s="78"/>
      <c r="H939" s="78"/>
      <c r="I939" s="78"/>
      <c r="J939" s="78"/>
      <c r="K939" s="80"/>
    </row>
    <row r="940" spans="2:11">
      <c r="B940" s="78"/>
      <c r="C940" s="78"/>
      <c r="D940" s="78"/>
      <c r="E940" s="78"/>
      <c r="F940" s="79"/>
      <c r="G940" s="78"/>
      <c r="H940" s="78"/>
      <c r="I940" s="78"/>
      <c r="J940" s="78"/>
      <c r="K940" s="80"/>
    </row>
    <row r="941" spans="2:11">
      <c r="B941" s="78"/>
      <c r="C941" s="78"/>
      <c r="D941" s="78"/>
      <c r="E941" s="78"/>
      <c r="F941" s="78"/>
      <c r="G941" s="78"/>
      <c r="H941" s="78"/>
      <c r="I941" s="78"/>
      <c r="J941" s="78"/>
      <c r="K941" s="80"/>
    </row>
    <row r="942" spans="2:11">
      <c r="B942" s="78"/>
      <c r="C942" s="78"/>
      <c r="D942" s="78"/>
      <c r="E942" s="78"/>
      <c r="F942" s="79"/>
      <c r="G942" s="78"/>
      <c r="H942" s="78"/>
      <c r="I942" s="78"/>
      <c r="J942" s="78"/>
      <c r="K942" s="80"/>
    </row>
    <row r="943" spans="2:11">
      <c r="B943" s="78"/>
      <c r="C943" s="78"/>
      <c r="D943" s="78"/>
      <c r="E943" s="78"/>
      <c r="F943" s="78"/>
      <c r="G943" s="78"/>
      <c r="H943" s="78"/>
      <c r="I943" s="78"/>
      <c r="J943" s="78"/>
      <c r="K943" s="80"/>
    </row>
    <row r="944" spans="2:11">
      <c r="B944" s="78"/>
      <c r="C944" s="78"/>
      <c r="D944" s="78"/>
      <c r="E944" s="78"/>
      <c r="F944" s="78"/>
      <c r="G944" s="78"/>
      <c r="H944" s="78"/>
      <c r="I944" s="78"/>
      <c r="J944" s="78"/>
      <c r="K944" s="80"/>
    </row>
    <row r="945" spans="2:11">
      <c r="B945" s="78"/>
      <c r="C945" s="78"/>
      <c r="D945" s="78"/>
      <c r="E945" s="78"/>
      <c r="F945" s="78"/>
      <c r="G945" s="78"/>
      <c r="H945" s="78"/>
      <c r="I945" s="78"/>
      <c r="J945" s="78"/>
      <c r="K945" s="80"/>
    </row>
    <row r="946" spans="2:11">
      <c r="B946" s="78"/>
      <c r="C946" s="78"/>
      <c r="D946" s="78"/>
      <c r="E946" s="78"/>
      <c r="F946" s="79"/>
      <c r="G946" s="78"/>
      <c r="H946" s="78"/>
      <c r="I946" s="78"/>
      <c r="J946" s="78"/>
      <c r="K946" s="80"/>
    </row>
    <row r="947" spans="2:11">
      <c r="B947" s="78"/>
      <c r="C947" s="78"/>
      <c r="D947" s="78"/>
      <c r="E947" s="78"/>
      <c r="F947" s="78"/>
      <c r="G947" s="78"/>
      <c r="H947" s="78"/>
      <c r="I947" s="78"/>
      <c r="J947" s="78"/>
      <c r="K947" s="80"/>
    </row>
    <row r="948" spans="2:11">
      <c r="B948" s="78"/>
      <c r="C948" s="78"/>
      <c r="D948" s="78"/>
      <c r="E948" s="78"/>
      <c r="F948" s="78"/>
      <c r="G948" s="78"/>
      <c r="H948" s="78"/>
      <c r="I948" s="78"/>
      <c r="J948" s="78"/>
      <c r="K948" s="80"/>
    </row>
    <row r="949" spans="2:11">
      <c r="B949" s="78"/>
      <c r="C949" s="78"/>
      <c r="D949" s="78"/>
      <c r="E949" s="78"/>
      <c r="F949" s="78"/>
      <c r="G949" s="78"/>
      <c r="H949" s="78"/>
      <c r="I949" s="78"/>
      <c r="J949" s="78"/>
      <c r="K949" s="80"/>
    </row>
    <row r="950" spans="2:11">
      <c r="B950" s="78"/>
      <c r="C950" s="78"/>
      <c r="D950" s="78"/>
      <c r="E950" s="78"/>
      <c r="F950" s="78"/>
      <c r="G950" s="78"/>
      <c r="H950" s="78"/>
      <c r="I950" s="78"/>
      <c r="J950" s="78"/>
      <c r="K950" s="80"/>
    </row>
    <row r="951" spans="2:11">
      <c r="B951" s="78"/>
      <c r="C951" s="78"/>
      <c r="D951" s="78"/>
      <c r="E951" s="78"/>
      <c r="F951" s="78"/>
      <c r="G951" s="78"/>
      <c r="H951" s="78"/>
      <c r="I951" s="78"/>
      <c r="J951" s="78"/>
      <c r="K951" s="80"/>
    </row>
    <row r="952" spans="2:11">
      <c r="B952" s="78"/>
      <c r="C952" s="78"/>
      <c r="D952" s="78"/>
      <c r="E952" s="78"/>
      <c r="F952" s="78"/>
      <c r="G952" s="78"/>
      <c r="H952" s="78"/>
      <c r="I952" s="78"/>
      <c r="J952" s="78"/>
      <c r="K952" s="80"/>
    </row>
    <row r="953" spans="2:11">
      <c r="B953" s="78"/>
      <c r="C953" s="78"/>
      <c r="D953" s="78"/>
      <c r="E953" s="78"/>
      <c r="F953" s="78"/>
      <c r="G953" s="78"/>
      <c r="H953" s="78"/>
      <c r="I953" s="78"/>
      <c r="J953" s="78"/>
      <c r="K953" s="80"/>
    </row>
    <row r="954" spans="2:11">
      <c r="B954" s="78"/>
      <c r="C954" s="78"/>
      <c r="D954" s="78"/>
      <c r="E954" s="78"/>
      <c r="F954" s="79"/>
      <c r="G954" s="78"/>
      <c r="H954" s="78"/>
      <c r="I954" s="78"/>
      <c r="J954" s="78"/>
      <c r="K954" s="80"/>
    </row>
    <row r="955" spans="2:11">
      <c r="B955" s="78"/>
      <c r="C955" s="78"/>
      <c r="D955" s="78"/>
      <c r="E955" s="78"/>
      <c r="F955" s="78"/>
      <c r="G955" s="78"/>
      <c r="H955" s="78"/>
      <c r="I955" s="78"/>
      <c r="J955" s="78"/>
      <c r="K955" s="80"/>
    </row>
    <row r="956" spans="2:11">
      <c r="B956" s="78"/>
      <c r="C956" s="78"/>
      <c r="D956" s="78"/>
      <c r="E956" s="78"/>
      <c r="F956" s="78"/>
      <c r="G956" s="78"/>
      <c r="H956" s="78"/>
      <c r="I956" s="78"/>
      <c r="J956" s="78"/>
      <c r="K956" s="80"/>
    </row>
    <row r="957" spans="2:11">
      <c r="B957" s="78"/>
      <c r="C957" s="78"/>
      <c r="D957" s="78"/>
      <c r="E957" s="78"/>
      <c r="F957" s="78"/>
      <c r="G957" s="78"/>
      <c r="H957" s="78"/>
      <c r="I957" s="78"/>
      <c r="J957" s="78"/>
      <c r="K957" s="80"/>
    </row>
    <row r="958" spans="2:11">
      <c r="B958" s="78"/>
      <c r="C958" s="78"/>
      <c r="D958" s="78"/>
      <c r="E958" s="78"/>
      <c r="F958" s="78"/>
      <c r="G958" s="78"/>
      <c r="H958" s="78"/>
      <c r="I958" s="78"/>
      <c r="J958" s="78"/>
      <c r="K958" s="80"/>
    </row>
    <row r="959" spans="2:11">
      <c r="B959" s="78"/>
      <c r="C959" s="78"/>
      <c r="D959" s="78"/>
      <c r="E959" s="78"/>
      <c r="F959" s="78"/>
      <c r="G959" s="78"/>
      <c r="H959" s="78"/>
      <c r="I959" s="78"/>
      <c r="J959" s="78"/>
      <c r="K959" s="80"/>
    </row>
    <row r="960" spans="2:11">
      <c r="B960" s="78"/>
      <c r="C960" s="78"/>
      <c r="D960" s="78"/>
      <c r="E960" s="78"/>
      <c r="F960" s="78"/>
      <c r="G960" s="78"/>
      <c r="H960" s="78"/>
      <c r="I960" s="78"/>
      <c r="J960" s="78"/>
      <c r="K960" s="80"/>
    </row>
    <row r="961" spans="2:11">
      <c r="B961" s="78"/>
      <c r="C961" s="78"/>
      <c r="D961" s="78"/>
      <c r="E961" s="78"/>
      <c r="F961" s="78"/>
      <c r="G961" s="78"/>
      <c r="H961" s="78"/>
      <c r="I961" s="78"/>
      <c r="J961" s="78"/>
      <c r="K961" s="80"/>
    </row>
    <row r="962" spans="2:11">
      <c r="B962" s="78"/>
      <c r="C962" s="78"/>
      <c r="D962" s="78"/>
      <c r="E962" s="78"/>
      <c r="F962" s="78"/>
      <c r="G962" s="78"/>
      <c r="H962" s="78"/>
      <c r="I962" s="78"/>
      <c r="J962" s="78"/>
      <c r="K962" s="80"/>
    </row>
    <row r="963" spans="2:11">
      <c r="B963" s="78"/>
      <c r="C963" s="78"/>
      <c r="D963" s="78"/>
      <c r="E963" s="78"/>
      <c r="F963" s="79"/>
      <c r="G963" s="78"/>
      <c r="H963" s="78"/>
      <c r="I963" s="78"/>
      <c r="J963" s="78"/>
      <c r="K963" s="80"/>
    </row>
    <row r="964" spans="2:11">
      <c r="B964" s="78"/>
      <c r="C964" s="78"/>
      <c r="D964" s="78"/>
      <c r="E964" s="78"/>
      <c r="F964" s="79"/>
      <c r="G964" s="78"/>
      <c r="H964" s="78"/>
      <c r="I964" s="78"/>
      <c r="J964" s="78"/>
      <c r="K964" s="80"/>
    </row>
    <row r="965" spans="2:11">
      <c r="B965" s="78"/>
      <c r="C965" s="78"/>
      <c r="D965" s="78"/>
      <c r="E965" s="78"/>
      <c r="F965" s="78"/>
      <c r="G965" s="78"/>
      <c r="H965" s="78"/>
      <c r="I965" s="78"/>
      <c r="J965" s="78"/>
      <c r="K965" s="80"/>
    </row>
    <row r="966" spans="2:11">
      <c r="B966" s="78"/>
      <c r="C966" s="78"/>
      <c r="D966" s="78"/>
      <c r="E966" s="78"/>
      <c r="F966" s="79"/>
      <c r="G966" s="78"/>
      <c r="H966" s="78"/>
      <c r="I966" s="78"/>
      <c r="J966" s="78"/>
      <c r="K966" s="80"/>
    </row>
    <row r="967" spans="2:11">
      <c r="B967" s="78"/>
      <c r="C967" s="78"/>
      <c r="D967" s="78"/>
      <c r="E967" s="78"/>
      <c r="F967" s="78"/>
      <c r="G967" s="78"/>
      <c r="H967" s="78"/>
      <c r="I967" s="78"/>
      <c r="J967" s="78"/>
      <c r="K967" s="80"/>
    </row>
    <row r="968" spans="2:11">
      <c r="B968" s="78"/>
      <c r="C968" s="78"/>
      <c r="D968" s="78"/>
      <c r="E968" s="78"/>
      <c r="F968" s="79"/>
      <c r="G968" s="78"/>
      <c r="H968" s="78"/>
      <c r="I968" s="78"/>
      <c r="J968" s="78"/>
      <c r="K968" s="80"/>
    </row>
    <row r="969" spans="2:11">
      <c r="B969" s="78"/>
      <c r="C969" s="78"/>
      <c r="D969" s="78"/>
      <c r="E969" s="78"/>
      <c r="F969" s="79"/>
      <c r="G969" s="78"/>
      <c r="H969" s="78"/>
      <c r="I969" s="78"/>
      <c r="J969" s="78"/>
      <c r="K969" s="80"/>
    </row>
    <row r="970" spans="2:11">
      <c r="B970" s="78"/>
      <c r="C970" s="78"/>
      <c r="D970" s="78"/>
      <c r="E970" s="78"/>
      <c r="F970" s="79"/>
      <c r="G970" s="78"/>
      <c r="H970" s="78"/>
      <c r="I970" s="78"/>
      <c r="J970" s="78"/>
      <c r="K970" s="80"/>
    </row>
    <row r="971" spans="2:11">
      <c r="B971" s="78"/>
      <c r="C971" s="78"/>
      <c r="D971" s="78"/>
      <c r="E971" s="78"/>
      <c r="F971" s="79"/>
      <c r="G971" s="78"/>
      <c r="H971" s="78"/>
      <c r="I971" s="78"/>
      <c r="J971" s="78"/>
      <c r="K971" s="80"/>
    </row>
    <row r="972" spans="2:11">
      <c r="B972" s="78"/>
      <c r="C972" s="78"/>
      <c r="D972" s="78"/>
      <c r="E972" s="78"/>
      <c r="F972" s="78"/>
      <c r="G972" s="78"/>
      <c r="H972" s="78"/>
      <c r="I972" s="78"/>
      <c r="J972" s="78"/>
      <c r="K972" s="80"/>
    </row>
    <row r="973" spans="2:11">
      <c r="B973" s="78"/>
      <c r="C973" s="78"/>
      <c r="D973" s="78"/>
      <c r="E973" s="78"/>
      <c r="F973" s="78"/>
      <c r="G973" s="78"/>
      <c r="H973" s="78"/>
      <c r="I973" s="78"/>
      <c r="J973" s="78"/>
      <c r="K973" s="80"/>
    </row>
    <row r="974" spans="2:11">
      <c r="B974" s="78"/>
      <c r="C974" s="78"/>
      <c r="D974" s="78"/>
      <c r="E974" s="78"/>
      <c r="F974" s="79"/>
      <c r="G974" s="78"/>
      <c r="H974" s="78"/>
      <c r="I974" s="78"/>
      <c r="J974" s="78"/>
      <c r="K974" s="80"/>
    </row>
    <row r="975" spans="2:11">
      <c r="B975" s="78"/>
      <c r="C975" s="78"/>
      <c r="D975" s="78"/>
      <c r="E975" s="78"/>
      <c r="F975" s="78"/>
      <c r="G975" s="78"/>
      <c r="H975" s="78"/>
      <c r="I975" s="78"/>
      <c r="J975" s="78"/>
      <c r="K975" s="80"/>
    </row>
    <row r="976" spans="2:11">
      <c r="B976" s="78"/>
      <c r="C976" s="78"/>
      <c r="D976" s="78"/>
      <c r="E976" s="78"/>
      <c r="F976" s="79"/>
      <c r="G976" s="78"/>
      <c r="H976" s="78"/>
      <c r="I976" s="78"/>
      <c r="J976" s="78"/>
      <c r="K976" s="80"/>
    </row>
    <row r="977" spans="2:11">
      <c r="B977" s="78"/>
      <c r="C977" s="78"/>
      <c r="D977" s="78"/>
      <c r="E977" s="78"/>
      <c r="F977" s="79"/>
      <c r="G977" s="78"/>
      <c r="H977" s="78"/>
      <c r="I977" s="78"/>
      <c r="J977" s="78"/>
      <c r="K977" s="80"/>
    </row>
    <row r="978" spans="2:11">
      <c r="B978" s="78"/>
      <c r="C978" s="78"/>
      <c r="D978" s="78"/>
      <c r="E978" s="78"/>
      <c r="F978" s="78"/>
      <c r="G978" s="78"/>
      <c r="H978" s="78"/>
      <c r="I978" s="78"/>
      <c r="J978" s="78"/>
      <c r="K978" s="80"/>
    </row>
    <row r="979" spans="2:11">
      <c r="B979" s="78"/>
      <c r="C979" s="78"/>
      <c r="D979" s="78"/>
      <c r="E979" s="78"/>
      <c r="F979" s="79"/>
      <c r="G979" s="78"/>
      <c r="H979" s="78"/>
      <c r="I979" s="78"/>
      <c r="J979" s="78"/>
      <c r="K979" s="80"/>
    </row>
    <row r="980" spans="2:11">
      <c r="B980" s="78"/>
      <c r="C980" s="78"/>
      <c r="D980" s="78"/>
      <c r="E980" s="78"/>
      <c r="F980" s="79"/>
      <c r="G980" s="78"/>
      <c r="H980" s="78"/>
      <c r="I980" s="78"/>
      <c r="J980" s="78"/>
      <c r="K980" s="80"/>
    </row>
    <row r="981" spans="2:11">
      <c r="B981" s="78"/>
      <c r="C981" s="78"/>
      <c r="D981" s="78"/>
      <c r="E981" s="78"/>
      <c r="F981" s="79"/>
      <c r="G981" s="78"/>
      <c r="H981" s="78"/>
      <c r="I981" s="78"/>
      <c r="J981" s="78"/>
      <c r="K981" s="80"/>
    </row>
    <row r="982" spans="2:11">
      <c r="B982" s="78"/>
      <c r="C982" s="78"/>
      <c r="D982" s="78"/>
      <c r="E982" s="78"/>
      <c r="F982" s="79"/>
      <c r="G982" s="78"/>
      <c r="H982" s="78"/>
      <c r="I982" s="78"/>
      <c r="J982" s="78"/>
      <c r="K982" s="80"/>
    </row>
    <row r="983" spans="2:11">
      <c r="B983" s="78"/>
      <c r="C983" s="78"/>
      <c r="D983" s="78"/>
      <c r="E983" s="78"/>
      <c r="F983" s="78"/>
      <c r="G983" s="78"/>
      <c r="H983" s="78"/>
      <c r="I983" s="78"/>
      <c r="J983" s="78"/>
      <c r="K983" s="80"/>
    </row>
    <row r="984" spans="2:11">
      <c r="B984" s="78"/>
      <c r="C984" s="78"/>
      <c r="D984" s="78"/>
      <c r="E984" s="78"/>
      <c r="F984" s="78"/>
      <c r="G984" s="78"/>
      <c r="H984" s="78"/>
      <c r="I984" s="78"/>
      <c r="J984" s="78"/>
      <c r="K984" s="80"/>
    </row>
    <row r="985" spans="2:11">
      <c r="B985" s="78"/>
      <c r="C985" s="78"/>
      <c r="D985" s="78"/>
      <c r="E985" s="78"/>
      <c r="F985" s="78"/>
      <c r="G985" s="78"/>
      <c r="H985" s="78"/>
      <c r="I985" s="78"/>
      <c r="J985" s="78"/>
      <c r="K985" s="80"/>
    </row>
    <row r="986" spans="2:11">
      <c r="B986" s="78"/>
      <c r="C986" s="78"/>
      <c r="D986" s="78"/>
      <c r="E986" s="78"/>
      <c r="F986" s="78"/>
      <c r="G986" s="78"/>
      <c r="H986" s="78"/>
      <c r="I986" s="78"/>
      <c r="J986" s="78"/>
      <c r="K986" s="80"/>
    </row>
    <row r="987" spans="2:11">
      <c r="B987" s="78"/>
      <c r="C987" s="78"/>
      <c r="D987" s="78"/>
      <c r="E987" s="78"/>
      <c r="F987" s="78"/>
      <c r="G987" s="78"/>
      <c r="H987" s="78"/>
      <c r="I987" s="78"/>
      <c r="J987" s="78"/>
      <c r="K987" s="80"/>
    </row>
    <row r="988" spans="2:11">
      <c r="B988" s="78"/>
      <c r="C988" s="78"/>
      <c r="D988" s="78"/>
      <c r="E988" s="78"/>
      <c r="F988" s="78"/>
      <c r="G988" s="78"/>
      <c r="H988" s="78"/>
      <c r="I988" s="78"/>
      <c r="J988" s="78"/>
      <c r="K988" s="80"/>
    </row>
    <row r="989" spans="2:11">
      <c r="B989" s="78"/>
      <c r="C989" s="78"/>
      <c r="D989" s="78"/>
      <c r="E989" s="78"/>
      <c r="F989" s="79"/>
      <c r="G989" s="78"/>
      <c r="H989" s="78"/>
      <c r="I989" s="78"/>
      <c r="J989" s="78"/>
      <c r="K989" s="80"/>
    </row>
    <row r="990" spans="2:11">
      <c r="B990" s="78"/>
      <c r="C990" s="78"/>
      <c r="D990" s="78"/>
      <c r="E990" s="78"/>
      <c r="F990" s="79"/>
      <c r="G990" s="78"/>
      <c r="H990" s="78"/>
      <c r="I990" s="78"/>
      <c r="J990" s="78"/>
      <c r="K990" s="80"/>
    </row>
    <row r="991" spans="2:11">
      <c r="B991" s="78"/>
      <c r="C991" s="78"/>
      <c r="D991" s="78"/>
      <c r="E991" s="78"/>
      <c r="F991" s="78"/>
      <c r="G991" s="78"/>
      <c r="H991" s="78"/>
      <c r="I991" s="78"/>
      <c r="J991" s="78"/>
      <c r="K991" s="80"/>
    </row>
    <row r="992" spans="2:11">
      <c r="B992" s="78"/>
      <c r="C992" s="78"/>
      <c r="D992" s="78"/>
      <c r="E992" s="78"/>
      <c r="F992" s="78"/>
      <c r="G992" s="78"/>
      <c r="H992" s="78"/>
      <c r="I992" s="78"/>
      <c r="J992" s="78"/>
      <c r="K992" s="80"/>
    </row>
    <row r="993" spans="2:11">
      <c r="B993" s="78"/>
      <c r="C993" s="78"/>
      <c r="D993" s="78"/>
      <c r="E993" s="78"/>
      <c r="F993" s="78"/>
      <c r="G993" s="78"/>
      <c r="H993" s="78"/>
      <c r="I993" s="78"/>
      <c r="J993" s="78"/>
      <c r="K993" s="80"/>
    </row>
    <row r="994" spans="2:11">
      <c r="B994" s="78"/>
      <c r="C994" s="78"/>
      <c r="D994" s="78"/>
      <c r="E994" s="78"/>
      <c r="F994" s="78"/>
      <c r="G994" s="78"/>
      <c r="H994" s="78"/>
      <c r="I994" s="78"/>
      <c r="J994" s="78"/>
      <c r="K994" s="80"/>
    </row>
    <row r="995" spans="2:11">
      <c r="B995" s="78"/>
      <c r="C995" s="78"/>
      <c r="D995" s="78"/>
      <c r="E995" s="78"/>
      <c r="F995" s="79"/>
      <c r="G995" s="78"/>
      <c r="H995" s="78"/>
      <c r="I995" s="78"/>
      <c r="J995" s="78"/>
      <c r="K995" s="80"/>
    </row>
    <row r="996" spans="2:11">
      <c r="B996" s="78"/>
      <c r="C996" s="78"/>
      <c r="D996" s="78"/>
      <c r="E996" s="78"/>
      <c r="F996" s="78"/>
      <c r="G996" s="78"/>
      <c r="H996" s="78"/>
      <c r="I996" s="78"/>
      <c r="J996" s="78"/>
      <c r="K996" s="80"/>
    </row>
    <row r="997" spans="2:11">
      <c r="B997" s="78"/>
      <c r="C997" s="78"/>
      <c r="D997" s="78"/>
      <c r="E997" s="78"/>
      <c r="F997" s="78"/>
      <c r="G997" s="78"/>
      <c r="H997" s="78"/>
      <c r="I997" s="78"/>
      <c r="J997" s="78"/>
      <c r="K997" s="80"/>
    </row>
    <row r="998" spans="2:11">
      <c r="B998" s="78"/>
      <c r="C998" s="78"/>
      <c r="D998" s="78"/>
      <c r="E998" s="78"/>
      <c r="F998" s="79"/>
      <c r="G998" s="78"/>
      <c r="H998" s="78"/>
      <c r="I998" s="78"/>
      <c r="J998" s="78"/>
      <c r="K998" s="80"/>
    </row>
    <row r="999" spans="2:11">
      <c r="B999" s="78"/>
      <c r="C999" s="78"/>
      <c r="D999" s="78"/>
      <c r="E999" s="78"/>
      <c r="F999" s="78"/>
      <c r="G999" s="78"/>
      <c r="H999" s="78"/>
      <c r="I999" s="78"/>
      <c r="J999" s="78"/>
      <c r="K999" s="80"/>
    </row>
    <row r="1000" spans="2:11">
      <c r="B1000" s="78"/>
      <c r="C1000" s="78"/>
      <c r="D1000" s="78"/>
      <c r="E1000" s="78"/>
      <c r="F1000" s="78"/>
      <c r="G1000" s="78"/>
      <c r="H1000" s="78"/>
      <c r="I1000" s="78"/>
      <c r="J1000" s="78"/>
      <c r="K1000" s="80"/>
    </row>
    <row r="1001" spans="2:11">
      <c r="B1001" s="78"/>
      <c r="C1001" s="78"/>
      <c r="D1001" s="78"/>
      <c r="E1001" s="78"/>
      <c r="F1001" s="79"/>
      <c r="G1001" s="78"/>
      <c r="H1001" s="78"/>
      <c r="I1001" s="78"/>
      <c r="J1001" s="78"/>
      <c r="K1001" s="80"/>
    </row>
    <row r="1002" spans="2:11">
      <c r="B1002" s="78"/>
      <c r="C1002" s="78"/>
      <c r="D1002" s="78"/>
      <c r="E1002" s="78"/>
      <c r="F1002" s="78"/>
      <c r="G1002" s="78"/>
      <c r="H1002" s="78"/>
      <c r="I1002" s="78"/>
      <c r="J1002" s="78"/>
      <c r="K1002" s="80"/>
    </row>
    <row r="1003" spans="2:11">
      <c r="B1003" s="78"/>
      <c r="C1003" s="78"/>
      <c r="D1003" s="78"/>
      <c r="E1003" s="78"/>
      <c r="F1003" s="78"/>
      <c r="G1003" s="78"/>
      <c r="H1003" s="78"/>
      <c r="I1003" s="78"/>
      <c r="J1003" s="78"/>
      <c r="K1003" s="80"/>
    </row>
    <row r="1004" spans="2:11">
      <c r="B1004" s="78"/>
      <c r="C1004" s="78"/>
      <c r="D1004" s="78"/>
      <c r="E1004" s="78"/>
      <c r="F1004" s="79"/>
      <c r="G1004" s="78"/>
      <c r="H1004" s="78"/>
      <c r="I1004" s="78"/>
      <c r="J1004" s="78"/>
      <c r="K1004" s="80"/>
    </row>
    <row r="1005" spans="2:11">
      <c r="B1005" s="78"/>
      <c r="C1005" s="78"/>
      <c r="D1005" s="78"/>
      <c r="E1005" s="78"/>
      <c r="F1005" s="78"/>
      <c r="G1005" s="78"/>
      <c r="H1005" s="78"/>
      <c r="I1005" s="78"/>
      <c r="J1005" s="78"/>
      <c r="K1005" s="80"/>
    </row>
    <row r="1006" spans="2:11">
      <c r="B1006" s="78"/>
      <c r="C1006" s="78"/>
      <c r="D1006" s="78"/>
      <c r="E1006" s="78"/>
      <c r="F1006" s="78"/>
      <c r="G1006" s="78"/>
      <c r="H1006" s="78"/>
      <c r="I1006" s="78"/>
      <c r="J1006" s="78"/>
      <c r="K1006" s="80"/>
    </row>
    <row r="1007" spans="2:11">
      <c r="B1007" s="78"/>
      <c r="C1007" s="78"/>
      <c r="D1007" s="78"/>
      <c r="E1007" s="78"/>
      <c r="F1007" s="79"/>
      <c r="G1007" s="78"/>
      <c r="H1007" s="78"/>
      <c r="I1007" s="78"/>
      <c r="J1007" s="78"/>
      <c r="K1007" s="80"/>
    </row>
    <row r="1008" spans="2:11">
      <c r="B1008" s="78"/>
      <c r="C1008" s="78"/>
      <c r="D1008" s="78"/>
      <c r="E1008" s="78"/>
      <c r="F1008" s="79"/>
      <c r="G1008" s="78"/>
      <c r="H1008" s="78"/>
      <c r="I1008" s="78"/>
      <c r="J1008" s="78"/>
      <c r="K1008" s="80"/>
    </row>
    <row r="1009" spans="2:11">
      <c r="B1009" s="78"/>
      <c r="C1009" s="78"/>
      <c r="D1009" s="78"/>
      <c r="E1009" s="78"/>
      <c r="F1009" s="78"/>
      <c r="G1009" s="78"/>
      <c r="H1009" s="78"/>
      <c r="I1009" s="78"/>
      <c r="J1009" s="78"/>
      <c r="K1009" s="80"/>
    </row>
    <row r="1010" spans="2:11">
      <c r="B1010" s="78"/>
      <c r="C1010" s="78"/>
      <c r="D1010" s="78"/>
      <c r="E1010" s="78"/>
      <c r="F1010" s="79"/>
      <c r="G1010" s="78"/>
      <c r="H1010" s="78"/>
      <c r="I1010" s="78"/>
      <c r="J1010" s="78"/>
      <c r="K1010" s="80"/>
    </row>
    <row r="1011" spans="2:11">
      <c r="B1011" s="78"/>
      <c r="C1011" s="78"/>
      <c r="D1011" s="78"/>
      <c r="E1011" s="78"/>
      <c r="F1011" s="78"/>
      <c r="G1011" s="78"/>
      <c r="H1011" s="78"/>
      <c r="I1011" s="78"/>
      <c r="J1011" s="78"/>
      <c r="K1011" s="80"/>
    </row>
    <row r="1012" spans="2:11">
      <c r="B1012" s="78"/>
      <c r="C1012" s="78"/>
      <c r="D1012" s="78"/>
      <c r="E1012" s="78"/>
      <c r="F1012" s="78"/>
      <c r="G1012" s="78"/>
      <c r="H1012" s="78"/>
      <c r="I1012" s="78"/>
      <c r="J1012" s="78"/>
      <c r="K1012" s="80"/>
    </row>
    <row r="1013" spans="2:11">
      <c r="B1013" s="78"/>
      <c r="C1013" s="78"/>
      <c r="D1013" s="78"/>
      <c r="E1013" s="78"/>
      <c r="F1013" s="78"/>
      <c r="G1013" s="78"/>
      <c r="H1013" s="78"/>
      <c r="I1013" s="78"/>
      <c r="J1013" s="78"/>
      <c r="K1013" s="80"/>
    </row>
    <row r="1014" spans="2:11">
      <c r="B1014" s="78"/>
      <c r="C1014" s="78"/>
      <c r="D1014" s="78"/>
      <c r="E1014" s="78"/>
      <c r="F1014" s="79"/>
      <c r="G1014" s="78"/>
      <c r="H1014" s="78"/>
      <c r="I1014" s="78"/>
      <c r="J1014" s="78"/>
      <c r="K1014" s="80"/>
    </row>
    <row r="1015" spans="2:11">
      <c r="B1015" s="78"/>
      <c r="C1015" s="78"/>
      <c r="D1015" s="78"/>
      <c r="E1015" s="78"/>
      <c r="F1015" s="79"/>
      <c r="G1015" s="78"/>
      <c r="H1015" s="78"/>
      <c r="I1015" s="78"/>
      <c r="J1015" s="78"/>
      <c r="K1015" s="80"/>
    </row>
    <row r="1016" spans="2:11">
      <c r="B1016" s="78"/>
      <c r="C1016" s="78"/>
      <c r="D1016" s="78"/>
      <c r="E1016" s="78"/>
      <c r="F1016" s="79"/>
      <c r="G1016" s="78"/>
      <c r="H1016" s="78"/>
      <c r="I1016" s="78"/>
      <c r="J1016" s="78"/>
      <c r="K1016" s="80"/>
    </row>
    <row r="1017" spans="2:11">
      <c r="B1017" s="78"/>
      <c r="C1017" s="78"/>
      <c r="D1017" s="78"/>
      <c r="E1017" s="78"/>
      <c r="F1017" s="78"/>
      <c r="G1017" s="78"/>
      <c r="H1017" s="78"/>
      <c r="I1017" s="78"/>
      <c r="J1017" s="78"/>
      <c r="K1017" s="80"/>
    </row>
    <row r="1018" spans="2:11">
      <c r="B1018" s="78"/>
      <c r="C1018" s="78"/>
      <c r="D1018" s="78"/>
      <c r="E1018" s="78"/>
      <c r="F1018" s="78"/>
      <c r="G1018" s="78"/>
      <c r="H1018" s="78"/>
      <c r="I1018" s="78"/>
      <c r="J1018" s="78"/>
      <c r="K1018" s="80"/>
    </row>
    <row r="1019" spans="2:11">
      <c r="B1019" s="78"/>
      <c r="C1019" s="78"/>
      <c r="D1019" s="78"/>
      <c r="E1019" s="78"/>
      <c r="F1019" s="78"/>
      <c r="G1019" s="78"/>
      <c r="H1019" s="78"/>
      <c r="I1019" s="78"/>
      <c r="J1019" s="78"/>
      <c r="K1019" s="80"/>
    </row>
    <row r="1020" spans="2:11">
      <c r="B1020" s="78"/>
      <c r="C1020" s="78"/>
      <c r="D1020" s="78"/>
      <c r="E1020" s="78"/>
      <c r="F1020" s="79"/>
      <c r="G1020" s="78"/>
      <c r="H1020" s="78"/>
      <c r="I1020" s="78"/>
      <c r="J1020" s="78"/>
      <c r="K1020" s="80"/>
    </row>
    <row r="1021" spans="2:11">
      <c r="B1021" s="78"/>
      <c r="C1021" s="78"/>
      <c r="D1021" s="78"/>
      <c r="E1021" s="78"/>
      <c r="F1021" s="78"/>
      <c r="G1021" s="78"/>
      <c r="H1021" s="78"/>
      <c r="I1021" s="78"/>
      <c r="J1021" s="78"/>
      <c r="K1021" s="80"/>
    </row>
    <row r="1022" spans="2:11">
      <c r="B1022" s="78"/>
      <c r="C1022" s="78"/>
      <c r="D1022" s="78"/>
      <c r="E1022" s="78"/>
      <c r="F1022" s="78"/>
      <c r="G1022" s="78"/>
      <c r="H1022" s="78"/>
      <c r="I1022" s="78"/>
      <c r="J1022" s="78"/>
      <c r="K1022" s="80"/>
    </row>
    <row r="1023" spans="2:11">
      <c r="B1023" s="78"/>
      <c r="C1023" s="78"/>
      <c r="D1023" s="78"/>
      <c r="E1023" s="78"/>
      <c r="F1023" s="78"/>
      <c r="G1023" s="78"/>
      <c r="H1023" s="78"/>
      <c r="I1023" s="78"/>
      <c r="J1023" s="78"/>
      <c r="K1023" s="80"/>
    </row>
    <row r="1024" spans="2:11">
      <c r="B1024" s="78"/>
      <c r="C1024" s="78"/>
      <c r="D1024" s="78"/>
      <c r="E1024" s="78"/>
      <c r="F1024" s="79"/>
      <c r="G1024" s="78"/>
      <c r="H1024" s="78"/>
      <c r="I1024" s="78"/>
      <c r="J1024" s="78"/>
      <c r="K1024" s="80"/>
    </row>
    <row r="1025" spans="2:11">
      <c r="B1025" s="78"/>
      <c r="C1025" s="78"/>
      <c r="D1025" s="78"/>
      <c r="E1025" s="78"/>
      <c r="F1025" s="79"/>
      <c r="G1025" s="78"/>
      <c r="H1025" s="78"/>
      <c r="I1025" s="78"/>
      <c r="J1025" s="78"/>
      <c r="K1025" s="80"/>
    </row>
    <row r="1026" spans="2:11">
      <c r="B1026" s="78"/>
      <c r="C1026" s="78"/>
      <c r="D1026" s="78"/>
      <c r="E1026" s="78"/>
      <c r="F1026" s="78"/>
      <c r="G1026" s="78"/>
      <c r="H1026" s="78"/>
      <c r="I1026" s="78"/>
      <c r="J1026" s="78"/>
      <c r="K1026" s="80"/>
    </row>
    <row r="1027" spans="2:11">
      <c r="B1027" s="78"/>
      <c r="C1027" s="78"/>
      <c r="D1027" s="78"/>
      <c r="E1027" s="78"/>
      <c r="F1027" s="78"/>
      <c r="G1027" s="78"/>
      <c r="H1027" s="78"/>
      <c r="I1027" s="78"/>
      <c r="J1027" s="78"/>
      <c r="K1027" s="80"/>
    </row>
    <row r="1028" spans="2:11">
      <c r="B1028" s="78"/>
      <c r="C1028" s="78"/>
      <c r="D1028" s="78"/>
      <c r="E1028" s="78"/>
      <c r="F1028" s="78"/>
      <c r="G1028" s="78"/>
      <c r="H1028" s="78"/>
      <c r="I1028" s="78"/>
      <c r="J1028" s="78"/>
      <c r="K1028" s="80"/>
    </row>
    <row r="1029" spans="2:11">
      <c r="B1029" s="78"/>
      <c r="C1029" s="78"/>
      <c r="D1029" s="78"/>
      <c r="E1029" s="78"/>
      <c r="F1029" s="78"/>
      <c r="G1029" s="78"/>
      <c r="H1029" s="78"/>
      <c r="I1029" s="78"/>
      <c r="J1029" s="78"/>
      <c r="K1029" s="80"/>
    </row>
    <row r="1030" spans="2:11">
      <c r="B1030" s="78"/>
      <c r="C1030" s="78"/>
      <c r="D1030" s="78"/>
      <c r="E1030" s="78"/>
      <c r="F1030" s="78"/>
      <c r="G1030" s="78"/>
      <c r="H1030" s="78"/>
      <c r="I1030" s="78"/>
      <c r="J1030" s="78"/>
      <c r="K1030" s="80"/>
    </row>
    <row r="1031" spans="2:11">
      <c r="B1031" s="78"/>
      <c r="C1031" s="78"/>
      <c r="D1031" s="78"/>
      <c r="E1031" s="78"/>
      <c r="F1031" s="78"/>
      <c r="G1031" s="78"/>
      <c r="H1031" s="78"/>
      <c r="I1031" s="78"/>
      <c r="J1031" s="78"/>
      <c r="K1031" s="80"/>
    </row>
    <row r="1032" spans="2:11">
      <c r="B1032" s="78"/>
      <c r="C1032" s="78"/>
      <c r="D1032" s="78"/>
      <c r="E1032" s="78"/>
      <c r="F1032" s="78"/>
      <c r="G1032" s="78"/>
      <c r="H1032" s="78"/>
      <c r="I1032" s="78"/>
      <c r="J1032" s="78"/>
      <c r="K1032" s="80"/>
    </row>
    <row r="1033" spans="2:11">
      <c r="B1033" s="78"/>
      <c r="C1033" s="78"/>
      <c r="D1033" s="78"/>
      <c r="E1033" s="78"/>
      <c r="F1033" s="78"/>
      <c r="G1033" s="78"/>
      <c r="H1033" s="78"/>
      <c r="I1033" s="78"/>
      <c r="J1033" s="78"/>
      <c r="K1033" s="80"/>
    </row>
    <row r="1034" spans="2:11">
      <c r="B1034" s="78"/>
      <c r="C1034" s="78"/>
      <c r="D1034" s="78"/>
      <c r="E1034" s="78"/>
      <c r="F1034" s="78"/>
      <c r="G1034" s="78"/>
      <c r="H1034" s="78"/>
      <c r="I1034" s="78"/>
      <c r="J1034" s="78"/>
      <c r="K1034" s="80"/>
    </row>
    <row r="1035" spans="2:11">
      <c r="B1035" s="78"/>
      <c r="C1035" s="78"/>
      <c r="D1035" s="78"/>
      <c r="E1035" s="78"/>
      <c r="F1035" s="78"/>
      <c r="G1035" s="78"/>
      <c r="H1035" s="78"/>
      <c r="I1035" s="78"/>
      <c r="J1035" s="78"/>
      <c r="K1035" s="80"/>
    </row>
    <row r="1036" spans="2:11">
      <c r="B1036" s="78"/>
      <c r="C1036" s="78"/>
      <c r="D1036" s="78"/>
      <c r="E1036" s="78"/>
      <c r="F1036" s="78"/>
      <c r="G1036" s="78"/>
      <c r="H1036" s="78"/>
      <c r="I1036" s="78"/>
      <c r="J1036" s="78"/>
      <c r="K1036" s="80"/>
    </row>
    <row r="1037" spans="2:11">
      <c r="B1037" s="78"/>
      <c r="C1037" s="78"/>
      <c r="D1037" s="78"/>
      <c r="E1037" s="78"/>
      <c r="F1037" s="78"/>
      <c r="G1037" s="78"/>
      <c r="H1037" s="78"/>
      <c r="I1037" s="78"/>
      <c r="J1037" s="78"/>
      <c r="K1037" s="80"/>
    </row>
    <row r="1038" spans="2:11">
      <c r="B1038" s="78"/>
      <c r="C1038" s="78"/>
      <c r="D1038" s="78"/>
      <c r="E1038" s="78"/>
      <c r="F1038" s="79"/>
      <c r="G1038" s="78"/>
      <c r="H1038" s="78"/>
      <c r="I1038" s="78"/>
      <c r="J1038" s="78"/>
      <c r="K1038" s="80"/>
    </row>
    <row r="1039" spans="2:11">
      <c r="B1039" s="78"/>
      <c r="C1039" s="78"/>
      <c r="D1039" s="78"/>
      <c r="E1039" s="78"/>
      <c r="F1039" s="78"/>
      <c r="G1039" s="78"/>
      <c r="H1039" s="78"/>
      <c r="I1039" s="78"/>
      <c r="J1039" s="78"/>
      <c r="K1039" s="80"/>
    </row>
    <row r="1040" spans="2:11">
      <c r="B1040" s="78"/>
      <c r="C1040" s="78"/>
      <c r="D1040" s="78"/>
      <c r="E1040" s="78"/>
      <c r="F1040" s="79"/>
      <c r="G1040" s="78"/>
      <c r="H1040" s="78"/>
      <c r="I1040" s="78"/>
      <c r="J1040" s="78"/>
      <c r="K1040" s="80"/>
    </row>
    <row r="1041" spans="2:11">
      <c r="B1041" s="78"/>
      <c r="C1041" s="78"/>
      <c r="D1041" s="78"/>
      <c r="E1041" s="78"/>
      <c r="F1041" s="78"/>
      <c r="G1041" s="78"/>
      <c r="H1041" s="78"/>
      <c r="I1041" s="78"/>
      <c r="J1041" s="78"/>
      <c r="K1041" s="80"/>
    </row>
    <row r="1042" spans="2:11">
      <c r="B1042" s="78"/>
      <c r="C1042" s="78"/>
      <c r="D1042" s="78"/>
      <c r="E1042" s="78"/>
      <c r="F1042" s="79"/>
      <c r="G1042" s="78"/>
      <c r="H1042" s="78"/>
      <c r="I1042" s="78"/>
      <c r="J1042" s="78"/>
      <c r="K1042" s="80"/>
    </row>
    <row r="1043" spans="2:11">
      <c r="B1043" s="78"/>
      <c r="C1043" s="78"/>
      <c r="D1043" s="78"/>
      <c r="E1043" s="78"/>
      <c r="F1043" s="78"/>
      <c r="G1043" s="78"/>
      <c r="H1043" s="78"/>
      <c r="I1043" s="78"/>
      <c r="J1043" s="78"/>
      <c r="K1043" s="80"/>
    </row>
    <row r="1044" spans="2:11">
      <c r="B1044" s="78"/>
      <c r="C1044" s="78"/>
      <c r="D1044" s="78"/>
      <c r="E1044" s="78"/>
      <c r="F1044" s="79"/>
      <c r="G1044" s="78"/>
      <c r="H1044" s="78"/>
      <c r="I1044" s="78"/>
      <c r="J1044" s="78"/>
      <c r="K1044" s="80"/>
    </row>
    <row r="1045" spans="2:11">
      <c r="B1045" s="78"/>
      <c r="C1045" s="78"/>
      <c r="D1045" s="78"/>
      <c r="E1045" s="78"/>
      <c r="F1045" s="78"/>
      <c r="G1045" s="78"/>
      <c r="H1045" s="78"/>
      <c r="I1045" s="78"/>
      <c r="J1045" s="78"/>
      <c r="K1045" s="80"/>
    </row>
    <row r="1046" spans="2:11">
      <c r="B1046" s="78"/>
      <c r="C1046" s="78"/>
      <c r="D1046" s="78"/>
      <c r="E1046" s="78"/>
      <c r="F1046" s="78"/>
      <c r="G1046" s="78"/>
      <c r="H1046" s="78"/>
      <c r="I1046" s="78"/>
      <c r="J1046" s="78"/>
      <c r="K1046" s="80"/>
    </row>
    <row r="1047" spans="2:11">
      <c r="B1047" s="78"/>
      <c r="C1047" s="78"/>
      <c r="D1047" s="78"/>
      <c r="E1047" s="78"/>
      <c r="F1047" s="78"/>
      <c r="G1047" s="78"/>
      <c r="H1047" s="78"/>
      <c r="I1047" s="78"/>
      <c r="J1047" s="78"/>
      <c r="K1047" s="80"/>
    </row>
    <row r="1048" spans="2:11">
      <c r="B1048" s="78"/>
      <c r="C1048" s="78"/>
      <c r="D1048" s="78"/>
      <c r="E1048" s="78"/>
      <c r="F1048" s="78"/>
      <c r="G1048" s="78"/>
      <c r="H1048" s="78"/>
      <c r="I1048" s="78"/>
      <c r="J1048" s="78"/>
      <c r="K1048" s="80"/>
    </row>
    <row r="1049" spans="2:11">
      <c r="B1049" s="78"/>
      <c r="C1049" s="78"/>
      <c r="D1049" s="78"/>
      <c r="E1049" s="78"/>
      <c r="F1049" s="79"/>
      <c r="G1049" s="78"/>
      <c r="H1049" s="78"/>
      <c r="I1049" s="78"/>
      <c r="J1049" s="78"/>
      <c r="K1049" s="80"/>
    </row>
    <row r="1050" spans="2:11">
      <c r="B1050" s="78"/>
      <c r="C1050" s="78"/>
      <c r="D1050" s="78"/>
      <c r="E1050" s="78"/>
      <c r="F1050" s="79"/>
      <c r="G1050" s="78"/>
      <c r="H1050" s="78"/>
      <c r="I1050" s="78"/>
      <c r="J1050" s="78"/>
      <c r="K1050" s="80"/>
    </row>
    <row r="1051" spans="2:11">
      <c r="B1051" s="78"/>
      <c r="C1051" s="78"/>
      <c r="D1051" s="78"/>
      <c r="E1051" s="78"/>
      <c r="F1051" s="78"/>
      <c r="G1051" s="78"/>
      <c r="H1051" s="78"/>
      <c r="I1051" s="78"/>
      <c r="J1051" s="78"/>
      <c r="K1051" s="80"/>
    </row>
    <row r="1052" spans="2:11">
      <c r="B1052" s="78"/>
      <c r="C1052" s="78"/>
      <c r="D1052" s="78"/>
      <c r="E1052" s="78"/>
      <c r="F1052" s="78"/>
      <c r="G1052" s="78"/>
      <c r="H1052" s="78"/>
      <c r="I1052" s="78"/>
      <c r="J1052" s="78"/>
      <c r="K1052" s="80"/>
    </row>
    <row r="1053" spans="2:11">
      <c r="B1053" s="78"/>
      <c r="C1053" s="78"/>
      <c r="D1053" s="78"/>
      <c r="E1053" s="78"/>
      <c r="F1053" s="79"/>
      <c r="G1053" s="78"/>
      <c r="H1053" s="78"/>
      <c r="I1053" s="78"/>
      <c r="J1053" s="78"/>
      <c r="K1053" s="80"/>
    </row>
    <row r="1054" spans="2:11">
      <c r="B1054" s="78"/>
      <c r="C1054" s="78"/>
      <c r="D1054" s="78"/>
      <c r="E1054" s="78"/>
      <c r="F1054" s="79"/>
      <c r="G1054" s="78"/>
      <c r="H1054" s="78"/>
      <c r="I1054" s="78"/>
      <c r="J1054" s="78"/>
      <c r="K1054" s="80"/>
    </row>
    <row r="1055" spans="2:11">
      <c r="B1055" s="78"/>
      <c r="C1055" s="78"/>
      <c r="D1055" s="78"/>
      <c r="E1055" s="78"/>
      <c r="F1055" s="78"/>
      <c r="G1055" s="78"/>
      <c r="H1055" s="78"/>
      <c r="I1055" s="78"/>
      <c r="J1055" s="78"/>
      <c r="K1055" s="80"/>
    </row>
    <row r="1056" spans="2:11">
      <c r="B1056" s="78"/>
      <c r="C1056" s="78"/>
      <c r="D1056" s="78"/>
      <c r="E1056" s="78"/>
      <c r="F1056" s="78"/>
      <c r="G1056" s="78"/>
      <c r="H1056" s="78"/>
      <c r="I1056" s="78"/>
      <c r="J1056" s="78"/>
      <c r="K1056" s="80"/>
    </row>
    <row r="1057" spans="2:11">
      <c r="B1057" s="78"/>
      <c r="C1057" s="78"/>
      <c r="D1057" s="78"/>
      <c r="E1057" s="78"/>
      <c r="F1057" s="79"/>
      <c r="G1057" s="78"/>
      <c r="H1057" s="78"/>
      <c r="I1057" s="78"/>
      <c r="J1057" s="78"/>
      <c r="K1057" s="80"/>
    </row>
    <row r="1058" spans="2:11">
      <c r="B1058" s="78"/>
      <c r="C1058" s="78"/>
      <c r="D1058" s="78"/>
      <c r="E1058" s="78"/>
      <c r="F1058" s="78"/>
      <c r="G1058" s="78"/>
      <c r="H1058" s="78"/>
      <c r="I1058" s="78"/>
      <c r="J1058" s="78"/>
      <c r="K1058" s="80"/>
    </row>
    <row r="1059" spans="2:11">
      <c r="B1059" s="78"/>
      <c r="C1059" s="78"/>
      <c r="D1059" s="78"/>
      <c r="E1059" s="78"/>
      <c r="F1059" s="79"/>
      <c r="G1059" s="78"/>
      <c r="H1059" s="78"/>
      <c r="I1059" s="78"/>
      <c r="J1059" s="78"/>
      <c r="K1059" s="80"/>
    </row>
    <row r="1060" spans="2:11">
      <c r="B1060" s="78"/>
      <c r="C1060" s="78"/>
      <c r="D1060" s="78"/>
      <c r="E1060" s="78"/>
      <c r="F1060" s="78"/>
      <c r="G1060" s="78"/>
      <c r="H1060" s="78"/>
      <c r="I1060" s="78"/>
      <c r="J1060" s="78"/>
      <c r="K1060" s="80"/>
    </row>
    <row r="1061" spans="2:11">
      <c r="B1061" s="78"/>
      <c r="C1061" s="78"/>
      <c r="D1061" s="78"/>
      <c r="E1061" s="78"/>
      <c r="F1061" s="79"/>
      <c r="G1061" s="78"/>
      <c r="H1061" s="78"/>
      <c r="I1061" s="78"/>
      <c r="J1061" s="78"/>
      <c r="K1061" s="80"/>
    </row>
    <row r="1062" spans="2:11">
      <c r="B1062" s="78"/>
      <c r="C1062" s="78"/>
      <c r="D1062" s="78"/>
      <c r="E1062" s="78"/>
      <c r="F1062" s="78"/>
      <c r="G1062" s="78"/>
      <c r="H1062" s="78"/>
      <c r="I1062" s="78"/>
      <c r="J1062" s="78"/>
      <c r="K1062" s="80"/>
    </row>
    <row r="1063" spans="2:11">
      <c r="B1063" s="78"/>
      <c r="C1063" s="78"/>
      <c r="D1063" s="78"/>
      <c r="E1063" s="78"/>
      <c r="F1063" s="78"/>
      <c r="G1063" s="78"/>
      <c r="H1063" s="78"/>
      <c r="I1063" s="78"/>
      <c r="J1063" s="78"/>
      <c r="K1063" s="80"/>
    </row>
    <row r="1064" spans="2:11">
      <c r="B1064" s="78"/>
      <c r="C1064" s="78"/>
      <c r="D1064" s="78"/>
      <c r="E1064" s="78"/>
      <c r="F1064" s="79"/>
      <c r="G1064" s="78"/>
      <c r="H1064" s="78"/>
      <c r="I1064" s="78"/>
      <c r="J1064" s="78"/>
      <c r="K1064" s="80"/>
    </row>
    <row r="1065" spans="2:11">
      <c r="B1065" s="78"/>
      <c r="C1065" s="78"/>
      <c r="D1065" s="78"/>
      <c r="E1065" s="78"/>
      <c r="F1065" s="79"/>
      <c r="G1065" s="78"/>
      <c r="H1065" s="78"/>
      <c r="I1065" s="78"/>
      <c r="J1065" s="78"/>
      <c r="K1065" s="80"/>
    </row>
    <row r="1066" spans="2:11">
      <c r="B1066" s="78"/>
      <c r="C1066" s="78"/>
      <c r="D1066" s="78"/>
      <c r="E1066" s="78"/>
      <c r="F1066" s="78"/>
      <c r="G1066" s="78"/>
      <c r="H1066" s="78"/>
      <c r="I1066" s="78"/>
      <c r="J1066" s="78"/>
      <c r="K1066" s="80"/>
    </row>
    <row r="1067" spans="2:11">
      <c r="B1067" s="78"/>
      <c r="C1067" s="78"/>
      <c r="D1067" s="78"/>
      <c r="E1067" s="78"/>
      <c r="F1067" s="78"/>
      <c r="G1067" s="78"/>
      <c r="H1067" s="78"/>
      <c r="I1067" s="78"/>
      <c r="J1067" s="78"/>
      <c r="K1067" s="80"/>
    </row>
    <row r="1068" spans="2:11">
      <c r="B1068" s="78"/>
      <c r="C1068" s="78"/>
      <c r="D1068" s="78"/>
      <c r="E1068" s="78"/>
      <c r="F1068" s="79"/>
      <c r="G1068" s="78"/>
      <c r="H1068" s="78"/>
      <c r="I1068" s="78"/>
      <c r="J1068" s="78"/>
      <c r="K1068" s="80"/>
    </row>
    <row r="1069" spans="2:11">
      <c r="B1069" s="78"/>
      <c r="C1069" s="78"/>
      <c r="D1069" s="78"/>
      <c r="E1069" s="78"/>
      <c r="F1069" s="79"/>
      <c r="G1069" s="78"/>
      <c r="H1069" s="78"/>
      <c r="I1069" s="78"/>
      <c r="J1069" s="78"/>
      <c r="K1069" s="80"/>
    </row>
    <row r="1070" spans="2:11">
      <c r="B1070" s="78"/>
      <c r="C1070" s="78"/>
      <c r="D1070" s="78"/>
      <c r="E1070" s="78"/>
      <c r="F1070" s="78"/>
      <c r="G1070" s="78"/>
      <c r="H1070" s="78"/>
      <c r="I1070" s="78"/>
      <c r="J1070" s="78"/>
      <c r="K1070" s="80"/>
    </row>
    <row r="1071" spans="2:11">
      <c r="B1071" s="78"/>
      <c r="C1071" s="78"/>
      <c r="D1071" s="78"/>
      <c r="E1071" s="78"/>
      <c r="F1071" s="79"/>
      <c r="G1071" s="78"/>
      <c r="H1071" s="78"/>
      <c r="I1071" s="78"/>
      <c r="J1071" s="78"/>
      <c r="K1071" s="80"/>
    </row>
    <row r="1072" spans="2:11">
      <c r="B1072" s="78"/>
      <c r="C1072" s="78"/>
      <c r="D1072" s="78"/>
      <c r="E1072" s="78"/>
      <c r="F1072" s="78"/>
      <c r="G1072" s="78"/>
      <c r="H1072" s="78"/>
      <c r="I1072" s="78"/>
      <c r="J1072" s="78"/>
      <c r="K1072" s="80"/>
    </row>
    <row r="1073" spans="2:11">
      <c r="B1073" s="78"/>
      <c r="C1073" s="78"/>
      <c r="D1073" s="78"/>
      <c r="E1073" s="78"/>
      <c r="F1073" s="78"/>
      <c r="G1073" s="78"/>
      <c r="H1073" s="78"/>
      <c r="I1073" s="78"/>
      <c r="J1073" s="78"/>
      <c r="K1073" s="80"/>
    </row>
    <row r="1074" spans="2:11">
      <c r="B1074" s="78"/>
      <c r="C1074" s="78"/>
      <c r="D1074" s="78"/>
      <c r="E1074" s="78"/>
      <c r="F1074" s="78"/>
      <c r="G1074" s="78"/>
      <c r="H1074" s="78"/>
      <c r="I1074" s="78"/>
      <c r="J1074" s="78"/>
      <c r="K1074" s="80"/>
    </row>
    <row r="1075" spans="2:11">
      <c r="B1075" s="78"/>
      <c r="C1075" s="78"/>
      <c r="D1075" s="78"/>
      <c r="E1075" s="78"/>
      <c r="F1075" s="78"/>
      <c r="G1075" s="78"/>
      <c r="H1075" s="78"/>
      <c r="I1075" s="78"/>
      <c r="J1075" s="78"/>
      <c r="K1075" s="80"/>
    </row>
    <row r="1076" spans="2:11">
      <c r="B1076" s="78"/>
      <c r="C1076" s="78"/>
      <c r="D1076" s="78"/>
      <c r="E1076" s="78"/>
      <c r="F1076" s="78"/>
      <c r="G1076" s="78"/>
      <c r="H1076" s="78"/>
      <c r="I1076" s="78"/>
      <c r="J1076" s="78"/>
      <c r="K1076" s="80"/>
    </row>
    <row r="1077" spans="2:11">
      <c r="B1077" s="78"/>
      <c r="C1077" s="78"/>
      <c r="D1077" s="78"/>
      <c r="E1077" s="78"/>
      <c r="F1077" s="79"/>
      <c r="G1077" s="78"/>
      <c r="H1077" s="78"/>
      <c r="I1077" s="78"/>
      <c r="J1077" s="78"/>
      <c r="K1077" s="80"/>
    </row>
    <row r="1078" spans="2:11">
      <c r="B1078" s="78"/>
      <c r="C1078" s="78"/>
      <c r="D1078" s="78"/>
      <c r="E1078" s="78"/>
      <c r="F1078" s="79"/>
      <c r="G1078" s="78"/>
      <c r="H1078" s="78"/>
      <c r="I1078" s="78"/>
      <c r="J1078" s="78"/>
      <c r="K1078" s="80"/>
    </row>
    <row r="1079" spans="2:11">
      <c r="B1079" s="78"/>
      <c r="C1079" s="78"/>
      <c r="D1079" s="78"/>
      <c r="E1079" s="78"/>
      <c r="F1079" s="78"/>
      <c r="G1079" s="78"/>
      <c r="H1079" s="78"/>
      <c r="I1079" s="78"/>
      <c r="J1079" s="78"/>
      <c r="K1079" s="80"/>
    </row>
    <row r="1080" spans="2:11">
      <c r="B1080" s="78"/>
      <c r="C1080" s="78"/>
      <c r="D1080" s="78"/>
      <c r="E1080" s="78"/>
      <c r="F1080" s="78"/>
      <c r="G1080" s="78"/>
      <c r="H1080" s="78"/>
      <c r="I1080" s="78"/>
      <c r="J1080" s="78"/>
      <c r="K1080" s="80"/>
    </row>
    <row r="1081" spans="2:11">
      <c r="B1081" s="78"/>
      <c r="C1081" s="78"/>
      <c r="D1081" s="78"/>
      <c r="E1081" s="78"/>
      <c r="F1081" s="78"/>
      <c r="G1081" s="78"/>
      <c r="H1081" s="78"/>
      <c r="I1081" s="78"/>
      <c r="J1081" s="78"/>
      <c r="K1081" s="80"/>
    </row>
    <row r="1082" spans="2:11">
      <c r="B1082" s="78"/>
      <c r="C1082" s="78"/>
      <c r="D1082" s="78"/>
      <c r="E1082" s="78"/>
      <c r="F1082" s="78"/>
      <c r="G1082" s="78"/>
      <c r="H1082" s="78"/>
      <c r="I1082" s="78"/>
      <c r="J1082" s="78"/>
      <c r="K1082" s="80"/>
    </row>
    <row r="1083" spans="2:11">
      <c r="B1083" s="78"/>
      <c r="C1083" s="78"/>
      <c r="D1083" s="78"/>
      <c r="E1083" s="78"/>
      <c r="F1083" s="79"/>
      <c r="G1083" s="78"/>
      <c r="H1083" s="78"/>
      <c r="I1083" s="78"/>
      <c r="J1083" s="78"/>
      <c r="K1083" s="80"/>
    </row>
    <row r="1084" spans="2:11">
      <c r="B1084" s="78"/>
      <c r="C1084" s="78"/>
      <c r="D1084" s="78"/>
      <c r="E1084" s="78"/>
      <c r="F1084" s="79"/>
      <c r="G1084" s="78"/>
      <c r="H1084" s="78"/>
      <c r="I1084" s="78"/>
      <c r="J1084" s="78"/>
      <c r="K1084" s="80"/>
    </row>
    <row r="1085" spans="2:11">
      <c r="B1085" s="78"/>
      <c r="C1085" s="78"/>
      <c r="D1085" s="78"/>
      <c r="E1085" s="78"/>
      <c r="F1085" s="79"/>
      <c r="G1085" s="78"/>
      <c r="H1085" s="78"/>
      <c r="I1085" s="78"/>
      <c r="J1085" s="78"/>
      <c r="K1085" s="80"/>
    </row>
    <row r="1086" spans="2:11">
      <c r="B1086" s="78"/>
      <c r="C1086" s="78"/>
      <c r="D1086" s="78"/>
      <c r="E1086" s="78"/>
      <c r="F1086" s="78"/>
      <c r="G1086" s="78"/>
      <c r="H1086" s="78"/>
      <c r="I1086" s="78"/>
      <c r="J1086" s="78"/>
      <c r="K1086" s="80"/>
    </row>
    <row r="1087" spans="2:11">
      <c r="B1087" s="78"/>
      <c r="C1087" s="78"/>
      <c r="D1087" s="78"/>
      <c r="E1087" s="78"/>
      <c r="F1087" s="78"/>
      <c r="G1087" s="78"/>
      <c r="H1087" s="78"/>
      <c r="I1087" s="78"/>
      <c r="J1087" s="78"/>
      <c r="K1087" s="80"/>
    </row>
    <row r="1088" spans="2:11">
      <c r="B1088" s="78"/>
      <c r="C1088" s="78"/>
      <c r="D1088" s="78"/>
      <c r="E1088" s="78"/>
      <c r="F1088" s="79"/>
      <c r="G1088" s="78"/>
      <c r="H1088" s="78"/>
      <c r="I1088" s="78"/>
      <c r="J1088" s="78"/>
      <c r="K1088" s="80"/>
    </row>
    <row r="1089" spans="2:11">
      <c r="B1089" s="78"/>
      <c r="C1089" s="78"/>
      <c r="D1089" s="78"/>
      <c r="E1089" s="78"/>
      <c r="F1089" s="79"/>
      <c r="G1089" s="78"/>
      <c r="H1089" s="78"/>
      <c r="I1089" s="78"/>
      <c r="J1089" s="78"/>
      <c r="K1089" s="80"/>
    </row>
    <row r="1090" spans="2:11">
      <c r="B1090" s="78"/>
      <c r="C1090" s="78"/>
      <c r="D1090" s="78"/>
      <c r="E1090" s="78"/>
      <c r="F1090" s="79"/>
      <c r="G1090" s="78"/>
      <c r="H1090" s="78"/>
      <c r="I1090" s="78"/>
      <c r="J1090" s="78"/>
      <c r="K1090" s="80"/>
    </row>
    <row r="1091" spans="2:11">
      <c r="B1091" s="78"/>
      <c r="C1091" s="78"/>
      <c r="D1091" s="78"/>
      <c r="E1091" s="78"/>
      <c r="F1091" s="79"/>
      <c r="G1091" s="78"/>
      <c r="H1091" s="78"/>
      <c r="I1091" s="78"/>
      <c r="J1091" s="78"/>
      <c r="K1091" s="80"/>
    </row>
    <row r="1092" spans="2:11">
      <c r="B1092" s="78"/>
      <c r="C1092" s="78"/>
      <c r="D1092" s="78"/>
      <c r="E1092" s="78"/>
      <c r="F1092" s="78"/>
      <c r="G1092" s="78"/>
      <c r="H1092" s="78"/>
      <c r="I1092" s="78"/>
      <c r="J1092" s="78"/>
      <c r="K1092" s="80"/>
    </row>
    <row r="1093" spans="2:11">
      <c r="B1093" s="78"/>
      <c r="C1093" s="78"/>
      <c r="D1093" s="78"/>
      <c r="E1093" s="78"/>
      <c r="F1093" s="78"/>
      <c r="G1093" s="78"/>
      <c r="H1093" s="78"/>
      <c r="I1093" s="78"/>
      <c r="J1093" s="78"/>
      <c r="K1093" s="80"/>
    </row>
    <row r="1094" spans="2:11">
      <c r="B1094" s="78"/>
      <c r="C1094" s="78"/>
      <c r="D1094" s="78"/>
      <c r="E1094" s="78"/>
      <c r="F1094" s="79"/>
      <c r="G1094" s="78"/>
      <c r="H1094" s="78"/>
      <c r="I1094" s="78"/>
      <c r="J1094" s="78"/>
      <c r="K1094" s="80"/>
    </row>
    <row r="1095" spans="2:11">
      <c r="B1095" s="78"/>
      <c r="C1095" s="78"/>
      <c r="D1095" s="78"/>
      <c r="E1095" s="78"/>
      <c r="F1095" s="78"/>
      <c r="G1095" s="78"/>
      <c r="H1095" s="78"/>
      <c r="I1095" s="78"/>
      <c r="J1095" s="78"/>
      <c r="K1095" s="80"/>
    </row>
    <row r="1096" spans="2:11">
      <c r="B1096" s="78"/>
      <c r="C1096" s="78"/>
      <c r="D1096" s="78"/>
      <c r="E1096" s="78"/>
      <c r="F1096" s="79"/>
      <c r="G1096" s="78"/>
      <c r="H1096" s="78"/>
      <c r="I1096" s="78"/>
      <c r="J1096" s="78"/>
      <c r="K1096" s="80"/>
    </row>
    <row r="1097" spans="2:11">
      <c r="B1097" s="78"/>
      <c r="C1097" s="78"/>
      <c r="D1097" s="78"/>
      <c r="E1097" s="78"/>
      <c r="F1097" s="78"/>
      <c r="G1097" s="78"/>
      <c r="H1097" s="78"/>
      <c r="I1097" s="78"/>
      <c r="J1097" s="78"/>
      <c r="K1097" s="80"/>
    </row>
    <row r="1098" spans="2:11">
      <c r="B1098" s="78"/>
      <c r="C1098" s="78"/>
      <c r="D1098" s="78"/>
      <c r="E1098" s="78"/>
      <c r="F1098" s="78"/>
      <c r="G1098" s="78"/>
      <c r="H1098" s="78"/>
      <c r="I1098" s="78"/>
      <c r="J1098" s="78"/>
      <c r="K1098" s="80"/>
    </row>
    <row r="1099" spans="2:11">
      <c r="B1099" s="78"/>
      <c r="C1099" s="78"/>
      <c r="D1099" s="78"/>
      <c r="E1099" s="78"/>
      <c r="F1099" s="78"/>
      <c r="G1099" s="78"/>
      <c r="H1099" s="78"/>
      <c r="I1099" s="78"/>
      <c r="J1099" s="78"/>
      <c r="K1099" s="80"/>
    </row>
    <row r="1100" spans="2:11">
      <c r="B1100" s="78"/>
      <c r="C1100" s="78"/>
      <c r="D1100" s="78"/>
      <c r="E1100" s="78"/>
      <c r="F1100" s="78"/>
      <c r="G1100" s="78"/>
      <c r="H1100" s="78"/>
      <c r="I1100" s="78"/>
      <c r="J1100" s="78"/>
      <c r="K1100" s="80"/>
    </row>
    <row r="1101" spans="2:11">
      <c r="B1101" s="78"/>
      <c r="C1101" s="78"/>
      <c r="D1101" s="78"/>
      <c r="E1101" s="78"/>
      <c r="F1101" s="78"/>
      <c r="G1101" s="78"/>
      <c r="H1101" s="78"/>
      <c r="I1101" s="78"/>
      <c r="J1101" s="78"/>
      <c r="K1101" s="80"/>
    </row>
    <row r="1102" spans="2:11">
      <c r="B1102" s="78"/>
      <c r="C1102" s="78"/>
      <c r="D1102" s="78"/>
      <c r="E1102" s="78"/>
      <c r="F1102" s="78"/>
      <c r="G1102" s="78"/>
      <c r="H1102" s="78"/>
      <c r="I1102" s="78"/>
      <c r="J1102" s="78"/>
      <c r="K1102" s="80"/>
    </row>
    <row r="1103" spans="2:11">
      <c r="B1103" s="78"/>
      <c r="C1103" s="78"/>
      <c r="D1103" s="78"/>
      <c r="E1103" s="78"/>
      <c r="F1103" s="78"/>
      <c r="G1103" s="78"/>
      <c r="H1103" s="78"/>
      <c r="I1103" s="78"/>
      <c r="J1103" s="78"/>
      <c r="K1103" s="80"/>
    </row>
    <row r="1104" spans="2:11">
      <c r="B1104" s="78"/>
      <c r="C1104" s="78"/>
      <c r="D1104" s="78"/>
      <c r="E1104" s="78"/>
      <c r="F1104" s="79"/>
      <c r="G1104" s="78"/>
      <c r="H1104" s="78"/>
      <c r="I1104" s="78"/>
      <c r="J1104" s="78"/>
      <c r="K1104" s="80"/>
    </row>
    <row r="1105" spans="2:11">
      <c r="B1105" s="78"/>
      <c r="C1105" s="78"/>
      <c r="D1105" s="78"/>
      <c r="E1105" s="78"/>
      <c r="F1105" s="78"/>
      <c r="G1105" s="78"/>
      <c r="H1105" s="78"/>
      <c r="I1105" s="78"/>
      <c r="J1105" s="78"/>
      <c r="K1105" s="80"/>
    </row>
    <row r="1106" spans="2:11">
      <c r="B1106" s="78"/>
      <c r="C1106" s="78"/>
      <c r="D1106" s="78"/>
      <c r="E1106" s="78"/>
      <c r="F1106" s="78"/>
      <c r="G1106" s="78"/>
      <c r="H1106" s="78"/>
      <c r="I1106" s="78"/>
      <c r="J1106" s="78"/>
      <c r="K1106" s="80"/>
    </row>
    <row r="1107" spans="2:11">
      <c r="B1107" s="78"/>
      <c r="C1107" s="78"/>
      <c r="D1107" s="78"/>
      <c r="E1107" s="78"/>
      <c r="F1107" s="79"/>
      <c r="G1107" s="78"/>
      <c r="H1107" s="78"/>
      <c r="I1107" s="78"/>
      <c r="J1107" s="78"/>
      <c r="K1107" s="80"/>
    </row>
    <row r="1108" spans="2:11">
      <c r="B1108" s="78"/>
      <c r="C1108" s="78"/>
      <c r="D1108" s="78"/>
      <c r="E1108" s="78"/>
      <c r="F1108" s="78"/>
      <c r="G1108" s="78"/>
      <c r="H1108" s="78"/>
      <c r="I1108" s="78"/>
      <c r="J1108" s="78"/>
      <c r="K1108" s="80"/>
    </row>
    <row r="1109" spans="2:11">
      <c r="B1109" s="78"/>
      <c r="C1109" s="78"/>
      <c r="D1109" s="78"/>
      <c r="E1109" s="78"/>
      <c r="F1109" s="79"/>
      <c r="G1109" s="78"/>
      <c r="H1109" s="78"/>
      <c r="I1109" s="78"/>
      <c r="J1109" s="78"/>
      <c r="K1109" s="80"/>
    </row>
    <row r="1110" spans="2:11">
      <c r="B1110" s="78"/>
      <c r="C1110" s="78"/>
      <c r="D1110" s="78"/>
      <c r="E1110" s="78"/>
      <c r="F1110" s="78"/>
      <c r="G1110" s="78"/>
      <c r="H1110" s="78"/>
      <c r="I1110" s="78"/>
      <c r="J1110" s="78"/>
      <c r="K1110" s="80"/>
    </row>
    <row r="1111" spans="2:11">
      <c r="B1111" s="78"/>
      <c r="C1111" s="78"/>
      <c r="D1111" s="78"/>
      <c r="E1111" s="78"/>
      <c r="F1111" s="78"/>
      <c r="G1111" s="78"/>
      <c r="H1111" s="78"/>
      <c r="I1111" s="78"/>
      <c r="J1111" s="78"/>
      <c r="K1111" s="80"/>
    </row>
    <row r="1112" spans="2:11">
      <c r="B1112" s="78"/>
      <c r="C1112" s="78"/>
      <c r="D1112" s="78"/>
      <c r="E1112" s="78"/>
      <c r="F1112" s="78"/>
      <c r="G1112" s="78"/>
      <c r="H1112" s="78"/>
      <c r="I1112" s="78"/>
      <c r="J1112" s="78"/>
      <c r="K1112" s="80"/>
    </row>
    <row r="1113" spans="2:11">
      <c r="B1113" s="78"/>
      <c r="C1113" s="78"/>
      <c r="D1113" s="78"/>
      <c r="E1113" s="78"/>
      <c r="F1113" s="78"/>
      <c r="G1113" s="78"/>
      <c r="H1113" s="78"/>
      <c r="I1113" s="78"/>
      <c r="J1113" s="78"/>
      <c r="K1113" s="80"/>
    </row>
    <row r="1114" spans="2:11">
      <c r="B1114" s="78"/>
      <c r="C1114" s="78"/>
      <c r="D1114" s="78"/>
      <c r="E1114" s="78"/>
      <c r="F1114" s="78"/>
      <c r="G1114" s="78"/>
      <c r="H1114" s="78"/>
      <c r="I1114" s="78"/>
      <c r="J1114" s="78"/>
      <c r="K1114" s="80"/>
    </row>
    <row r="1115" spans="2:11">
      <c r="B1115" s="78"/>
      <c r="C1115" s="78"/>
      <c r="D1115" s="78"/>
      <c r="E1115" s="78"/>
      <c r="F1115" s="78"/>
      <c r="G1115" s="78"/>
      <c r="H1115" s="78"/>
      <c r="I1115" s="78"/>
      <c r="J1115" s="78"/>
      <c r="K1115" s="80"/>
    </row>
    <row r="1116" spans="2:11">
      <c r="B1116" s="78"/>
      <c r="C1116" s="78"/>
      <c r="D1116" s="78"/>
      <c r="E1116" s="78"/>
      <c r="F1116" s="79"/>
      <c r="G1116" s="78"/>
      <c r="H1116" s="78"/>
      <c r="I1116" s="78"/>
      <c r="J1116" s="78"/>
      <c r="K1116" s="80"/>
    </row>
    <row r="1117" spans="2:11">
      <c r="B1117" s="78"/>
      <c r="C1117" s="78"/>
      <c r="D1117" s="78"/>
      <c r="E1117" s="78"/>
      <c r="F1117" s="79"/>
      <c r="G1117" s="78"/>
      <c r="H1117" s="78"/>
      <c r="I1117" s="78"/>
      <c r="J1117" s="78"/>
      <c r="K1117" s="80"/>
    </row>
    <row r="1118" spans="2:11">
      <c r="B1118" s="78"/>
      <c r="C1118" s="78"/>
      <c r="D1118" s="78"/>
      <c r="E1118" s="78"/>
      <c r="F1118" s="79"/>
      <c r="G1118" s="78"/>
      <c r="H1118" s="78"/>
      <c r="I1118" s="78"/>
      <c r="J1118" s="78"/>
      <c r="K1118" s="80"/>
    </row>
    <row r="1119" spans="2:11">
      <c r="B1119" s="78"/>
      <c r="C1119" s="78"/>
      <c r="D1119" s="78"/>
      <c r="E1119" s="78"/>
      <c r="F1119" s="78"/>
      <c r="G1119" s="78"/>
      <c r="H1119" s="78"/>
      <c r="I1119" s="78"/>
      <c r="J1119" s="78"/>
      <c r="K1119" s="80"/>
    </row>
    <row r="1120" spans="2:11">
      <c r="B1120" s="78"/>
      <c r="C1120" s="78"/>
      <c r="D1120" s="78"/>
      <c r="E1120" s="78"/>
      <c r="F1120" s="79"/>
      <c r="G1120" s="78"/>
      <c r="H1120" s="78"/>
      <c r="I1120" s="78"/>
      <c r="J1120" s="78"/>
      <c r="K1120" s="80"/>
    </row>
    <row r="1121" spans="2:11">
      <c r="B1121" s="78"/>
      <c r="C1121" s="78"/>
      <c r="D1121" s="78"/>
      <c r="E1121" s="78"/>
      <c r="F1121" s="79"/>
      <c r="G1121" s="78"/>
      <c r="H1121" s="78"/>
      <c r="I1121" s="78"/>
      <c r="J1121" s="78"/>
      <c r="K1121" s="80"/>
    </row>
    <row r="1122" spans="2:11">
      <c r="B1122" s="78"/>
      <c r="C1122" s="78"/>
      <c r="D1122" s="78"/>
      <c r="E1122" s="78"/>
      <c r="F1122" s="78"/>
      <c r="G1122" s="78"/>
      <c r="H1122" s="78"/>
      <c r="I1122" s="78"/>
      <c r="J1122" s="78"/>
      <c r="K1122" s="80"/>
    </row>
    <row r="1123" spans="2:11">
      <c r="B1123" s="78"/>
      <c r="C1123" s="78"/>
      <c r="D1123" s="78"/>
      <c r="E1123" s="78"/>
      <c r="F1123" s="78"/>
      <c r="G1123" s="78"/>
      <c r="H1123" s="78"/>
      <c r="I1123" s="78"/>
      <c r="J1123" s="78"/>
      <c r="K1123" s="80"/>
    </row>
    <row r="1124" spans="2:11">
      <c r="B1124" s="78"/>
      <c r="C1124" s="78"/>
      <c r="D1124" s="78"/>
      <c r="E1124" s="78"/>
      <c r="F1124" s="78"/>
      <c r="G1124" s="78"/>
      <c r="H1124" s="78"/>
      <c r="I1124" s="78"/>
      <c r="J1124" s="78"/>
      <c r="K1124" s="80"/>
    </row>
    <row r="1125" spans="2:11">
      <c r="B1125" s="78"/>
      <c r="C1125" s="78"/>
      <c r="D1125" s="78"/>
      <c r="E1125" s="78"/>
      <c r="F1125" s="78"/>
      <c r="G1125" s="78"/>
      <c r="H1125" s="78"/>
      <c r="I1125" s="78"/>
      <c r="J1125" s="78"/>
      <c r="K1125" s="80"/>
    </row>
    <row r="1126" spans="2:11">
      <c r="B1126" s="78"/>
      <c r="C1126" s="78"/>
      <c r="D1126" s="78"/>
      <c r="E1126" s="78"/>
      <c r="F1126" s="78"/>
      <c r="G1126" s="78"/>
      <c r="H1126" s="78"/>
      <c r="I1126" s="78"/>
      <c r="J1126" s="78"/>
      <c r="K1126" s="80"/>
    </row>
    <row r="1127" spans="2:11">
      <c r="B1127" s="78"/>
      <c r="C1127" s="78"/>
      <c r="D1127" s="78"/>
      <c r="E1127" s="78"/>
      <c r="F1127" s="79"/>
      <c r="G1127" s="78"/>
      <c r="H1127" s="78"/>
      <c r="I1127" s="78"/>
      <c r="J1127" s="78"/>
      <c r="K1127" s="80"/>
    </row>
    <row r="1128" spans="2:11">
      <c r="B1128" s="78"/>
      <c r="C1128" s="78"/>
      <c r="D1128" s="78"/>
      <c r="E1128" s="78"/>
      <c r="F1128" s="78"/>
      <c r="G1128" s="78"/>
      <c r="H1128" s="78"/>
      <c r="I1128" s="78"/>
      <c r="J1128" s="78"/>
      <c r="K1128" s="80"/>
    </row>
    <row r="1129" spans="2:11">
      <c r="B1129" s="78"/>
      <c r="C1129" s="78"/>
      <c r="D1129" s="78"/>
      <c r="E1129" s="78"/>
      <c r="F1129" s="79"/>
      <c r="G1129" s="78"/>
      <c r="H1129" s="78"/>
      <c r="I1129" s="78"/>
      <c r="J1129" s="78"/>
      <c r="K1129" s="80"/>
    </row>
    <row r="1130" spans="2:11">
      <c r="B1130" s="78"/>
      <c r="C1130" s="78"/>
      <c r="D1130" s="78"/>
      <c r="E1130" s="78"/>
      <c r="F1130" s="79"/>
      <c r="G1130" s="78"/>
      <c r="H1130" s="78"/>
      <c r="I1130" s="78"/>
      <c r="J1130" s="78"/>
      <c r="K1130" s="80"/>
    </row>
    <row r="1131" spans="2:11">
      <c r="B1131" s="78"/>
      <c r="C1131" s="78"/>
      <c r="D1131" s="78"/>
      <c r="E1131" s="78"/>
      <c r="F1131" s="79"/>
      <c r="G1131" s="78"/>
      <c r="H1131" s="78"/>
      <c r="I1131" s="78"/>
      <c r="J1131" s="78"/>
      <c r="K1131" s="80"/>
    </row>
    <row r="1132" spans="2:11">
      <c r="B1132" s="78"/>
      <c r="C1132" s="78"/>
      <c r="D1132" s="78"/>
      <c r="E1132" s="78"/>
      <c r="F1132" s="79"/>
      <c r="G1132" s="78"/>
      <c r="H1132" s="78"/>
      <c r="I1132" s="78"/>
      <c r="J1132" s="78"/>
      <c r="K1132" s="80"/>
    </row>
    <row r="1133" spans="2:11">
      <c r="B1133" s="78"/>
      <c r="C1133" s="78"/>
      <c r="D1133" s="78"/>
      <c r="E1133" s="78"/>
      <c r="F1133" s="78"/>
      <c r="G1133" s="78"/>
      <c r="H1133" s="78"/>
      <c r="I1133" s="78"/>
      <c r="J1133" s="78"/>
      <c r="K1133" s="80"/>
    </row>
    <row r="1134" spans="2:11">
      <c r="B1134" s="78"/>
      <c r="C1134" s="78"/>
      <c r="D1134" s="78"/>
      <c r="E1134" s="78"/>
      <c r="F1134" s="78"/>
      <c r="G1134" s="78"/>
      <c r="H1134" s="78"/>
      <c r="I1134" s="78"/>
      <c r="J1134" s="78"/>
      <c r="K1134" s="80"/>
    </row>
    <row r="1135" spans="2:11">
      <c r="B1135" s="78"/>
      <c r="C1135" s="78"/>
      <c r="D1135" s="78"/>
      <c r="E1135" s="78"/>
      <c r="F1135" s="78"/>
      <c r="G1135" s="78"/>
      <c r="H1135" s="78"/>
      <c r="I1135" s="78"/>
      <c r="J1135" s="78"/>
      <c r="K1135" s="80"/>
    </row>
    <row r="1136" spans="2:11">
      <c r="B1136" s="78"/>
      <c r="C1136" s="78"/>
      <c r="D1136" s="78"/>
      <c r="E1136" s="78"/>
      <c r="F1136" s="78"/>
      <c r="G1136" s="78"/>
      <c r="H1136" s="78"/>
      <c r="I1136" s="78"/>
      <c r="J1136" s="78"/>
      <c r="K1136" s="80"/>
    </row>
    <row r="1137" spans="2:11">
      <c r="B1137" s="78"/>
      <c r="C1137" s="78"/>
      <c r="D1137" s="78"/>
      <c r="E1137" s="78"/>
      <c r="F1137" s="79"/>
      <c r="G1137" s="78"/>
      <c r="H1137" s="78"/>
      <c r="I1137" s="78"/>
      <c r="J1137" s="78"/>
      <c r="K1137" s="80"/>
    </row>
    <row r="1138" spans="2:11">
      <c r="B1138" s="78"/>
      <c r="C1138" s="78"/>
      <c r="D1138" s="78"/>
      <c r="E1138" s="78"/>
      <c r="F1138" s="78"/>
      <c r="G1138" s="78"/>
      <c r="H1138" s="78"/>
      <c r="I1138" s="78"/>
      <c r="J1138" s="78"/>
      <c r="K1138" s="80"/>
    </row>
    <row r="1139" spans="2:11">
      <c r="B1139" s="78"/>
      <c r="C1139" s="78"/>
      <c r="D1139" s="78"/>
      <c r="E1139" s="78"/>
      <c r="F1139" s="79"/>
      <c r="G1139" s="78"/>
      <c r="H1139" s="78"/>
      <c r="I1139" s="78"/>
      <c r="J1139" s="78"/>
      <c r="K1139" s="80"/>
    </row>
    <row r="1140" spans="2:11">
      <c r="B1140" s="78"/>
      <c r="C1140" s="78"/>
      <c r="D1140" s="78"/>
      <c r="E1140" s="78"/>
      <c r="F1140" s="79"/>
      <c r="G1140" s="78"/>
      <c r="H1140" s="78"/>
      <c r="I1140" s="78"/>
      <c r="J1140" s="78"/>
      <c r="K1140" s="80"/>
    </row>
    <row r="1141" spans="2:11">
      <c r="B1141" s="78"/>
      <c r="C1141" s="78"/>
      <c r="D1141" s="78"/>
      <c r="E1141" s="78"/>
      <c r="F1141" s="78"/>
      <c r="G1141" s="78"/>
      <c r="H1141" s="78"/>
      <c r="I1141" s="78"/>
      <c r="J1141" s="78"/>
      <c r="K1141" s="80"/>
    </row>
    <row r="1142" spans="2:11">
      <c r="B1142" s="78"/>
      <c r="C1142" s="78"/>
      <c r="D1142" s="78"/>
      <c r="E1142" s="78"/>
      <c r="F1142" s="78"/>
      <c r="G1142" s="78"/>
      <c r="H1142" s="78"/>
      <c r="I1142" s="78"/>
      <c r="J1142" s="78"/>
      <c r="K1142" s="80"/>
    </row>
    <row r="1143" spans="2:11">
      <c r="B1143" s="78"/>
      <c r="C1143" s="78"/>
      <c r="D1143" s="78"/>
      <c r="E1143" s="78"/>
      <c r="F1143" s="78"/>
      <c r="G1143" s="78"/>
      <c r="H1143" s="78"/>
      <c r="I1143" s="78"/>
      <c r="J1143" s="78"/>
      <c r="K1143" s="80"/>
    </row>
    <row r="1144" spans="2:11">
      <c r="B1144" s="78"/>
      <c r="C1144" s="78"/>
      <c r="D1144" s="78"/>
      <c r="E1144" s="78"/>
      <c r="F1144" s="79"/>
      <c r="G1144" s="78"/>
      <c r="H1144" s="78"/>
      <c r="I1144" s="78"/>
      <c r="J1144" s="78"/>
      <c r="K1144" s="80"/>
    </row>
    <row r="1145" spans="2:11">
      <c r="B1145" s="78"/>
      <c r="C1145" s="78"/>
      <c r="D1145" s="78"/>
      <c r="E1145" s="78"/>
      <c r="F1145" s="79"/>
      <c r="G1145" s="78"/>
      <c r="H1145" s="78"/>
      <c r="I1145" s="78"/>
      <c r="J1145" s="78"/>
      <c r="K1145" s="80"/>
    </row>
    <row r="1146" spans="2:11">
      <c r="B1146" s="78"/>
      <c r="C1146" s="78"/>
      <c r="D1146" s="78"/>
      <c r="E1146" s="78"/>
      <c r="F1146" s="78"/>
      <c r="G1146" s="78"/>
      <c r="H1146" s="78"/>
      <c r="I1146" s="78"/>
      <c r="J1146" s="78"/>
      <c r="K1146" s="80"/>
    </row>
    <row r="1147" spans="2:11">
      <c r="B1147" s="78"/>
      <c r="C1147" s="78"/>
      <c r="D1147" s="78"/>
      <c r="E1147" s="78"/>
      <c r="F1147" s="79"/>
      <c r="G1147" s="78"/>
      <c r="H1147" s="78"/>
      <c r="I1147" s="78"/>
      <c r="J1147" s="78"/>
      <c r="K1147" s="80"/>
    </row>
    <row r="1148" spans="2:11">
      <c r="B1148" s="78"/>
      <c r="C1148" s="78"/>
      <c r="D1148" s="78"/>
      <c r="E1148" s="78"/>
      <c r="F1148" s="79"/>
      <c r="G1148" s="78"/>
      <c r="H1148" s="78"/>
      <c r="I1148" s="78"/>
      <c r="J1148" s="78"/>
      <c r="K1148" s="80"/>
    </row>
    <row r="1149" spans="2:11">
      <c r="B1149" s="78"/>
      <c r="C1149" s="78"/>
      <c r="D1149" s="78"/>
      <c r="E1149" s="78"/>
      <c r="F1149" s="78"/>
      <c r="G1149" s="78"/>
      <c r="H1149" s="78"/>
      <c r="I1149" s="78"/>
      <c r="J1149" s="78"/>
      <c r="K1149" s="80"/>
    </row>
    <row r="1150" spans="2:11">
      <c r="B1150" s="78"/>
      <c r="C1150" s="78"/>
      <c r="D1150" s="78"/>
      <c r="E1150" s="78"/>
      <c r="F1150" s="78"/>
      <c r="G1150" s="78"/>
      <c r="H1150" s="78"/>
      <c r="I1150" s="78"/>
      <c r="J1150" s="78"/>
      <c r="K1150" s="80"/>
    </row>
    <row r="1151" spans="2:11">
      <c r="B1151" s="78"/>
      <c r="C1151" s="78"/>
      <c r="D1151" s="78"/>
      <c r="E1151" s="78"/>
      <c r="F1151" s="79"/>
      <c r="G1151" s="78"/>
      <c r="H1151" s="78"/>
      <c r="I1151" s="78"/>
      <c r="J1151" s="78"/>
      <c r="K1151" s="80"/>
    </row>
    <row r="1152" spans="2:11">
      <c r="B1152" s="78"/>
      <c r="C1152" s="78"/>
      <c r="D1152" s="78"/>
      <c r="E1152" s="78"/>
      <c r="F1152" s="78"/>
      <c r="G1152" s="78"/>
      <c r="H1152" s="78"/>
      <c r="I1152" s="78"/>
      <c r="J1152" s="78"/>
      <c r="K1152" s="80"/>
    </row>
    <row r="1153" spans="2:11">
      <c r="B1153" s="78"/>
      <c r="C1153" s="78"/>
      <c r="D1153" s="78"/>
      <c r="E1153" s="78"/>
      <c r="F1153" s="79"/>
      <c r="G1153" s="78"/>
      <c r="H1153" s="78"/>
      <c r="I1153" s="78"/>
      <c r="J1153" s="78"/>
      <c r="K1153" s="80"/>
    </row>
    <row r="1154" spans="2:11">
      <c r="B1154" s="78"/>
      <c r="C1154" s="78"/>
      <c r="D1154" s="78"/>
      <c r="E1154" s="78"/>
      <c r="F1154" s="78"/>
      <c r="G1154" s="78"/>
      <c r="H1154" s="78"/>
      <c r="I1154" s="78"/>
      <c r="J1154" s="78"/>
      <c r="K1154" s="80"/>
    </row>
    <row r="1155" spans="2:11">
      <c r="B1155" s="78"/>
      <c r="C1155" s="78"/>
      <c r="D1155" s="78"/>
      <c r="E1155" s="78"/>
      <c r="F1155" s="78"/>
      <c r="G1155" s="78"/>
      <c r="H1155" s="78"/>
      <c r="I1155" s="78"/>
      <c r="J1155" s="78"/>
      <c r="K1155" s="80"/>
    </row>
    <row r="1156" spans="2:11">
      <c r="B1156" s="78"/>
      <c r="C1156" s="78"/>
      <c r="D1156" s="78"/>
      <c r="E1156" s="78"/>
      <c r="F1156" s="79"/>
      <c r="G1156" s="78"/>
      <c r="H1156" s="78"/>
      <c r="I1156" s="78"/>
      <c r="J1156" s="78"/>
      <c r="K1156" s="80"/>
    </row>
    <row r="1157" spans="2:11">
      <c r="B1157" s="78"/>
      <c r="C1157" s="78"/>
      <c r="D1157" s="78"/>
      <c r="E1157" s="78"/>
      <c r="F1157" s="79"/>
      <c r="G1157" s="78"/>
      <c r="H1157" s="78"/>
      <c r="I1157" s="78"/>
      <c r="J1157" s="78"/>
      <c r="K1157" s="80"/>
    </row>
    <row r="1158" spans="2:11">
      <c r="B1158" s="78"/>
      <c r="C1158" s="78"/>
      <c r="D1158" s="78"/>
      <c r="E1158" s="78"/>
      <c r="F1158" s="78"/>
      <c r="G1158" s="78"/>
      <c r="H1158" s="78"/>
      <c r="I1158" s="78"/>
      <c r="J1158" s="78"/>
      <c r="K1158" s="80"/>
    </row>
    <row r="1159" spans="2:11">
      <c r="B1159" s="78"/>
      <c r="C1159" s="78"/>
      <c r="D1159" s="78"/>
      <c r="E1159" s="78"/>
      <c r="F1159" s="78"/>
      <c r="G1159" s="78"/>
      <c r="H1159" s="78"/>
      <c r="I1159" s="78"/>
      <c r="J1159" s="78"/>
      <c r="K1159" s="80"/>
    </row>
    <row r="1160" spans="2:11">
      <c r="B1160" s="78"/>
      <c r="C1160" s="78"/>
      <c r="D1160" s="78"/>
      <c r="E1160" s="78"/>
      <c r="F1160" s="78"/>
      <c r="G1160" s="78"/>
      <c r="H1160" s="78"/>
      <c r="I1160" s="78"/>
      <c r="J1160" s="78"/>
      <c r="K1160" s="80"/>
    </row>
    <row r="1161" spans="2:11">
      <c r="B1161" s="78"/>
      <c r="C1161" s="78"/>
      <c r="D1161" s="78"/>
      <c r="E1161" s="78"/>
      <c r="F1161" s="79"/>
      <c r="G1161" s="78"/>
      <c r="H1161" s="78"/>
      <c r="I1161" s="78"/>
      <c r="J1161" s="78"/>
      <c r="K1161" s="80"/>
    </row>
    <row r="1162" spans="2:11">
      <c r="B1162" s="78"/>
      <c r="C1162" s="78"/>
      <c r="D1162" s="78"/>
      <c r="E1162" s="78"/>
      <c r="F1162" s="79"/>
      <c r="G1162" s="78"/>
      <c r="H1162" s="78"/>
      <c r="I1162" s="78"/>
      <c r="J1162" s="78"/>
      <c r="K1162" s="80"/>
    </row>
    <row r="1163" spans="2:11">
      <c r="B1163" s="78"/>
      <c r="C1163" s="78"/>
      <c r="D1163" s="78"/>
      <c r="E1163" s="78"/>
      <c r="F1163" s="79"/>
      <c r="G1163" s="78"/>
      <c r="H1163" s="78"/>
      <c r="I1163" s="78"/>
      <c r="J1163" s="78"/>
      <c r="K1163" s="80"/>
    </row>
    <row r="1164" spans="2:11">
      <c r="B1164" s="78"/>
      <c r="C1164" s="78"/>
      <c r="D1164" s="78"/>
      <c r="E1164" s="78"/>
      <c r="F1164" s="78"/>
      <c r="G1164" s="78"/>
      <c r="H1164" s="78"/>
      <c r="I1164" s="78"/>
      <c r="J1164" s="78"/>
      <c r="K1164" s="80"/>
    </row>
    <row r="1165" spans="2:11">
      <c r="B1165" s="78"/>
      <c r="C1165" s="78"/>
      <c r="D1165" s="78"/>
      <c r="E1165" s="78"/>
      <c r="F1165" s="78"/>
      <c r="G1165" s="78"/>
      <c r="H1165" s="78"/>
      <c r="I1165" s="78"/>
      <c r="J1165" s="78"/>
      <c r="K1165" s="80"/>
    </row>
    <row r="1166" spans="2:11">
      <c r="B1166" s="78"/>
      <c r="C1166" s="78"/>
      <c r="D1166" s="78"/>
      <c r="E1166" s="78"/>
      <c r="F1166" s="79"/>
      <c r="G1166" s="78"/>
      <c r="H1166" s="78"/>
      <c r="I1166" s="78"/>
      <c r="J1166" s="78"/>
      <c r="K1166" s="80"/>
    </row>
    <row r="1167" spans="2:11">
      <c r="B1167" s="78"/>
      <c r="C1167" s="78"/>
      <c r="D1167" s="78"/>
      <c r="E1167" s="78"/>
      <c r="F1167" s="78"/>
      <c r="G1167" s="78"/>
      <c r="H1167" s="78"/>
      <c r="I1167" s="78"/>
      <c r="J1167" s="78"/>
      <c r="K1167" s="80"/>
    </row>
    <row r="1168" spans="2:11">
      <c r="B1168" s="78"/>
      <c r="C1168" s="78"/>
      <c r="D1168" s="78"/>
      <c r="E1168" s="78"/>
      <c r="F1168" s="79"/>
      <c r="G1168" s="78"/>
      <c r="H1168" s="78"/>
      <c r="I1168" s="78"/>
      <c r="J1168" s="78"/>
      <c r="K1168" s="80"/>
    </row>
    <row r="1169" spans="2:11">
      <c r="B1169" s="78"/>
      <c r="C1169" s="78"/>
      <c r="D1169" s="78"/>
      <c r="E1169" s="78"/>
      <c r="F1169" s="79"/>
      <c r="G1169" s="78"/>
      <c r="H1169" s="78"/>
      <c r="I1169" s="78"/>
      <c r="J1169" s="78"/>
      <c r="K1169" s="80"/>
    </row>
    <row r="1170" spans="2:11">
      <c r="B1170" s="78"/>
      <c r="C1170" s="78"/>
      <c r="D1170" s="78"/>
      <c r="E1170" s="78"/>
      <c r="F1170" s="78"/>
      <c r="G1170" s="78"/>
      <c r="H1170" s="78"/>
      <c r="I1170" s="78"/>
      <c r="J1170" s="78"/>
      <c r="K1170" s="80"/>
    </row>
    <row r="1171" spans="2:11">
      <c r="B1171" s="78"/>
      <c r="C1171" s="78"/>
      <c r="D1171" s="78"/>
      <c r="E1171" s="78"/>
      <c r="F1171" s="78"/>
      <c r="G1171" s="78"/>
      <c r="H1171" s="78"/>
      <c r="I1171" s="78"/>
      <c r="J1171" s="78"/>
      <c r="K1171" s="80"/>
    </row>
    <row r="1172" spans="2:11">
      <c r="B1172" s="78"/>
      <c r="C1172" s="78"/>
      <c r="D1172" s="78"/>
      <c r="E1172" s="78"/>
      <c r="F1172" s="79"/>
      <c r="G1172" s="78"/>
      <c r="H1172" s="78"/>
      <c r="I1172" s="78"/>
      <c r="J1172" s="78"/>
      <c r="K1172" s="80"/>
    </row>
    <row r="1173" spans="2:11">
      <c r="B1173" s="78"/>
      <c r="C1173" s="78"/>
      <c r="D1173" s="78"/>
      <c r="E1173" s="78"/>
      <c r="F1173" s="78"/>
      <c r="G1173" s="78"/>
      <c r="H1173" s="78"/>
      <c r="I1173" s="78"/>
      <c r="J1173" s="78"/>
      <c r="K1173" s="80"/>
    </row>
    <row r="1174" spans="2:11">
      <c r="B1174" s="78"/>
      <c r="C1174" s="78"/>
      <c r="D1174" s="78"/>
      <c r="E1174" s="78"/>
      <c r="F1174" s="79"/>
      <c r="G1174" s="78"/>
      <c r="H1174" s="78"/>
      <c r="I1174" s="78"/>
      <c r="J1174" s="78"/>
      <c r="K1174" s="80"/>
    </row>
    <row r="1175" spans="2:11">
      <c r="B1175" s="78"/>
      <c r="C1175" s="78"/>
      <c r="D1175" s="78"/>
      <c r="E1175" s="78"/>
      <c r="F1175" s="78"/>
      <c r="G1175" s="78"/>
      <c r="H1175" s="78"/>
      <c r="I1175" s="78"/>
      <c r="J1175" s="78"/>
      <c r="K1175" s="80"/>
    </row>
    <row r="1176" spans="2:11">
      <c r="B1176" s="78"/>
      <c r="C1176" s="78"/>
      <c r="D1176" s="78"/>
      <c r="E1176" s="78"/>
      <c r="F1176" s="78"/>
      <c r="G1176" s="78"/>
      <c r="H1176" s="78"/>
      <c r="I1176" s="78"/>
      <c r="J1176" s="78"/>
      <c r="K1176" s="80"/>
    </row>
    <row r="1177" spans="2:11">
      <c r="B1177" s="78"/>
      <c r="C1177" s="78"/>
      <c r="D1177" s="78"/>
      <c r="E1177" s="78"/>
      <c r="F1177" s="79"/>
      <c r="G1177" s="78"/>
      <c r="H1177" s="78"/>
      <c r="I1177" s="78"/>
      <c r="J1177" s="78"/>
      <c r="K1177" s="80"/>
    </row>
    <row r="1178" spans="2:11">
      <c r="B1178" s="78"/>
      <c r="C1178" s="78"/>
      <c r="D1178" s="78"/>
      <c r="E1178" s="78"/>
      <c r="F1178" s="78"/>
      <c r="G1178" s="78"/>
      <c r="H1178" s="78"/>
      <c r="I1178" s="78"/>
      <c r="J1178" s="78"/>
      <c r="K1178" s="80"/>
    </row>
    <row r="1179" spans="2:11">
      <c r="B1179" s="78"/>
      <c r="C1179" s="78"/>
      <c r="D1179" s="78"/>
      <c r="E1179" s="78"/>
      <c r="F1179" s="79"/>
      <c r="G1179" s="78"/>
      <c r="H1179" s="78"/>
      <c r="I1179" s="78"/>
      <c r="J1179" s="78"/>
      <c r="K1179" s="80"/>
    </row>
    <row r="1180" spans="2:11">
      <c r="B1180" s="78"/>
      <c r="C1180" s="78"/>
      <c r="D1180" s="78"/>
      <c r="E1180" s="78"/>
      <c r="F1180" s="78"/>
      <c r="G1180" s="78"/>
      <c r="H1180" s="78"/>
      <c r="I1180" s="78"/>
      <c r="J1180" s="78"/>
      <c r="K1180" s="80"/>
    </row>
    <row r="1181" spans="2:11">
      <c r="B1181" s="78"/>
      <c r="C1181" s="78"/>
      <c r="D1181" s="78"/>
      <c r="E1181" s="78"/>
      <c r="F1181" s="78"/>
      <c r="G1181" s="78"/>
      <c r="H1181" s="78"/>
      <c r="I1181" s="78"/>
      <c r="J1181" s="78"/>
      <c r="K1181" s="80"/>
    </row>
    <row r="1182" spans="2:11">
      <c r="B1182" s="78"/>
      <c r="C1182" s="78"/>
      <c r="D1182" s="78"/>
      <c r="E1182" s="78"/>
      <c r="F1182" s="78"/>
      <c r="G1182" s="78"/>
      <c r="H1182" s="78"/>
      <c r="I1182" s="78"/>
      <c r="J1182" s="78"/>
      <c r="K1182" s="80"/>
    </row>
    <row r="1183" spans="2:11">
      <c r="B1183" s="78"/>
      <c r="C1183" s="78"/>
      <c r="D1183" s="78"/>
      <c r="E1183" s="78"/>
      <c r="F1183" s="79"/>
      <c r="G1183" s="78"/>
      <c r="H1183" s="78"/>
      <c r="I1183" s="78"/>
      <c r="J1183" s="78"/>
      <c r="K1183" s="80"/>
    </row>
    <row r="1184" spans="2:11">
      <c r="B1184" s="78"/>
      <c r="C1184" s="78"/>
      <c r="D1184" s="78"/>
      <c r="E1184" s="78"/>
      <c r="F1184" s="78"/>
      <c r="G1184" s="78"/>
      <c r="H1184" s="78"/>
      <c r="I1184" s="78"/>
      <c r="J1184" s="78"/>
      <c r="K1184" s="80"/>
    </row>
    <row r="1185" spans="2:11">
      <c r="B1185" s="78"/>
      <c r="C1185" s="78"/>
      <c r="D1185" s="78"/>
      <c r="E1185" s="78"/>
      <c r="F1185" s="79"/>
      <c r="G1185" s="78"/>
      <c r="H1185" s="78"/>
      <c r="I1185" s="78"/>
      <c r="J1185" s="78"/>
      <c r="K1185" s="80"/>
    </row>
    <row r="1186" spans="2:11">
      <c r="B1186" s="78"/>
      <c r="C1186" s="78"/>
      <c r="D1186" s="78"/>
      <c r="E1186" s="78"/>
      <c r="F1186" s="78"/>
      <c r="G1186" s="78"/>
      <c r="H1186" s="78"/>
      <c r="I1186" s="78"/>
      <c r="J1186" s="78"/>
      <c r="K1186" s="80"/>
    </row>
    <row r="1187" spans="2:11">
      <c r="B1187" s="78"/>
      <c r="C1187" s="78"/>
      <c r="D1187" s="78"/>
      <c r="E1187" s="78"/>
      <c r="F1187" s="79"/>
      <c r="G1187" s="78"/>
      <c r="H1187" s="78"/>
      <c r="I1187" s="78"/>
      <c r="J1187" s="78"/>
      <c r="K1187" s="80"/>
    </row>
    <row r="1188" spans="2:11">
      <c r="B1188" s="78"/>
      <c r="C1188" s="78"/>
      <c r="D1188" s="78"/>
      <c r="E1188" s="78"/>
      <c r="F1188" s="78"/>
      <c r="G1188" s="78"/>
      <c r="H1188" s="78"/>
      <c r="I1188" s="78"/>
      <c r="J1188" s="78"/>
      <c r="K1188" s="80"/>
    </row>
    <row r="1189" spans="2:11">
      <c r="B1189" s="78"/>
      <c r="C1189" s="78"/>
      <c r="D1189" s="78"/>
      <c r="E1189" s="78"/>
      <c r="F1189" s="78"/>
      <c r="G1189" s="78"/>
      <c r="H1189" s="78"/>
      <c r="I1189" s="78"/>
      <c r="J1189" s="78"/>
      <c r="K1189" s="80"/>
    </row>
    <row r="1190" spans="2:11">
      <c r="B1190" s="78"/>
      <c r="C1190" s="78"/>
      <c r="D1190" s="78"/>
      <c r="E1190" s="78"/>
      <c r="F1190" s="79"/>
      <c r="G1190" s="78"/>
      <c r="H1190" s="78"/>
      <c r="I1190" s="78"/>
      <c r="J1190" s="78"/>
      <c r="K1190" s="80"/>
    </row>
    <row r="1191" spans="2:11">
      <c r="B1191" s="78"/>
      <c r="C1191" s="78"/>
      <c r="D1191" s="78"/>
      <c r="E1191" s="78"/>
      <c r="F1191" s="79"/>
      <c r="G1191" s="78"/>
      <c r="H1191" s="78"/>
      <c r="I1191" s="78"/>
      <c r="J1191" s="78"/>
      <c r="K1191" s="80"/>
    </row>
    <row r="1192" spans="2:11">
      <c r="B1192" s="78"/>
      <c r="C1192" s="78"/>
      <c r="D1192" s="78"/>
      <c r="E1192" s="78"/>
      <c r="F1192" s="79"/>
      <c r="G1192" s="78"/>
      <c r="H1192" s="78"/>
      <c r="I1192" s="78"/>
      <c r="J1192" s="78"/>
      <c r="K1192" s="80"/>
    </row>
    <row r="1193" spans="2:11">
      <c r="B1193" s="78"/>
      <c r="C1193" s="78"/>
      <c r="D1193" s="78"/>
      <c r="E1193" s="78"/>
      <c r="F1193" s="78"/>
      <c r="G1193" s="78"/>
      <c r="H1193" s="78"/>
      <c r="I1193" s="78"/>
      <c r="J1193" s="78"/>
      <c r="K1193" s="80"/>
    </row>
    <row r="1194" spans="2:11">
      <c r="B1194" s="78"/>
      <c r="C1194" s="78"/>
      <c r="D1194" s="78"/>
      <c r="E1194" s="78"/>
      <c r="F1194" s="79"/>
      <c r="G1194" s="78"/>
      <c r="H1194" s="78"/>
      <c r="I1194" s="78"/>
      <c r="J1194" s="78"/>
      <c r="K1194" s="80"/>
    </row>
    <row r="1195" spans="2:11">
      <c r="B1195" s="78"/>
      <c r="C1195" s="78"/>
      <c r="D1195" s="78"/>
      <c r="E1195" s="78"/>
      <c r="F1195" s="78"/>
      <c r="G1195" s="78"/>
      <c r="H1195" s="78"/>
      <c r="I1195" s="78"/>
      <c r="J1195" s="78"/>
      <c r="K1195" s="80"/>
    </row>
    <row r="1196" spans="2:11">
      <c r="B1196" s="78"/>
      <c r="C1196" s="78"/>
      <c r="D1196" s="78"/>
      <c r="E1196" s="78"/>
      <c r="F1196" s="78"/>
      <c r="G1196" s="78"/>
      <c r="H1196" s="78"/>
      <c r="I1196" s="78"/>
      <c r="J1196" s="78"/>
      <c r="K1196" s="80"/>
    </row>
    <row r="1197" spans="2:11">
      <c r="B1197" s="78"/>
      <c r="C1197" s="78"/>
      <c r="D1197" s="78"/>
      <c r="E1197" s="78"/>
      <c r="F1197" s="79"/>
      <c r="G1197" s="78"/>
      <c r="H1197" s="78"/>
      <c r="I1197" s="78"/>
      <c r="J1197" s="78"/>
      <c r="K1197" s="80"/>
    </row>
    <row r="1198" spans="2:11">
      <c r="B1198" s="78"/>
      <c r="C1198" s="78"/>
      <c r="D1198" s="78"/>
      <c r="E1198" s="78"/>
      <c r="F1198" s="78"/>
      <c r="G1198" s="78"/>
      <c r="H1198" s="78"/>
      <c r="I1198" s="78"/>
      <c r="J1198" s="78"/>
      <c r="K1198" s="80"/>
    </row>
    <row r="1199" spans="2:11">
      <c r="B1199" s="78"/>
      <c r="C1199" s="78"/>
      <c r="D1199" s="78"/>
      <c r="E1199" s="78"/>
      <c r="F1199" s="79"/>
      <c r="G1199" s="78"/>
      <c r="H1199" s="78"/>
      <c r="I1199" s="78"/>
      <c r="J1199" s="78"/>
      <c r="K1199" s="80"/>
    </row>
    <row r="1200" spans="2:11">
      <c r="B1200" s="78"/>
      <c r="C1200" s="78"/>
      <c r="D1200" s="78"/>
      <c r="E1200" s="78"/>
      <c r="F1200" s="79"/>
      <c r="G1200" s="78"/>
      <c r="H1200" s="78"/>
      <c r="I1200" s="78"/>
      <c r="J1200" s="78"/>
      <c r="K1200" s="80"/>
    </row>
    <row r="1201" spans="2:11">
      <c r="B1201" s="78"/>
      <c r="C1201" s="78"/>
      <c r="D1201" s="78"/>
      <c r="E1201" s="78"/>
      <c r="F1201" s="78"/>
      <c r="G1201" s="78"/>
      <c r="H1201" s="78"/>
      <c r="I1201" s="78"/>
      <c r="J1201" s="78"/>
      <c r="K1201" s="80"/>
    </row>
    <row r="1202" spans="2:11">
      <c r="B1202" s="78"/>
      <c r="C1202" s="78"/>
      <c r="D1202" s="78"/>
      <c r="E1202" s="78"/>
      <c r="F1202" s="78"/>
      <c r="G1202" s="78"/>
      <c r="H1202" s="78"/>
      <c r="I1202" s="78"/>
      <c r="J1202" s="78"/>
      <c r="K1202" s="80"/>
    </row>
    <row r="1203" spans="2:11">
      <c r="B1203" s="78"/>
      <c r="C1203" s="78"/>
      <c r="D1203" s="78"/>
      <c r="E1203" s="78"/>
      <c r="F1203" s="79"/>
      <c r="G1203" s="78"/>
      <c r="H1203" s="78"/>
      <c r="I1203" s="78"/>
      <c r="J1203" s="78"/>
      <c r="K1203" s="80"/>
    </row>
    <row r="1204" spans="2:11">
      <c r="B1204" s="78"/>
      <c r="C1204" s="78"/>
      <c r="D1204" s="78"/>
      <c r="E1204" s="78"/>
      <c r="F1204" s="79"/>
      <c r="G1204" s="78"/>
      <c r="H1204" s="78"/>
      <c r="I1204" s="78"/>
      <c r="J1204" s="78"/>
      <c r="K1204" s="80"/>
    </row>
    <row r="1205" spans="2:11">
      <c r="B1205" s="78"/>
      <c r="C1205" s="78"/>
      <c r="D1205" s="78"/>
      <c r="E1205" s="78"/>
      <c r="F1205" s="79"/>
      <c r="G1205" s="78"/>
      <c r="H1205" s="78"/>
      <c r="I1205" s="78"/>
      <c r="J1205" s="78"/>
      <c r="K1205" s="80"/>
    </row>
    <row r="1206" spans="2:11">
      <c r="B1206" s="78"/>
      <c r="C1206" s="78"/>
      <c r="D1206" s="78"/>
      <c r="E1206" s="78"/>
      <c r="F1206" s="79"/>
      <c r="G1206" s="78"/>
      <c r="H1206" s="78"/>
      <c r="I1206" s="78"/>
      <c r="J1206" s="78"/>
      <c r="K1206" s="80"/>
    </row>
    <row r="1207" spans="2:11">
      <c r="B1207" s="78"/>
      <c r="C1207" s="78"/>
      <c r="D1207" s="78"/>
      <c r="E1207" s="78"/>
      <c r="F1207" s="79"/>
      <c r="G1207" s="78"/>
      <c r="H1207" s="78"/>
      <c r="I1207" s="78"/>
      <c r="J1207" s="78"/>
      <c r="K1207" s="80"/>
    </row>
    <row r="1208" spans="2:11">
      <c r="B1208" s="78"/>
      <c r="C1208" s="78"/>
      <c r="D1208" s="78"/>
      <c r="E1208" s="78"/>
      <c r="F1208" s="79"/>
      <c r="G1208" s="78"/>
      <c r="H1208" s="78"/>
      <c r="I1208" s="78"/>
      <c r="J1208" s="78"/>
      <c r="K1208" s="80"/>
    </row>
    <row r="1209" spans="2:11">
      <c r="B1209" s="78"/>
      <c r="C1209" s="78"/>
      <c r="D1209" s="78"/>
      <c r="E1209" s="78"/>
      <c r="F1209" s="78"/>
      <c r="G1209" s="78"/>
      <c r="H1209" s="78"/>
      <c r="I1209" s="78"/>
      <c r="J1209" s="78"/>
      <c r="K1209" s="80"/>
    </row>
    <row r="1210" spans="2:11">
      <c r="B1210" s="78"/>
      <c r="C1210" s="78"/>
      <c r="D1210" s="78"/>
      <c r="E1210" s="78"/>
      <c r="F1210" s="78"/>
      <c r="G1210" s="78"/>
      <c r="H1210" s="78"/>
      <c r="I1210" s="78"/>
      <c r="J1210" s="78"/>
      <c r="K1210" s="80"/>
    </row>
    <row r="1211" spans="2:11">
      <c r="B1211" s="78"/>
      <c r="C1211" s="78"/>
      <c r="D1211" s="78"/>
      <c r="E1211" s="78"/>
      <c r="F1211" s="78"/>
      <c r="G1211" s="78"/>
      <c r="H1211" s="78"/>
      <c r="I1211" s="78"/>
      <c r="J1211" s="78"/>
      <c r="K1211" s="80"/>
    </row>
    <row r="1212" spans="2:11">
      <c r="B1212" s="78"/>
      <c r="C1212" s="78"/>
      <c r="D1212" s="78"/>
      <c r="E1212" s="78"/>
      <c r="F1212" s="79"/>
      <c r="G1212" s="78"/>
      <c r="H1212" s="78"/>
      <c r="I1212" s="78"/>
      <c r="J1212" s="78"/>
      <c r="K1212" s="80"/>
    </row>
    <row r="1213" spans="2:11">
      <c r="B1213" s="78"/>
      <c r="C1213" s="78"/>
      <c r="D1213" s="78"/>
      <c r="E1213" s="78"/>
      <c r="F1213" s="79"/>
      <c r="G1213" s="78"/>
      <c r="H1213" s="78"/>
      <c r="I1213" s="78"/>
      <c r="J1213" s="78"/>
      <c r="K1213" s="80"/>
    </row>
    <row r="1214" spans="2:11">
      <c r="B1214" s="78"/>
      <c r="C1214" s="78"/>
      <c r="D1214" s="78"/>
      <c r="E1214" s="78"/>
      <c r="F1214" s="78"/>
      <c r="G1214" s="78"/>
      <c r="H1214" s="78"/>
      <c r="I1214" s="78"/>
      <c r="J1214" s="78"/>
      <c r="K1214" s="80"/>
    </row>
    <row r="1215" spans="2:11">
      <c r="B1215" s="78"/>
      <c r="C1215" s="78"/>
      <c r="D1215" s="78"/>
      <c r="E1215" s="78"/>
      <c r="F1215" s="78"/>
      <c r="G1215" s="78"/>
      <c r="H1215" s="78"/>
      <c r="I1215" s="78"/>
      <c r="J1215" s="78"/>
      <c r="K1215" s="80"/>
    </row>
    <row r="1216" spans="2:11">
      <c r="B1216" s="78"/>
      <c r="C1216" s="78"/>
      <c r="D1216" s="78"/>
      <c r="E1216" s="78"/>
      <c r="F1216" s="79"/>
      <c r="G1216" s="78"/>
      <c r="H1216" s="78"/>
      <c r="I1216" s="78"/>
      <c r="J1216" s="78"/>
      <c r="K1216" s="80"/>
    </row>
    <row r="1217" spans="2:11">
      <c r="B1217" s="78"/>
      <c r="C1217" s="78"/>
      <c r="D1217" s="78"/>
      <c r="E1217" s="78"/>
      <c r="F1217" s="78"/>
      <c r="G1217" s="78"/>
      <c r="H1217" s="78"/>
      <c r="I1217" s="78"/>
      <c r="J1217" s="78"/>
      <c r="K1217" s="80"/>
    </row>
    <row r="1218" spans="2:11">
      <c r="B1218" s="78"/>
      <c r="C1218" s="78"/>
      <c r="D1218" s="78"/>
      <c r="E1218" s="78"/>
      <c r="F1218" s="78"/>
      <c r="G1218" s="78"/>
      <c r="H1218" s="78"/>
      <c r="I1218" s="78"/>
      <c r="J1218" s="78"/>
      <c r="K1218" s="80"/>
    </row>
    <row r="1219" spans="2:11">
      <c r="B1219" s="78"/>
      <c r="C1219" s="78"/>
      <c r="D1219" s="78"/>
      <c r="E1219" s="78"/>
      <c r="F1219" s="78"/>
      <c r="G1219" s="78"/>
      <c r="H1219" s="78"/>
      <c r="I1219" s="78"/>
      <c r="J1219" s="78"/>
      <c r="K1219" s="80"/>
    </row>
    <row r="1220" spans="2:11">
      <c r="B1220" s="78"/>
      <c r="C1220" s="78"/>
      <c r="D1220" s="78"/>
      <c r="E1220" s="78"/>
      <c r="F1220" s="79"/>
      <c r="G1220" s="78"/>
      <c r="H1220" s="78"/>
      <c r="I1220" s="78"/>
      <c r="J1220" s="78"/>
      <c r="K1220" s="80"/>
    </row>
    <row r="1221" spans="2:11">
      <c r="B1221" s="78"/>
      <c r="C1221" s="78"/>
      <c r="D1221" s="78"/>
      <c r="E1221" s="78"/>
      <c r="F1221" s="79"/>
      <c r="G1221" s="78"/>
      <c r="H1221" s="78"/>
      <c r="I1221" s="78"/>
      <c r="J1221" s="78"/>
      <c r="K1221" s="80"/>
    </row>
    <row r="1222" spans="2:11">
      <c r="B1222" s="78"/>
      <c r="C1222" s="78"/>
      <c r="D1222" s="78"/>
      <c r="E1222" s="78"/>
      <c r="F1222" s="79"/>
      <c r="G1222" s="78"/>
      <c r="H1222" s="78"/>
      <c r="I1222" s="78"/>
      <c r="J1222" s="78"/>
      <c r="K1222" s="80"/>
    </row>
    <row r="1223" spans="2:11">
      <c r="B1223" s="78"/>
      <c r="C1223" s="78"/>
      <c r="D1223" s="78"/>
      <c r="E1223" s="78"/>
      <c r="F1223" s="79"/>
      <c r="G1223" s="78"/>
      <c r="H1223" s="78"/>
      <c r="I1223" s="78"/>
      <c r="J1223" s="78"/>
      <c r="K1223" s="80"/>
    </row>
    <row r="1224" spans="2:11">
      <c r="B1224" s="78"/>
      <c r="C1224" s="78"/>
      <c r="D1224" s="78"/>
      <c r="E1224" s="78"/>
      <c r="F1224" s="78"/>
      <c r="G1224" s="78"/>
      <c r="H1224" s="78"/>
      <c r="I1224" s="78"/>
      <c r="J1224" s="78"/>
      <c r="K1224" s="80"/>
    </row>
    <row r="1225" spans="2:11">
      <c r="B1225" s="78"/>
      <c r="C1225" s="78"/>
      <c r="D1225" s="78"/>
      <c r="E1225" s="78"/>
      <c r="F1225" s="79"/>
      <c r="G1225" s="78"/>
      <c r="H1225" s="78"/>
      <c r="I1225" s="78"/>
      <c r="J1225" s="78"/>
      <c r="K1225" s="80"/>
    </row>
    <row r="1226" spans="2:11">
      <c r="B1226" s="78"/>
      <c r="C1226" s="78"/>
      <c r="D1226" s="78"/>
      <c r="E1226" s="78"/>
      <c r="F1226" s="78"/>
      <c r="G1226" s="78"/>
      <c r="H1226" s="78"/>
      <c r="I1226" s="78"/>
      <c r="J1226" s="78"/>
      <c r="K1226" s="80"/>
    </row>
    <row r="1227" spans="2:11">
      <c r="B1227" s="78"/>
      <c r="C1227" s="78"/>
      <c r="D1227" s="78"/>
      <c r="E1227" s="78"/>
      <c r="F1227" s="79"/>
      <c r="G1227" s="78"/>
      <c r="H1227" s="78"/>
      <c r="I1227" s="78"/>
      <c r="J1227" s="78"/>
      <c r="K1227" s="80"/>
    </row>
    <row r="1228" spans="2:11">
      <c r="B1228" s="78"/>
      <c r="C1228" s="78"/>
      <c r="D1228" s="78"/>
      <c r="E1228" s="78"/>
      <c r="F1228" s="78"/>
      <c r="G1228" s="78"/>
      <c r="H1228" s="78"/>
      <c r="I1228" s="78"/>
      <c r="J1228" s="78"/>
      <c r="K1228" s="80"/>
    </row>
    <row r="1229" spans="2:11">
      <c r="B1229" s="78"/>
      <c r="C1229" s="78"/>
      <c r="D1229" s="78"/>
      <c r="E1229" s="78"/>
      <c r="F1229" s="78"/>
      <c r="G1229" s="78"/>
      <c r="H1229" s="78"/>
      <c r="I1229" s="78"/>
      <c r="J1229" s="78"/>
      <c r="K1229" s="80"/>
    </row>
    <row r="1230" spans="2:11">
      <c r="B1230" s="78"/>
      <c r="C1230" s="78"/>
      <c r="D1230" s="78"/>
      <c r="E1230" s="78"/>
      <c r="F1230" s="78"/>
      <c r="G1230" s="78"/>
      <c r="H1230" s="78"/>
      <c r="I1230" s="78"/>
      <c r="J1230" s="78"/>
      <c r="K1230" s="80"/>
    </row>
    <row r="1231" spans="2:11">
      <c r="B1231" s="78"/>
      <c r="C1231" s="78"/>
      <c r="D1231" s="78"/>
      <c r="E1231" s="78"/>
      <c r="F1231" s="79"/>
      <c r="G1231" s="78"/>
      <c r="H1231" s="78"/>
      <c r="I1231" s="78"/>
      <c r="J1231" s="78"/>
      <c r="K1231" s="80"/>
    </row>
    <row r="1232" spans="2:11">
      <c r="B1232" s="78"/>
      <c r="C1232" s="78"/>
      <c r="D1232" s="78"/>
      <c r="E1232" s="78"/>
      <c r="F1232" s="78"/>
      <c r="G1232" s="78"/>
      <c r="H1232" s="78"/>
      <c r="I1232" s="78"/>
      <c r="J1232" s="78"/>
      <c r="K1232" s="80"/>
    </row>
    <row r="1233" spans="2:11">
      <c r="B1233" s="78"/>
      <c r="C1233" s="78"/>
      <c r="D1233" s="78"/>
      <c r="E1233" s="78"/>
      <c r="F1233" s="78"/>
      <c r="G1233" s="78"/>
      <c r="H1233" s="78"/>
      <c r="I1233" s="78"/>
      <c r="J1233" s="78"/>
      <c r="K1233" s="80"/>
    </row>
    <row r="1234" spans="2:11">
      <c r="B1234" s="78"/>
      <c r="C1234" s="78"/>
      <c r="D1234" s="78"/>
      <c r="E1234" s="78"/>
      <c r="F1234" s="78"/>
      <c r="G1234" s="78"/>
      <c r="H1234" s="78"/>
      <c r="I1234" s="78"/>
      <c r="J1234" s="78"/>
      <c r="K1234" s="80"/>
    </row>
    <row r="1235" spans="2:11">
      <c r="B1235" s="78"/>
      <c r="C1235" s="78"/>
      <c r="D1235" s="78"/>
      <c r="E1235" s="78"/>
      <c r="F1235" s="79"/>
      <c r="G1235" s="78"/>
      <c r="H1235" s="78"/>
      <c r="I1235" s="78"/>
      <c r="J1235" s="78"/>
      <c r="K1235" s="80"/>
    </row>
    <row r="1236" spans="2:11">
      <c r="B1236" s="78"/>
      <c r="C1236" s="78"/>
      <c r="D1236" s="78"/>
      <c r="E1236" s="78"/>
      <c r="F1236" s="78"/>
      <c r="G1236" s="78"/>
      <c r="H1236" s="78"/>
      <c r="I1236" s="78"/>
      <c r="J1236" s="78"/>
      <c r="K1236" s="80"/>
    </row>
    <row r="1237" spans="2:11">
      <c r="B1237" s="78"/>
      <c r="C1237" s="78"/>
      <c r="D1237" s="78"/>
      <c r="E1237" s="78"/>
      <c r="F1237" s="79"/>
      <c r="G1237" s="78"/>
      <c r="H1237" s="78"/>
      <c r="I1237" s="78"/>
      <c r="J1237" s="78"/>
      <c r="K1237" s="80"/>
    </row>
    <row r="1238" spans="2:11">
      <c r="B1238" s="78"/>
      <c r="C1238" s="78"/>
      <c r="D1238" s="78"/>
      <c r="E1238" s="78"/>
      <c r="F1238" s="79"/>
      <c r="G1238" s="78"/>
      <c r="H1238" s="78"/>
      <c r="I1238" s="78"/>
      <c r="J1238" s="78"/>
      <c r="K1238" s="80"/>
    </row>
    <row r="1239" spans="2:11">
      <c r="B1239" s="78"/>
      <c r="C1239" s="78"/>
      <c r="D1239" s="78"/>
      <c r="E1239" s="78"/>
      <c r="F1239" s="78"/>
      <c r="G1239" s="78"/>
      <c r="H1239" s="78"/>
      <c r="I1239" s="78"/>
      <c r="J1239" s="78"/>
      <c r="K1239" s="80"/>
    </row>
    <row r="1240" spans="2:11">
      <c r="B1240" s="78"/>
      <c r="C1240" s="78"/>
      <c r="D1240" s="78"/>
      <c r="E1240" s="78"/>
      <c r="F1240" s="79"/>
      <c r="G1240" s="78"/>
      <c r="H1240" s="78"/>
      <c r="I1240" s="78"/>
      <c r="J1240" s="78"/>
      <c r="K1240" s="80"/>
    </row>
    <row r="1241" spans="2:11">
      <c r="B1241" s="78"/>
      <c r="C1241" s="78"/>
      <c r="D1241" s="78"/>
      <c r="E1241" s="78"/>
      <c r="F1241" s="79"/>
      <c r="G1241" s="78"/>
      <c r="H1241" s="78"/>
      <c r="I1241" s="78"/>
      <c r="J1241" s="78"/>
      <c r="K1241" s="80"/>
    </row>
    <row r="1242" spans="2:11">
      <c r="B1242" s="78"/>
      <c r="C1242" s="78"/>
      <c r="D1242" s="78"/>
      <c r="E1242" s="78"/>
      <c r="F1242" s="78"/>
      <c r="G1242" s="78"/>
      <c r="H1242" s="78"/>
      <c r="I1242" s="78"/>
      <c r="J1242" s="78"/>
      <c r="K1242" s="80"/>
    </row>
    <row r="1243" spans="2:11">
      <c r="B1243" s="78"/>
      <c r="C1243" s="78"/>
      <c r="D1243" s="78"/>
      <c r="E1243" s="78"/>
      <c r="F1243" s="78"/>
      <c r="G1243" s="78"/>
      <c r="H1243" s="78"/>
      <c r="I1243" s="78"/>
      <c r="J1243" s="78"/>
      <c r="K1243" s="80"/>
    </row>
    <row r="1244" spans="2:11">
      <c r="B1244" s="78"/>
      <c r="C1244" s="78"/>
      <c r="D1244" s="78"/>
      <c r="E1244" s="78"/>
      <c r="F1244" s="79"/>
      <c r="G1244" s="78"/>
      <c r="H1244" s="78"/>
      <c r="I1244" s="78"/>
      <c r="J1244" s="78"/>
      <c r="K1244" s="80"/>
    </row>
    <row r="1245" spans="2:11">
      <c r="B1245" s="78"/>
      <c r="C1245" s="78"/>
      <c r="D1245" s="78"/>
      <c r="E1245" s="78"/>
      <c r="F1245" s="78"/>
      <c r="G1245" s="78"/>
      <c r="H1245" s="78"/>
      <c r="I1245" s="78"/>
      <c r="J1245" s="78"/>
      <c r="K1245" s="80"/>
    </row>
    <row r="1246" spans="2:11">
      <c r="B1246" s="78"/>
      <c r="C1246" s="78"/>
      <c r="D1246" s="78"/>
      <c r="E1246" s="78"/>
      <c r="F1246" s="78"/>
      <c r="G1246" s="78"/>
      <c r="H1246" s="78"/>
      <c r="I1246" s="78"/>
      <c r="J1246" s="78"/>
      <c r="K1246" s="80"/>
    </row>
    <row r="1247" spans="2:11">
      <c r="B1247" s="78"/>
      <c r="C1247" s="78"/>
      <c r="D1247" s="78"/>
      <c r="E1247" s="78"/>
      <c r="F1247" s="79"/>
      <c r="G1247" s="78"/>
      <c r="H1247" s="78"/>
      <c r="I1247" s="78"/>
      <c r="J1247" s="78"/>
      <c r="K1247" s="80"/>
    </row>
    <row r="1248" spans="2:11">
      <c r="B1248" s="78"/>
      <c r="C1248" s="78"/>
      <c r="D1248" s="78"/>
      <c r="E1248" s="78"/>
      <c r="F1248" s="79"/>
      <c r="G1248" s="78"/>
      <c r="H1248" s="78"/>
      <c r="I1248" s="78"/>
      <c r="J1248" s="78"/>
      <c r="K1248" s="80"/>
    </row>
    <row r="1249" spans="2:11">
      <c r="B1249" s="78"/>
      <c r="C1249" s="78"/>
      <c r="D1249" s="78"/>
      <c r="E1249" s="78"/>
      <c r="F1249" s="79"/>
      <c r="G1249" s="78"/>
      <c r="H1249" s="78"/>
      <c r="I1249" s="78"/>
      <c r="J1249" s="78"/>
      <c r="K1249" s="80"/>
    </row>
    <row r="1250" spans="2:11">
      <c r="B1250" s="78"/>
      <c r="C1250" s="78"/>
      <c r="D1250" s="78"/>
      <c r="E1250" s="78"/>
      <c r="F1250" s="79"/>
      <c r="G1250" s="78"/>
      <c r="H1250" s="78"/>
      <c r="I1250" s="78"/>
      <c r="J1250" s="78"/>
      <c r="K1250" s="80"/>
    </row>
    <row r="1251" spans="2:11">
      <c r="B1251" s="78"/>
      <c r="C1251" s="78"/>
      <c r="D1251" s="78"/>
      <c r="E1251" s="78"/>
      <c r="F1251" s="78"/>
      <c r="G1251" s="78"/>
      <c r="H1251" s="78"/>
      <c r="I1251" s="78"/>
      <c r="J1251" s="78"/>
      <c r="K1251" s="80"/>
    </row>
    <row r="1252" spans="2:11">
      <c r="B1252" s="78"/>
      <c r="C1252" s="78"/>
      <c r="D1252" s="78"/>
      <c r="E1252" s="78"/>
      <c r="F1252" s="78"/>
      <c r="G1252" s="78"/>
      <c r="H1252" s="78"/>
      <c r="I1252" s="78"/>
      <c r="J1252" s="78"/>
      <c r="K1252" s="80"/>
    </row>
    <row r="1253" spans="2:11">
      <c r="B1253" s="78"/>
      <c r="C1253" s="78"/>
      <c r="D1253" s="78"/>
      <c r="E1253" s="78"/>
      <c r="F1253" s="78"/>
      <c r="G1253" s="78"/>
      <c r="H1253" s="78"/>
      <c r="I1253" s="78"/>
      <c r="J1253" s="78"/>
      <c r="K1253" s="80"/>
    </row>
    <row r="1254" spans="2:11">
      <c r="B1254" s="78"/>
      <c r="C1254" s="78"/>
      <c r="D1254" s="78"/>
      <c r="E1254" s="78"/>
      <c r="F1254" s="79"/>
      <c r="G1254" s="78"/>
      <c r="H1254" s="78"/>
      <c r="I1254" s="78"/>
      <c r="J1254" s="78"/>
      <c r="K1254" s="80"/>
    </row>
    <row r="1255" spans="2:11">
      <c r="B1255" s="78"/>
      <c r="C1255" s="78"/>
      <c r="D1255" s="78"/>
      <c r="E1255" s="78"/>
      <c r="F1255" s="79"/>
      <c r="G1255" s="78"/>
      <c r="H1255" s="78"/>
      <c r="I1255" s="78"/>
      <c r="J1255" s="78"/>
      <c r="K1255" s="80"/>
    </row>
    <row r="1256" spans="2:11">
      <c r="B1256" s="78"/>
      <c r="C1256" s="78"/>
      <c r="D1256" s="78"/>
      <c r="E1256" s="78"/>
      <c r="F1256" s="78"/>
      <c r="G1256" s="78"/>
      <c r="H1256" s="78"/>
      <c r="I1256" s="78"/>
      <c r="J1256" s="78"/>
      <c r="K1256" s="80"/>
    </row>
    <row r="1257" spans="2:11">
      <c r="B1257" s="78"/>
      <c r="C1257" s="78"/>
      <c r="D1257" s="78"/>
      <c r="E1257" s="78"/>
      <c r="F1257" s="79"/>
      <c r="G1257" s="78"/>
      <c r="H1257" s="78"/>
      <c r="I1257" s="78"/>
      <c r="J1257" s="78"/>
      <c r="K1257" s="80"/>
    </row>
    <row r="1258" spans="2:11">
      <c r="B1258" s="78"/>
      <c r="C1258" s="78"/>
      <c r="D1258" s="78"/>
      <c r="E1258" s="78"/>
      <c r="F1258" s="78"/>
      <c r="G1258" s="78"/>
      <c r="H1258" s="78"/>
      <c r="I1258" s="78"/>
      <c r="J1258" s="78"/>
      <c r="K1258" s="80"/>
    </row>
    <row r="1259" spans="2:11">
      <c r="B1259" s="78"/>
      <c r="C1259" s="78"/>
      <c r="D1259" s="78"/>
      <c r="E1259" s="78"/>
      <c r="F1259" s="78"/>
      <c r="G1259" s="78"/>
      <c r="H1259" s="78"/>
      <c r="I1259" s="78"/>
      <c r="J1259" s="78"/>
      <c r="K1259" s="80"/>
    </row>
    <row r="1260" spans="2:11">
      <c r="B1260" s="78"/>
      <c r="C1260" s="78"/>
      <c r="D1260" s="78"/>
      <c r="E1260" s="78"/>
      <c r="F1260" s="79"/>
      <c r="G1260" s="78"/>
      <c r="H1260" s="78"/>
      <c r="I1260" s="78"/>
      <c r="J1260" s="78"/>
      <c r="K1260" s="80"/>
    </row>
    <row r="1261" spans="2:11">
      <c r="B1261" s="78"/>
      <c r="C1261" s="78"/>
      <c r="D1261" s="78"/>
      <c r="E1261" s="78"/>
      <c r="F1261" s="78"/>
      <c r="G1261" s="78"/>
      <c r="H1261" s="78"/>
      <c r="I1261" s="78"/>
      <c r="J1261" s="78"/>
      <c r="K1261" s="80"/>
    </row>
    <row r="1262" spans="2:11">
      <c r="B1262" s="78"/>
      <c r="C1262" s="78"/>
      <c r="D1262" s="78"/>
      <c r="E1262" s="78"/>
      <c r="F1262" s="78"/>
      <c r="G1262" s="78"/>
      <c r="H1262" s="78"/>
      <c r="I1262" s="78"/>
      <c r="J1262" s="78"/>
      <c r="K1262" s="80"/>
    </row>
    <row r="1263" spans="2:11">
      <c r="B1263" s="78"/>
      <c r="C1263" s="78"/>
      <c r="D1263" s="78"/>
      <c r="E1263" s="78"/>
      <c r="F1263" s="78"/>
      <c r="G1263" s="78"/>
      <c r="H1263" s="78"/>
      <c r="I1263" s="78"/>
      <c r="J1263" s="78"/>
      <c r="K1263" s="80"/>
    </row>
    <row r="1264" spans="2:11">
      <c r="B1264" s="78"/>
      <c r="C1264" s="78"/>
      <c r="D1264" s="78"/>
      <c r="E1264" s="78"/>
      <c r="F1264" s="78"/>
      <c r="G1264" s="78"/>
      <c r="H1264" s="78"/>
      <c r="I1264" s="78"/>
      <c r="J1264" s="78"/>
      <c r="K1264" s="80"/>
    </row>
    <row r="1265" spans="2:11">
      <c r="B1265" s="78"/>
      <c r="C1265" s="78"/>
      <c r="D1265" s="78"/>
      <c r="E1265" s="78"/>
      <c r="F1265" s="78"/>
      <c r="G1265" s="78"/>
      <c r="H1265" s="78"/>
      <c r="I1265" s="78"/>
      <c r="J1265" s="78"/>
      <c r="K1265" s="80"/>
    </row>
    <row r="1266" spans="2:11">
      <c r="B1266" s="78"/>
      <c r="C1266" s="78"/>
      <c r="D1266" s="78"/>
      <c r="E1266" s="78"/>
      <c r="F1266" s="79"/>
      <c r="G1266" s="78"/>
      <c r="H1266" s="78"/>
      <c r="I1266" s="78"/>
      <c r="J1266" s="78"/>
      <c r="K1266" s="80"/>
    </row>
    <row r="1267" spans="2:11">
      <c r="B1267" s="78"/>
      <c r="C1267" s="78"/>
      <c r="D1267" s="78"/>
      <c r="E1267" s="78"/>
      <c r="F1267" s="78"/>
      <c r="G1267" s="78"/>
      <c r="H1267" s="78"/>
      <c r="I1267" s="78"/>
      <c r="J1267" s="78"/>
      <c r="K1267" s="80"/>
    </row>
    <row r="1268" spans="2:11">
      <c r="B1268" s="78"/>
      <c r="C1268" s="78"/>
      <c r="D1268" s="78"/>
      <c r="E1268" s="78"/>
      <c r="F1268" s="79"/>
      <c r="G1268" s="78"/>
      <c r="H1268" s="78"/>
      <c r="I1268" s="78"/>
      <c r="J1268" s="78"/>
      <c r="K1268" s="80"/>
    </row>
    <row r="1269" spans="2:11">
      <c r="B1269" s="78"/>
      <c r="C1269" s="78"/>
      <c r="D1269" s="78"/>
      <c r="E1269" s="78"/>
      <c r="F1269" s="78"/>
      <c r="G1269" s="78"/>
      <c r="H1269" s="78"/>
      <c r="I1269" s="78"/>
      <c r="J1269" s="78"/>
      <c r="K1269" s="80"/>
    </row>
    <row r="1270" spans="2:11">
      <c r="B1270" s="78"/>
      <c r="C1270" s="78"/>
      <c r="D1270" s="78"/>
      <c r="E1270" s="78"/>
      <c r="F1270" s="78"/>
      <c r="G1270" s="78"/>
      <c r="H1270" s="78"/>
      <c r="I1270" s="78"/>
      <c r="J1270" s="78"/>
      <c r="K1270" s="80"/>
    </row>
    <row r="1271" spans="2:11">
      <c r="B1271" s="78"/>
      <c r="C1271" s="78"/>
      <c r="D1271" s="78"/>
      <c r="E1271" s="78"/>
      <c r="F1271" s="78"/>
      <c r="G1271" s="78"/>
      <c r="H1271" s="78"/>
      <c r="I1271" s="78"/>
      <c r="J1271" s="78"/>
      <c r="K1271" s="80"/>
    </row>
    <row r="1272" spans="2:11">
      <c r="B1272" s="78"/>
      <c r="C1272" s="78"/>
      <c r="D1272" s="78"/>
      <c r="E1272" s="78"/>
      <c r="F1272" s="78"/>
      <c r="G1272" s="78"/>
      <c r="H1272" s="78"/>
      <c r="I1272" s="78"/>
      <c r="J1272" s="78"/>
      <c r="K1272" s="80"/>
    </row>
    <row r="1273" spans="2:11">
      <c r="B1273" s="78"/>
      <c r="C1273" s="78"/>
      <c r="D1273" s="78"/>
      <c r="E1273" s="78"/>
      <c r="F1273" s="79"/>
      <c r="G1273" s="78"/>
      <c r="H1273" s="78"/>
      <c r="I1273" s="78"/>
      <c r="J1273" s="78"/>
      <c r="K1273" s="80"/>
    </row>
    <row r="1274" spans="2:11">
      <c r="B1274" s="78"/>
      <c r="C1274" s="78"/>
      <c r="D1274" s="78"/>
      <c r="E1274" s="78"/>
      <c r="F1274" s="79"/>
      <c r="G1274" s="78"/>
      <c r="H1274" s="78"/>
      <c r="I1274" s="78"/>
      <c r="J1274" s="78"/>
      <c r="K1274" s="80"/>
    </row>
    <row r="1275" spans="2:11">
      <c r="B1275" s="78"/>
      <c r="C1275" s="78"/>
      <c r="D1275" s="78"/>
      <c r="E1275" s="78"/>
      <c r="F1275" s="78"/>
      <c r="G1275" s="78"/>
      <c r="H1275" s="78"/>
      <c r="I1275" s="78"/>
      <c r="J1275" s="78"/>
      <c r="K1275" s="80"/>
    </row>
    <row r="1276" spans="2:11">
      <c r="B1276" s="78"/>
      <c r="C1276" s="78"/>
      <c r="D1276" s="78"/>
      <c r="E1276" s="78"/>
      <c r="F1276" s="78"/>
      <c r="G1276" s="78"/>
      <c r="H1276" s="78"/>
      <c r="I1276" s="78"/>
      <c r="J1276" s="78"/>
      <c r="K1276" s="80"/>
    </row>
    <row r="1277" spans="2:11">
      <c r="B1277" s="78"/>
      <c r="C1277" s="78"/>
      <c r="D1277" s="78"/>
      <c r="E1277" s="78"/>
      <c r="F1277" s="78"/>
      <c r="G1277" s="78"/>
      <c r="H1277" s="78"/>
      <c r="I1277" s="78"/>
      <c r="J1277" s="78"/>
      <c r="K1277" s="80"/>
    </row>
    <row r="1278" spans="2:11">
      <c r="B1278" s="78"/>
      <c r="C1278" s="78"/>
      <c r="D1278" s="78"/>
      <c r="E1278" s="78"/>
      <c r="F1278" s="78"/>
      <c r="G1278" s="78"/>
      <c r="H1278" s="78"/>
      <c r="I1278" s="78"/>
      <c r="J1278" s="78"/>
      <c r="K1278" s="80"/>
    </row>
    <row r="1279" spans="2:11">
      <c r="B1279" s="78"/>
      <c r="C1279" s="78"/>
      <c r="D1279" s="78"/>
      <c r="E1279" s="78"/>
      <c r="F1279" s="79"/>
      <c r="G1279" s="78"/>
      <c r="H1279" s="78"/>
      <c r="I1279" s="78"/>
      <c r="J1279" s="78"/>
      <c r="K1279" s="80"/>
    </row>
    <row r="1280" spans="2:11">
      <c r="B1280" s="78"/>
      <c r="C1280" s="78"/>
      <c r="D1280" s="78"/>
      <c r="E1280" s="78"/>
      <c r="F1280" s="78"/>
      <c r="G1280" s="78"/>
      <c r="H1280" s="78"/>
      <c r="I1280" s="78"/>
      <c r="J1280" s="78"/>
      <c r="K1280" s="80"/>
    </row>
    <row r="1281" spans="2:11">
      <c r="B1281" s="78"/>
      <c r="C1281" s="78"/>
      <c r="D1281" s="78"/>
      <c r="E1281" s="78"/>
      <c r="F1281" s="78"/>
      <c r="G1281" s="78"/>
      <c r="H1281" s="78"/>
      <c r="I1281" s="78"/>
      <c r="J1281" s="78"/>
      <c r="K1281" s="80"/>
    </row>
    <row r="1282" spans="2:11">
      <c r="B1282" s="78"/>
      <c r="C1282" s="78"/>
      <c r="D1282" s="78"/>
      <c r="E1282" s="78"/>
      <c r="F1282" s="78"/>
      <c r="G1282" s="78"/>
      <c r="H1282" s="78"/>
      <c r="I1282" s="78"/>
      <c r="J1282" s="78"/>
      <c r="K1282" s="80"/>
    </row>
    <row r="1283" spans="2:11">
      <c r="B1283" s="78"/>
      <c r="C1283" s="78"/>
      <c r="D1283" s="78"/>
      <c r="E1283" s="78"/>
      <c r="F1283" s="78"/>
      <c r="G1283" s="78"/>
      <c r="H1283" s="78"/>
      <c r="I1283" s="78"/>
      <c r="J1283" s="78"/>
      <c r="K1283" s="80"/>
    </row>
    <row r="1284" spans="2:11">
      <c r="B1284" s="78"/>
      <c r="C1284" s="78"/>
      <c r="D1284" s="78"/>
      <c r="E1284" s="78"/>
      <c r="F1284" s="78"/>
      <c r="G1284" s="78"/>
      <c r="H1284" s="78"/>
      <c r="I1284" s="78"/>
      <c r="J1284" s="78"/>
      <c r="K1284" s="80"/>
    </row>
    <row r="1285" spans="2:11">
      <c r="B1285" s="78"/>
      <c r="C1285" s="78"/>
      <c r="D1285" s="78"/>
      <c r="E1285" s="78"/>
      <c r="F1285" s="78"/>
      <c r="G1285" s="78"/>
      <c r="H1285" s="78"/>
      <c r="I1285" s="78"/>
      <c r="J1285" s="78"/>
      <c r="K1285" s="80"/>
    </row>
    <row r="1286" spans="2:11">
      <c r="B1286" s="78"/>
      <c r="C1286" s="78"/>
      <c r="D1286" s="78"/>
      <c r="E1286" s="78"/>
      <c r="F1286" s="78"/>
      <c r="G1286" s="78"/>
      <c r="H1286" s="78"/>
      <c r="I1286" s="78"/>
      <c r="J1286" s="78"/>
      <c r="K1286" s="80"/>
    </row>
    <row r="1287" spans="2:11">
      <c r="B1287" s="78"/>
      <c r="C1287" s="78"/>
      <c r="D1287" s="78"/>
      <c r="E1287" s="78"/>
      <c r="F1287" s="78"/>
      <c r="G1287" s="78"/>
      <c r="H1287" s="78"/>
      <c r="I1287" s="78"/>
      <c r="J1287" s="78"/>
      <c r="K1287" s="80"/>
    </row>
    <row r="1288" spans="2:11">
      <c r="B1288" s="78"/>
      <c r="C1288" s="78"/>
      <c r="D1288" s="78"/>
      <c r="E1288" s="78"/>
      <c r="F1288" s="78"/>
      <c r="G1288" s="78"/>
      <c r="H1288" s="78"/>
      <c r="I1288" s="78"/>
      <c r="J1288" s="78"/>
      <c r="K1288" s="80"/>
    </row>
    <row r="1289" spans="2:11">
      <c r="B1289" s="78"/>
      <c r="C1289" s="78"/>
      <c r="D1289" s="78"/>
      <c r="E1289" s="78"/>
      <c r="F1289" s="78"/>
      <c r="G1289" s="78"/>
      <c r="H1289" s="78"/>
      <c r="I1289" s="78"/>
      <c r="J1289" s="78"/>
      <c r="K1289" s="80"/>
    </row>
    <row r="1290" spans="2:11">
      <c r="B1290" s="78"/>
      <c r="C1290" s="78"/>
      <c r="D1290" s="78"/>
      <c r="E1290" s="78"/>
      <c r="F1290" s="79"/>
      <c r="G1290" s="78"/>
      <c r="H1290" s="78"/>
      <c r="I1290" s="78"/>
      <c r="J1290" s="78"/>
      <c r="K1290" s="80"/>
    </row>
    <row r="1291" spans="2:11">
      <c r="B1291" s="78"/>
      <c r="C1291" s="78"/>
      <c r="D1291" s="78"/>
      <c r="E1291" s="78"/>
      <c r="F1291" s="78"/>
      <c r="G1291" s="78"/>
      <c r="H1291" s="78"/>
      <c r="I1291" s="78"/>
      <c r="J1291" s="78"/>
      <c r="K1291" s="80"/>
    </row>
    <row r="1292" spans="2:11">
      <c r="B1292" s="78"/>
      <c r="C1292" s="78"/>
      <c r="D1292" s="78"/>
      <c r="E1292" s="78"/>
      <c r="F1292" s="78"/>
      <c r="G1292" s="78"/>
      <c r="H1292" s="78"/>
      <c r="I1292" s="78"/>
      <c r="J1292" s="78"/>
      <c r="K1292" s="80"/>
    </row>
    <row r="1293" spans="2:11">
      <c r="B1293" s="78"/>
      <c r="C1293" s="78"/>
      <c r="D1293" s="78"/>
      <c r="E1293" s="78"/>
      <c r="F1293" s="79"/>
      <c r="G1293" s="78"/>
      <c r="H1293" s="78"/>
      <c r="I1293" s="78"/>
      <c r="J1293" s="78"/>
      <c r="K1293" s="80"/>
    </row>
    <row r="1294" spans="2:11">
      <c r="B1294" s="78"/>
      <c r="C1294" s="78"/>
      <c r="D1294" s="78"/>
      <c r="E1294" s="78"/>
      <c r="F1294" s="79"/>
      <c r="G1294" s="78"/>
      <c r="H1294" s="78"/>
      <c r="I1294" s="78"/>
      <c r="J1294" s="78"/>
      <c r="K1294" s="80"/>
    </row>
    <row r="1295" spans="2:11">
      <c r="B1295" s="78"/>
      <c r="C1295" s="78"/>
      <c r="D1295" s="78"/>
      <c r="E1295" s="78"/>
      <c r="F1295" s="78"/>
      <c r="G1295" s="78"/>
      <c r="H1295" s="78"/>
      <c r="I1295" s="78"/>
      <c r="J1295" s="78"/>
      <c r="K1295" s="80"/>
    </row>
    <row r="1296" spans="2:11">
      <c r="B1296" s="78"/>
      <c r="C1296" s="78"/>
      <c r="D1296" s="78"/>
      <c r="E1296" s="78"/>
      <c r="F1296" s="78"/>
      <c r="G1296" s="78"/>
      <c r="H1296" s="78"/>
      <c r="I1296" s="78"/>
      <c r="J1296" s="78"/>
      <c r="K1296" s="80"/>
    </row>
    <row r="1297" spans="2:11">
      <c r="B1297" s="78"/>
      <c r="C1297" s="78"/>
      <c r="D1297" s="78"/>
      <c r="E1297" s="78"/>
      <c r="F1297" s="78"/>
      <c r="G1297" s="78"/>
      <c r="H1297" s="78"/>
      <c r="I1297" s="78"/>
      <c r="J1297" s="78"/>
      <c r="K1297" s="80"/>
    </row>
    <row r="1298" spans="2:11">
      <c r="B1298" s="78"/>
      <c r="C1298" s="78"/>
      <c r="D1298" s="78"/>
      <c r="E1298" s="78"/>
      <c r="F1298" s="79"/>
      <c r="G1298" s="78"/>
      <c r="H1298" s="78"/>
      <c r="I1298" s="78"/>
      <c r="J1298" s="78"/>
      <c r="K1298" s="80"/>
    </row>
    <row r="1299" spans="2:11">
      <c r="B1299" s="78"/>
      <c r="C1299" s="78"/>
      <c r="D1299" s="78"/>
      <c r="E1299" s="78"/>
      <c r="F1299" s="78"/>
      <c r="G1299" s="78"/>
      <c r="H1299" s="78"/>
      <c r="I1299" s="78"/>
      <c r="J1299" s="78"/>
      <c r="K1299" s="80"/>
    </row>
    <row r="1300" spans="2:11">
      <c r="B1300" s="78"/>
      <c r="C1300" s="78"/>
      <c r="D1300" s="78"/>
      <c r="E1300" s="78"/>
      <c r="F1300" s="78"/>
      <c r="G1300" s="78"/>
      <c r="H1300" s="78"/>
      <c r="I1300" s="78"/>
      <c r="J1300" s="78"/>
      <c r="K1300" s="80"/>
    </row>
    <row r="1301" spans="2:11">
      <c r="B1301" s="78"/>
      <c r="C1301" s="78"/>
      <c r="D1301" s="78"/>
      <c r="E1301" s="78"/>
      <c r="F1301" s="78"/>
      <c r="G1301" s="78"/>
      <c r="H1301" s="78"/>
      <c r="I1301" s="78"/>
      <c r="J1301" s="78"/>
      <c r="K1301" s="80"/>
    </row>
    <row r="1302" spans="2:11">
      <c r="B1302" s="78"/>
      <c r="C1302" s="78"/>
      <c r="D1302" s="78"/>
      <c r="E1302" s="78"/>
      <c r="F1302" s="78"/>
      <c r="G1302" s="78"/>
      <c r="H1302" s="78"/>
      <c r="I1302" s="78"/>
      <c r="J1302" s="78"/>
      <c r="K1302" s="80"/>
    </row>
    <row r="1303" spans="2:11">
      <c r="B1303" s="78"/>
      <c r="C1303" s="78"/>
      <c r="D1303" s="78"/>
      <c r="E1303" s="78"/>
      <c r="F1303" s="78"/>
      <c r="G1303" s="78"/>
      <c r="H1303" s="78"/>
      <c r="I1303" s="78"/>
      <c r="J1303" s="78"/>
      <c r="K1303" s="80"/>
    </row>
    <row r="1304" spans="2:11">
      <c r="B1304" s="78"/>
      <c r="C1304" s="78"/>
      <c r="D1304" s="78"/>
      <c r="E1304" s="78"/>
      <c r="F1304" s="78"/>
      <c r="G1304" s="78"/>
      <c r="H1304" s="78"/>
      <c r="I1304" s="78"/>
      <c r="J1304" s="78"/>
      <c r="K1304" s="80"/>
    </row>
    <row r="1305" spans="2:11">
      <c r="B1305" s="78"/>
      <c r="C1305" s="78"/>
      <c r="D1305" s="78"/>
      <c r="E1305" s="78"/>
      <c r="F1305" s="78"/>
      <c r="G1305" s="78"/>
      <c r="H1305" s="78"/>
      <c r="I1305" s="78"/>
      <c r="J1305" s="78"/>
      <c r="K1305" s="80"/>
    </row>
    <row r="1306" spans="2:11">
      <c r="B1306" s="78"/>
      <c r="C1306" s="78"/>
      <c r="D1306" s="78"/>
      <c r="E1306" s="78"/>
      <c r="F1306" s="78"/>
      <c r="G1306" s="78"/>
      <c r="H1306" s="78"/>
      <c r="I1306" s="78"/>
      <c r="J1306" s="78"/>
      <c r="K1306" s="80"/>
    </row>
    <row r="1307" spans="2:11">
      <c r="B1307" s="78"/>
      <c r="C1307" s="78"/>
      <c r="D1307" s="78"/>
      <c r="E1307" s="78"/>
      <c r="F1307" s="78"/>
      <c r="G1307" s="78"/>
      <c r="H1307" s="78"/>
      <c r="I1307" s="78"/>
      <c r="J1307" s="78"/>
      <c r="K1307" s="80"/>
    </row>
    <row r="1308" spans="2:11">
      <c r="B1308" s="78"/>
      <c r="C1308" s="78"/>
      <c r="D1308" s="78"/>
      <c r="E1308" s="78"/>
      <c r="F1308" s="78"/>
      <c r="G1308" s="78"/>
      <c r="H1308" s="78"/>
      <c r="I1308" s="78"/>
      <c r="J1308" s="78"/>
      <c r="K1308" s="80"/>
    </row>
    <row r="1309" spans="2:11">
      <c r="B1309" s="78"/>
      <c r="C1309" s="78"/>
      <c r="D1309" s="78"/>
      <c r="E1309" s="78"/>
      <c r="F1309" s="78"/>
      <c r="G1309" s="78"/>
      <c r="H1309" s="78"/>
      <c r="I1309" s="78"/>
      <c r="J1309" s="78"/>
      <c r="K1309" s="80"/>
    </row>
    <row r="1310" spans="2:11">
      <c r="B1310" s="78"/>
      <c r="C1310" s="78"/>
      <c r="D1310" s="78"/>
      <c r="E1310" s="78"/>
      <c r="F1310" s="78"/>
      <c r="G1310" s="78"/>
      <c r="H1310" s="78"/>
      <c r="I1310" s="78"/>
      <c r="J1310" s="78"/>
      <c r="K1310" s="80"/>
    </row>
    <row r="1311" spans="2:11">
      <c r="B1311" s="78"/>
      <c r="C1311" s="78"/>
      <c r="D1311" s="78"/>
      <c r="E1311" s="78"/>
      <c r="F1311" s="79"/>
      <c r="G1311" s="78"/>
      <c r="H1311" s="78"/>
      <c r="I1311" s="78"/>
      <c r="J1311" s="78"/>
      <c r="K1311" s="80"/>
    </row>
    <row r="1312" spans="2:11">
      <c r="B1312" s="78"/>
      <c r="C1312" s="78"/>
      <c r="D1312" s="78"/>
      <c r="E1312" s="78"/>
      <c r="F1312" s="78"/>
      <c r="G1312" s="78"/>
      <c r="H1312" s="78"/>
      <c r="I1312" s="78"/>
      <c r="J1312" s="78"/>
      <c r="K1312" s="80"/>
    </row>
    <row r="1313" spans="2:11">
      <c r="B1313" s="78"/>
      <c r="C1313" s="78"/>
      <c r="D1313" s="78"/>
      <c r="E1313" s="78"/>
      <c r="F1313" s="78"/>
      <c r="G1313" s="78"/>
      <c r="H1313" s="78"/>
      <c r="I1313" s="78"/>
      <c r="J1313" s="78"/>
      <c r="K1313" s="80"/>
    </row>
    <row r="1314" spans="2:11">
      <c r="B1314" s="78"/>
      <c r="C1314" s="78"/>
      <c r="D1314" s="78"/>
      <c r="E1314" s="78"/>
      <c r="F1314" s="78"/>
      <c r="G1314" s="78"/>
      <c r="H1314" s="78"/>
      <c r="I1314" s="78"/>
      <c r="J1314" s="78"/>
      <c r="K1314" s="80"/>
    </row>
    <row r="1315" spans="2:11">
      <c r="B1315" s="78"/>
      <c r="C1315" s="78"/>
      <c r="D1315" s="78"/>
      <c r="E1315" s="78"/>
      <c r="F1315" s="78"/>
      <c r="G1315" s="78"/>
      <c r="H1315" s="78"/>
      <c r="I1315" s="78"/>
      <c r="J1315" s="78"/>
      <c r="K1315" s="80"/>
    </row>
    <row r="1316" spans="2:11">
      <c r="B1316" s="78"/>
      <c r="C1316" s="78"/>
      <c r="D1316" s="78"/>
      <c r="E1316" s="78"/>
      <c r="F1316" s="78"/>
      <c r="G1316" s="78"/>
      <c r="H1316" s="78"/>
      <c r="I1316" s="78"/>
      <c r="J1316" s="78"/>
      <c r="K1316" s="80"/>
    </row>
    <row r="1317" spans="2:11">
      <c r="B1317" s="78"/>
      <c r="C1317" s="78"/>
      <c r="D1317" s="78"/>
      <c r="E1317" s="78"/>
      <c r="F1317" s="78"/>
      <c r="G1317" s="78"/>
      <c r="H1317" s="78"/>
      <c r="I1317" s="78"/>
      <c r="J1317" s="78"/>
      <c r="K1317" s="80"/>
    </row>
    <row r="1318" spans="2:11">
      <c r="B1318" s="78"/>
      <c r="C1318" s="78"/>
      <c r="D1318" s="78"/>
      <c r="E1318" s="78"/>
      <c r="F1318" s="79"/>
      <c r="G1318" s="78"/>
      <c r="H1318" s="78"/>
      <c r="I1318" s="78"/>
      <c r="J1318" s="78"/>
      <c r="K1318" s="80"/>
    </row>
    <row r="1319" spans="2:11">
      <c r="B1319" s="78"/>
      <c r="C1319" s="78"/>
      <c r="D1319" s="78"/>
      <c r="E1319" s="78"/>
      <c r="F1319" s="78"/>
      <c r="G1319" s="78"/>
      <c r="H1319" s="78"/>
      <c r="I1319" s="78"/>
      <c r="J1319" s="78"/>
      <c r="K1319" s="80"/>
    </row>
    <row r="1320" spans="2:11">
      <c r="B1320" s="78"/>
      <c r="C1320" s="78"/>
      <c r="D1320" s="78"/>
      <c r="E1320" s="78"/>
      <c r="F1320" s="78"/>
      <c r="G1320" s="78"/>
      <c r="H1320" s="78"/>
      <c r="I1320" s="78"/>
      <c r="J1320" s="78"/>
      <c r="K1320" s="80"/>
    </row>
    <row r="1321" spans="2:11">
      <c r="B1321" s="78"/>
      <c r="C1321" s="78"/>
      <c r="D1321" s="78"/>
      <c r="E1321" s="78"/>
      <c r="F1321" s="79"/>
      <c r="G1321" s="78"/>
      <c r="H1321" s="78"/>
      <c r="I1321" s="78"/>
      <c r="J1321" s="78"/>
      <c r="K1321" s="80"/>
    </row>
    <row r="1322" spans="2:11">
      <c r="B1322" s="78"/>
      <c r="C1322" s="78"/>
      <c r="D1322" s="78"/>
      <c r="E1322" s="78"/>
      <c r="F1322" s="78"/>
      <c r="G1322" s="78"/>
      <c r="H1322" s="78"/>
      <c r="I1322" s="78"/>
      <c r="J1322" s="78"/>
      <c r="K1322" s="80"/>
    </row>
    <row r="1323" spans="2:11">
      <c r="B1323" s="78"/>
      <c r="C1323" s="78"/>
      <c r="D1323" s="78"/>
      <c r="E1323" s="78"/>
      <c r="F1323" s="78"/>
      <c r="G1323" s="78"/>
      <c r="H1323" s="78"/>
      <c r="I1323" s="78"/>
      <c r="J1323" s="78"/>
      <c r="K1323" s="80"/>
    </row>
    <row r="1324" spans="2:11">
      <c r="B1324" s="78"/>
      <c r="C1324" s="78"/>
      <c r="D1324" s="78"/>
      <c r="E1324" s="78"/>
      <c r="F1324" s="78"/>
      <c r="G1324" s="78"/>
      <c r="H1324" s="78"/>
      <c r="I1324" s="78"/>
      <c r="J1324" s="78"/>
      <c r="K1324" s="80"/>
    </row>
    <row r="1325" spans="2:11">
      <c r="B1325" s="78"/>
      <c r="C1325" s="78"/>
      <c r="D1325" s="78"/>
      <c r="E1325" s="78"/>
      <c r="F1325" s="78"/>
      <c r="G1325" s="78"/>
      <c r="H1325" s="78"/>
      <c r="I1325" s="78"/>
      <c r="J1325" s="78"/>
      <c r="K1325" s="80"/>
    </row>
    <row r="1326" spans="2:11">
      <c r="B1326" s="78"/>
      <c r="C1326" s="78"/>
      <c r="D1326" s="78"/>
      <c r="E1326" s="78"/>
      <c r="F1326" s="78"/>
      <c r="G1326" s="78"/>
      <c r="H1326" s="78"/>
      <c r="I1326" s="78"/>
      <c r="J1326" s="78"/>
      <c r="K1326" s="80"/>
    </row>
    <row r="1327" spans="2:11">
      <c r="B1327" s="78"/>
      <c r="C1327" s="78"/>
      <c r="D1327" s="78"/>
      <c r="E1327" s="78"/>
      <c r="F1327" s="79"/>
      <c r="G1327" s="78"/>
      <c r="H1327" s="78"/>
      <c r="I1327" s="78"/>
      <c r="J1327" s="78"/>
      <c r="K1327" s="80"/>
    </row>
    <row r="1328" spans="2:11">
      <c r="B1328" s="78"/>
      <c r="C1328" s="78"/>
      <c r="D1328" s="78"/>
      <c r="E1328" s="78"/>
      <c r="F1328" s="79"/>
      <c r="G1328" s="78"/>
      <c r="H1328" s="78"/>
      <c r="I1328" s="78"/>
      <c r="J1328" s="78"/>
      <c r="K1328" s="80"/>
    </row>
    <row r="1329" spans="2:11">
      <c r="B1329" s="78"/>
      <c r="C1329" s="78"/>
      <c r="D1329" s="78"/>
      <c r="E1329" s="78"/>
      <c r="F1329" s="78"/>
      <c r="G1329" s="78"/>
      <c r="H1329" s="78"/>
      <c r="I1329" s="78"/>
      <c r="J1329" s="78"/>
      <c r="K1329" s="80"/>
    </row>
    <row r="1330" spans="2:11">
      <c r="B1330" s="78"/>
      <c r="C1330" s="78"/>
      <c r="D1330" s="78"/>
      <c r="E1330" s="78"/>
      <c r="F1330" s="79"/>
      <c r="G1330" s="78"/>
      <c r="H1330" s="78"/>
      <c r="I1330" s="78"/>
      <c r="J1330" s="78"/>
      <c r="K1330" s="80"/>
    </row>
    <row r="1331" spans="2:11">
      <c r="B1331" s="78"/>
      <c r="C1331" s="78"/>
      <c r="D1331" s="78"/>
      <c r="E1331" s="78"/>
      <c r="F1331" s="79"/>
      <c r="G1331" s="78"/>
      <c r="H1331" s="78"/>
      <c r="I1331" s="78"/>
      <c r="J1331" s="78"/>
      <c r="K1331" s="80"/>
    </row>
    <row r="1332" spans="2:11">
      <c r="B1332" s="78"/>
      <c r="C1332" s="78"/>
      <c r="D1332" s="78"/>
      <c r="E1332" s="78"/>
      <c r="F1332" s="78"/>
      <c r="G1332" s="78"/>
      <c r="H1332" s="78"/>
      <c r="I1332" s="78"/>
      <c r="J1332" s="78"/>
      <c r="K1332" s="80"/>
    </row>
    <row r="1333" spans="2:11">
      <c r="B1333" s="78"/>
      <c r="C1333" s="78"/>
      <c r="D1333" s="78"/>
      <c r="E1333" s="78"/>
      <c r="F1333" s="78"/>
      <c r="G1333" s="78"/>
      <c r="H1333" s="78"/>
      <c r="I1333" s="78"/>
      <c r="J1333" s="78"/>
      <c r="K1333" s="80"/>
    </row>
    <row r="1334" spans="2:11">
      <c r="B1334" s="78"/>
      <c r="C1334" s="78"/>
      <c r="D1334" s="78"/>
      <c r="E1334" s="78"/>
      <c r="F1334" s="78"/>
      <c r="G1334" s="78"/>
      <c r="H1334" s="78"/>
      <c r="I1334" s="78"/>
      <c r="J1334" s="78"/>
      <c r="K1334" s="80"/>
    </row>
    <row r="1335" spans="2:11">
      <c r="B1335" s="78"/>
      <c r="C1335" s="78"/>
      <c r="D1335" s="78"/>
      <c r="E1335" s="78"/>
      <c r="F1335" s="78"/>
      <c r="G1335" s="78"/>
      <c r="H1335" s="78"/>
      <c r="I1335" s="78"/>
      <c r="J1335" s="78"/>
      <c r="K1335" s="80"/>
    </row>
    <row r="1336" spans="2:11">
      <c r="B1336" s="78"/>
      <c r="C1336" s="78"/>
      <c r="D1336" s="78"/>
      <c r="E1336" s="78"/>
      <c r="F1336" s="79"/>
      <c r="G1336" s="78"/>
      <c r="H1336" s="78"/>
      <c r="I1336" s="78"/>
      <c r="J1336" s="78"/>
      <c r="K1336" s="80"/>
    </row>
    <row r="1337" spans="2:11">
      <c r="B1337" s="78"/>
      <c r="C1337" s="78"/>
      <c r="D1337" s="78"/>
      <c r="E1337" s="78"/>
      <c r="F1337" s="78"/>
      <c r="G1337" s="78"/>
      <c r="H1337" s="78"/>
      <c r="I1337" s="78"/>
      <c r="J1337" s="78"/>
      <c r="K1337" s="80"/>
    </row>
    <row r="1338" spans="2:11">
      <c r="B1338" s="78"/>
      <c r="C1338" s="78"/>
      <c r="D1338" s="78"/>
      <c r="E1338" s="78"/>
      <c r="F1338" s="78"/>
      <c r="G1338" s="78"/>
      <c r="H1338" s="78"/>
      <c r="I1338" s="78"/>
      <c r="J1338" s="78"/>
      <c r="K1338" s="80"/>
    </row>
    <row r="1339" spans="2:11">
      <c r="B1339" s="78"/>
      <c r="C1339" s="78"/>
      <c r="D1339" s="78"/>
      <c r="E1339" s="78"/>
      <c r="F1339" s="78"/>
      <c r="G1339" s="78"/>
      <c r="H1339" s="78"/>
      <c r="I1339" s="78"/>
      <c r="J1339" s="78"/>
      <c r="K1339" s="80"/>
    </row>
    <row r="1340" spans="2:11">
      <c r="B1340" s="78"/>
      <c r="C1340" s="78"/>
      <c r="D1340" s="78"/>
      <c r="E1340" s="78"/>
      <c r="F1340" s="79"/>
      <c r="G1340" s="78"/>
      <c r="H1340" s="78"/>
      <c r="I1340" s="78"/>
      <c r="J1340" s="78"/>
      <c r="K1340" s="80"/>
    </row>
    <row r="1341" spans="2:11">
      <c r="B1341" s="78"/>
      <c r="C1341" s="78"/>
      <c r="D1341" s="78"/>
      <c r="E1341" s="78"/>
      <c r="F1341" s="78"/>
      <c r="G1341" s="78"/>
      <c r="H1341" s="78"/>
      <c r="I1341" s="78"/>
      <c r="J1341" s="78"/>
      <c r="K1341" s="80"/>
    </row>
    <row r="1342" spans="2:11">
      <c r="B1342" s="78"/>
      <c r="C1342" s="78"/>
      <c r="D1342" s="78"/>
      <c r="E1342" s="78"/>
      <c r="F1342" s="78"/>
      <c r="G1342" s="78"/>
      <c r="H1342" s="78"/>
      <c r="I1342" s="78"/>
      <c r="J1342" s="78"/>
      <c r="K1342" s="80"/>
    </row>
    <row r="1343" spans="2:11">
      <c r="B1343" s="78"/>
      <c r="C1343" s="78"/>
      <c r="D1343" s="78"/>
      <c r="E1343" s="78"/>
      <c r="F1343" s="79"/>
      <c r="G1343" s="78"/>
      <c r="H1343" s="78"/>
      <c r="I1343" s="78"/>
      <c r="J1343" s="78"/>
      <c r="K1343" s="80"/>
    </row>
    <row r="1344" spans="2:11">
      <c r="B1344" s="78"/>
      <c r="C1344" s="78"/>
      <c r="D1344" s="78"/>
      <c r="E1344" s="78"/>
      <c r="F1344" s="78"/>
      <c r="G1344" s="78"/>
      <c r="H1344" s="78"/>
      <c r="I1344" s="78"/>
      <c r="J1344" s="78"/>
      <c r="K1344" s="80"/>
    </row>
    <row r="1345" spans="2:11">
      <c r="B1345" s="78"/>
      <c r="C1345" s="78"/>
      <c r="D1345" s="78"/>
      <c r="E1345" s="78"/>
      <c r="F1345" s="78"/>
      <c r="G1345" s="78"/>
      <c r="H1345" s="78"/>
      <c r="I1345" s="78"/>
      <c r="J1345" s="78"/>
      <c r="K1345" s="80"/>
    </row>
    <row r="1346" spans="2:11">
      <c r="B1346" s="78"/>
      <c r="C1346" s="78"/>
      <c r="D1346" s="78"/>
      <c r="E1346" s="78"/>
      <c r="F1346" s="78"/>
      <c r="G1346" s="78"/>
      <c r="H1346" s="78"/>
      <c r="I1346" s="78"/>
      <c r="J1346" s="78"/>
      <c r="K1346" s="80"/>
    </row>
    <row r="1347" spans="2:11">
      <c r="B1347" s="78"/>
      <c r="C1347" s="78"/>
      <c r="D1347" s="78"/>
      <c r="E1347" s="78"/>
      <c r="F1347" s="78"/>
      <c r="G1347" s="78"/>
      <c r="H1347" s="78"/>
      <c r="I1347" s="78"/>
      <c r="J1347" s="78"/>
      <c r="K1347" s="80"/>
    </row>
    <row r="1348" spans="2:11">
      <c r="B1348" s="78"/>
      <c r="C1348" s="78"/>
      <c r="D1348" s="78"/>
      <c r="E1348" s="78"/>
      <c r="F1348" s="78"/>
      <c r="G1348" s="78"/>
      <c r="H1348" s="78"/>
      <c r="I1348" s="78"/>
      <c r="J1348" s="78"/>
      <c r="K1348" s="80"/>
    </row>
    <row r="1349" spans="2:11">
      <c r="B1349" s="78"/>
      <c r="C1349" s="78"/>
      <c r="D1349" s="78"/>
      <c r="E1349" s="78"/>
      <c r="F1349" s="79"/>
      <c r="G1349" s="78"/>
      <c r="H1349" s="78"/>
      <c r="I1349" s="78"/>
      <c r="J1349" s="78"/>
      <c r="K1349" s="80"/>
    </row>
    <row r="1350" spans="2:11">
      <c r="B1350" s="78"/>
      <c r="C1350" s="78"/>
      <c r="D1350" s="78"/>
      <c r="E1350" s="78"/>
      <c r="F1350" s="79"/>
      <c r="G1350" s="78"/>
      <c r="H1350" s="78"/>
      <c r="I1350" s="78"/>
      <c r="J1350" s="78"/>
      <c r="K1350" s="80"/>
    </row>
    <row r="1351" spans="2:11">
      <c r="B1351" s="78"/>
      <c r="C1351" s="78"/>
      <c r="D1351" s="78"/>
      <c r="E1351" s="78"/>
      <c r="F1351" s="79"/>
      <c r="G1351" s="78"/>
      <c r="H1351" s="78"/>
      <c r="I1351" s="78"/>
      <c r="J1351" s="78"/>
      <c r="K1351" s="80"/>
    </row>
    <row r="1352" spans="2:11">
      <c r="B1352" s="78"/>
      <c r="C1352" s="78"/>
      <c r="D1352" s="78"/>
      <c r="E1352" s="78"/>
      <c r="F1352" s="78"/>
      <c r="G1352" s="78"/>
      <c r="H1352" s="78"/>
      <c r="I1352" s="78"/>
      <c r="J1352" s="78"/>
      <c r="K1352" s="80"/>
    </row>
    <row r="1353" spans="2:11">
      <c r="B1353" s="78"/>
      <c r="C1353" s="78"/>
      <c r="D1353" s="78"/>
      <c r="E1353" s="78"/>
      <c r="F1353" s="79"/>
      <c r="G1353" s="78"/>
      <c r="H1353" s="78"/>
      <c r="I1353" s="78"/>
      <c r="J1353" s="78"/>
      <c r="K1353" s="80"/>
    </row>
    <row r="1354" spans="2:11">
      <c r="B1354" s="78"/>
      <c r="C1354" s="78"/>
      <c r="D1354" s="78"/>
      <c r="E1354" s="78"/>
      <c r="F1354" s="79"/>
      <c r="G1354" s="78"/>
      <c r="H1354" s="78"/>
      <c r="I1354" s="78"/>
      <c r="J1354" s="78"/>
      <c r="K1354" s="80"/>
    </row>
    <row r="1355" spans="2:11">
      <c r="B1355" s="78"/>
      <c r="C1355" s="78"/>
      <c r="D1355" s="78"/>
      <c r="E1355" s="78"/>
      <c r="F1355" s="78"/>
      <c r="G1355" s="78"/>
      <c r="H1355" s="78"/>
      <c r="I1355" s="78"/>
      <c r="J1355" s="78"/>
      <c r="K1355" s="80"/>
    </row>
    <row r="1356" spans="2:11">
      <c r="B1356" s="78"/>
      <c r="C1356" s="78"/>
      <c r="D1356" s="78"/>
      <c r="E1356" s="78"/>
      <c r="F1356" s="78"/>
      <c r="G1356" s="78"/>
      <c r="H1356" s="78"/>
      <c r="I1356" s="78"/>
      <c r="J1356" s="78"/>
      <c r="K1356" s="80"/>
    </row>
    <row r="1357" spans="2:11">
      <c r="B1357" s="78"/>
      <c r="C1357" s="78"/>
      <c r="D1357" s="78"/>
      <c r="E1357" s="78"/>
      <c r="F1357" s="78"/>
      <c r="G1357" s="78"/>
      <c r="H1357" s="78"/>
      <c r="I1357" s="78"/>
      <c r="J1357" s="78"/>
      <c r="K1357" s="80"/>
    </row>
    <row r="1358" spans="2:11">
      <c r="B1358" s="78"/>
      <c r="C1358" s="78"/>
      <c r="D1358" s="78"/>
      <c r="E1358" s="78"/>
      <c r="F1358" s="78"/>
      <c r="G1358" s="78"/>
      <c r="H1358" s="78"/>
      <c r="I1358" s="78"/>
      <c r="J1358" s="78"/>
      <c r="K1358" s="80"/>
    </row>
    <row r="1359" spans="2:11">
      <c r="B1359" s="78"/>
      <c r="C1359" s="78"/>
      <c r="D1359" s="78"/>
      <c r="E1359" s="78"/>
      <c r="F1359" s="78"/>
      <c r="G1359" s="78"/>
      <c r="H1359" s="78"/>
      <c r="I1359" s="78"/>
      <c r="J1359" s="78"/>
      <c r="K1359" s="80"/>
    </row>
    <row r="1360" spans="2:11">
      <c r="B1360" s="78"/>
      <c r="C1360" s="78"/>
      <c r="D1360" s="78"/>
      <c r="E1360" s="78"/>
      <c r="F1360" s="79"/>
      <c r="G1360" s="78"/>
      <c r="H1360" s="78"/>
      <c r="I1360" s="78"/>
      <c r="J1360" s="78"/>
      <c r="K1360" s="80"/>
    </row>
    <row r="1361" spans="2:11">
      <c r="B1361" s="78"/>
      <c r="C1361" s="78"/>
      <c r="D1361" s="78"/>
      <c r="E1361" s="78"/>
      <c r="F1361" s="79"/>
      <c r="G1361" s="78"/>
      <c r="H1361" s="78"/>
      <c r="I1361" s="78"/>
      <c r="J1361" s="78"/>
      <c r="K1361" s="80"/>
    </row>
    <row r="1362" spans="2:11">
      <c r="B1362" s="78"/>
      <c r="C1362" s="78"/>
      <c r="D1362" s="78"/>
      <c r="E1362" s="78"/>
      <c r="F1362" s="79"/>
      <c r="G1362" s="78"/>
      <c r="H1362" s="78"/>
      <c r="I1362" s="78"/>
      <c r="J1362" s="78"/>
      <c r="K1362" s="80"/>
    </row>
    <row r="1363" spans="2:11">
      <c r="B1363" s="78"/>
      <c r="C1363" s="78"/>
      <c r="D1363" s="78"/>
      <c r="E1363" s="78"/>
      <c r="F1363" s="79"/>
      <c r="G1363" s="78"/>
      <c r="H1363" s="78"/>
      <c r="I1363" s="78"/>
      <c r="J1363" s="78"/>
      <c r="K1363" s="80"/>
    </row>
    <row r="1364" spans="2:11">
      <c r="B1364" s="78"/>
      <c r="C1364" s="78"/>
      <c r="D1364" s="78"/>
      <c r="E1364" s="78"/>
      <c r="F1364" s="79"/>
      <c r="G1364" s="78"/>
      <c r="H1364" s="78"/>
      <c r="I1364" s="78"/>
      <c r="J1364" s="78"/>
      <c r="K1364" s="80"/>
    </row>
    <row r="1365" spans="2:11">
      <c r="B1365" s="78"/>
      <c r="C1365" s="78"/>
      <c r="D1365" s="78"/>
      <c r="E1365" s="78"/>
      <c r="F1365" s="78"/>
      <c r="G1365" s="78"/>
      <c r="H1365" s="78"/>
      <c r="I1365" s="78"/>
      <c r="J1365" s="78"/>
      <c r="K1365" s="80"/>
    </row>
    <row r="1366" spans="2:11">
      <c r="B1366" s="78"/>
      <c r="C1366" s="78"/>
      <c r="D1366" s="78"/>
      <c r="E1366" s="78"/>
      <c r="F1366" s="78"/>
      <c r="G1366" s="78"/>
      <c r="H1366" s="78"/>
      <c r="I1366" s="78"/>
      <c r="J1366" s="78"/>
      <c r="K1366" s="80"/>
    </row>
    <row r="1367" spans="2:11">
      <c r="B1367" s="78"/>
      <c r="C1367" s="78"/>
      <c r="D1367" s="78"/>
      <c r="E1367" s="78"/>
      <c r="F1367" s="79"/>
      <c r="G1367" s="78"/>
      <c r="H1367" s="78"/>
      <c r="I1367" s="78"/>
      <c r="J1367" s="78"/>
      <c r="K1367" s="80"/>
    </row>
    <row r="1368" spans="2:11">
      <c r="B1368" s="78"/>
      <c r="C1368" s="78"/>
      <c r="D1368" s="78"/>
      <c r="E1368" s="78"/>
      <c r="F1368" s="79"/>
      <c r="G1368" s="78"/>
      <c r="H1368" s="78"/>
      <c r="I1368" s="78"/>
      <c r="J1368" s="78"/>
      <c r="K1368" s="80"/>
    </row>
    <row r="1369" spans="2:11">
      <c r="B1369" s="78"/>
      <c r="C1369" s="78"/>
      <c r="D1369" s="78"/>
      <c r="E1369" s="78"/>
      <c r="F1369" s="79"/>
      <c r="G1369" s="78"/>
      <c r="H1369" s="78"/>
      <c r="I1369" s="78"/>
      <c r="J1369" s="78"/>
      <c r="K1369" s="80"/>
    </row>
    <row r="1370" spans="2:11">
      <c r="B1370" s="78"/>
      <c r="C1370" s="78"/>
      <c r="D1370" s="78"/>
      <c r="E1370" s="78"/>
      <c r="F1370" s="78"/>
      <c r="G1370" s="78"/>
      <c r="H1370" s="78"/>
      <c r="I1370" s="78"/>
      <c r="J1370" s="78"/>
      <c r="K1370" s="80"/>
    </row>
    <row r="1371" spans="2:11">
      <c r="B1371" s="78"/>
      <c r="C1371" s="78"/>
      <c r="D1371" s="78"/>
      <c r="E1371" s="78"/>
      <c r="F1371" s="78"/>
      <c r="G1371" s="78"/>
      <c r="H1371" s="78"/>
      <c r="I1371" s="78"/>
      <c r="J1371" s="78"/>
      <c r="K1371" s="80"/>
    </row>
    <row r="1372" spans="2:11">
      <c r="B1372" s="78"/>
      <c r="C1372" s="78"/>
      <c r="D1372" s="78"/>
      <c r="E1372" s="78"/>
      <c r="F1372" s="78"/>
      <c r="G1372" s="78"/>
      <c r="H1372" s="78"/>
      <c r="I1372" s="78"/>
      <c r="J1372" s="78"/>
      <c r="K1372" s="80"/>
    </row>
    <row r="1373" spans="2:11">
      <c r="B1373" s="78"/>
      <c r="C1373" s="78"/>
      <c r="D1373" s="78"/>
      <c r="E1373" s="78"/>
      <c r="F1373" s="78"/>
      <c r="G1373" s="78"/>
      <c r="H1373" s="78"/>
      <c r="I1373" s="78"/>
      <c r="J1373" s="78"/>
      <c r="K1373" s="80"/>
    </row>
    <row r="1374" spans="2:11">
      <c r="B1374" s="78"/>
      <c r="C1374" s="78"/>
      <c r="D1374" s="78"/>
      <c r="E1374" s="78"/>
      <c r="F1374" s="79"/>
      <c r="G1374" s="78"/>
      <c r="H1374" s="78"/>
      <c r="I1374" s="78"/>
      <c r="J1374" s="78"/>
      <c r="K1374" s="80"/>
    </row>
    <row r="1375" spans="2:11">
      <c r="B1375" s="78"/>
      <c r="C1375" s="78"/>
      <c r="D1375" s="78"/>
      <c r="E1375" s="78"/>
      <c r="F1375" s="79"/>
      <c r="G1375" s="78"/>
      <c r="H1375" s="78"/>
      <c r="I1375" s="78"/>
      <c r="J1375" s="78"/>
      <c r="K1375" s="80"/>
    </row>
    <row r="1376" spans="2:11">
      <c r="B1376" s="78"/>
      <c r="C1376" s="78"/>
      <c r="D1376" s="78"/>
      <c r="E1376" s="78"/>
      <c r="F1376" s="78"/>
      <c r="G1376" s="78"/>
      <c r="H1376" s="78"/>
      <c r="I1376" s="78"/>
      <c r="J1376" s="78"/>
      <c r="K1376" s="80"/>
    </row>
    <row r="1377" spans="2:11">
      <c r="B1377" s="78"/>
      <c r="C1377" s="78"/>
      <c r="D1377" s="78"/>
      <c r="E1377" s="78"/>
      <c r="F1377" s="78"/>
      <c r="G1377" s="78"/>
      <c r="H1377" s="78"/>
      <c r="I1377" s="78"/>
      <c r="J1377" s="78"/>
      <c r="K1377" s="80"/>
    </row>
    <row r="1378" spans="2:11">
      <c r="B1378" s="78"/>
      <c r="C1378" s="78"/>
      <c r="D1378" s="78"/>
      <c r="E1378" s="78"/>
      <c r="F1378" s="78"/>
      <c r="G1378" s="78"/>
      <c r="H1378" s="78"/>
      <c r="I1378" s="78"/>
      <c r="J1378" s="78"/>
      <c r="K1378" s="80"/>
    </row>
    <row r="1379" spans="2:11">
      <c r="B1379" s="78"/>
      <c r="C1379" s="78"/>
      <c r="D1379" s="78"/>
      <c r="E1379" s="78"/>
      <c r="F1379" s="79"/>
      <c r="G1379" s="78"/>
      <c r="H1379" s="78"/>
      <c r="I1379" s="78"/>
      <c r="J1379" s="78"/>
      <c r="K1379" s="80"/>
    </row>
    <row r="1380" spans="2:11">
      <c r="B1380" s="78"/>
      <c r="C1380" s="78"/>
      <c r="D1380" s="78"/>
      <c r="E1380" s="78"/>
      <c r="F1380" s="78"/>
      <c r="G1380" s="78"/>
      <c r="H1380" s="78"/>
      <c r="I1380" s="78"/>
      <c r="J1380" s="78"/>
      <c r="K1380" s="80"/>
    </row>
    <row r="1381" spans="2:11">
      <c r="B1381" s="78"/>
      <c r="C1381" s="78"/>
      <c r="D1381" s="78"/>
      <c r="E1381" s="78"/>
      <c r="F1381" s="78"/>
      <c r="G1381" s="78"/>
      <c r="H1381" s="78"/>
      <c r="I1381" s="78"/>
      <c r="J1381" s="78"/>
      <c r="K1381" s="80"/>
    </row>
    <row r="1382" spans="2:11">
      <c r="B1382" s="78"/>
      <c r="C1382" s="78"/>
      <c r="D1382" s="78"/>
      <c r="E1382" s="78"/>
      <c r="F1382" s="79"/>
      <c r="G1382" s="78"/>
      <c r="H1382" s="78"/>
      <c r="I1382" s="78"/>
      <c r="J1382" s="78"/>
      <c r="K1382" s="80"/>
    </row>
    <row r="1383" spans="2:11">
      <c r="B1383" s="78"/>
      <c r="C1383" s="78"/>
      <c r="D1383" s="78"/>
      <c r="E1383" s="78"/>
      <c r="F1383" s="78"/>
      <c r="G1383" s="78"/>
      <c r="H1383" s="78"/>
      <c r="I1383" s="78"/>
      <c r="J1383" s="78"/>
      <c r="K1383" s="80"/>
    </row>
    <row r="1384" spans="2:11">
      <c r="B1384" s="78"/>
      <c r="C1384" s="78"/>
      <c r="D1384" s="78"/>
      <c r="E1384" s="78"/>
      <c r="F1384" s="79"/>
      <c r="G1384" s="78"/>
      <c r="H1384" s="78"/>
      <c r="I1384" s="78"/>
      <c r="J1384" s="78"/>
      <c r="K1384" s="80"/>
    </row>
    <row r="1385" spans="2:11">
      <c r="B1385" s="78"/>
      <c r="C1385" s="78"/>
      <c r="D1385" s="78"/>
      <c r="E1385" s="78"/>
      <c r="F1385" s="78"/>
      <c r="G1385" s="78"/>
      <c r="H1385" s="78"/>
      <c r="I1385" s="78"/>
      <c r="J1385" s="78"/>
      <c r="K1385" s="80"/>
    </row>
    <row r="1386" spans="2:11">
      <c r="B1386" s="78"/>
      <c r="C1386" s="78"/>
      <c r="D1386" s="78"/>
      <c r="E1386" s="78"/>
      <c r="F1386" s="78"/>
      <c r="G1386" s="78"/>
      <c r="H1386" s="78"/>
      <c r="I1386" s="78"/>
      <c r="J1386" s="78"/>
      <c r="K1386" s="80"/>
    </row>
    <row r="1387" spans="2:11">
      <c r="B1387" s="78"/>
      <c r="C1387" s="78"/>
      <c r="D1387" s="78"/>
      <c r="E1387" s="78"/>
      <c r="F1387" s="78"/>
      <c r="G1387" s="78"/>
      <c r="H1387" s="78"/>
      <c r="I1387" s="78"/>
      <c r="J1387" s="78"/>
      <c r="K1387" s="80"/>
    </row>
    <row r="1388" spans="2:11">
      <c r="B1388" s="78"/>
      <c r="C1388" s="78"/>
      <c r="D1388" s="78"/>
      <c r="E1388" s="78"/>
      <c r="F1388" s="79"/>
      <c r="G1388" s="78"/>
      <c r="H1388" s="78"/>
      <c r="I1388" s="78"/>
      <c r="J1388" s="78"/>
      <c r="K1388" s="80"/>
    </row>
    <row r="1389" spans="2:11">
      <c r="B1389" s="78"/>
      <c r="C1389" s="78"/>
      <c r="D1389" s="78"/>
      <c r="E1389" s="78"/>
      <c r="F1389" s="78"/>
      <c r="G1389" s="78"/>
      <c r="H1389" s="78"/>
      <c r="I1389" s="78"/>
      <c r="J1389" s="78"/>
      <c r="K1389" s="80"/>
    </row>
    <row r="1390" spans="2:11">
      <c r="B1390" s="78"/>
      <c r="C1390" s="78"/>
      <c r="D1390" s="78"/>
      <c r="E1390" s="78"/>
      <c r="F1390" s="78"/>
      <c r="G1390" s="78"/>
      <c r="H1390" s="78"/>
      <c r="I1390" s="78"/>
      <c r="J1390" s="78"/>
      <c r="K1390" s="80"/>
    </row>
    <row r="1391" spans="2:11">
      <c r="B1391" s="78"/>
      <c r="C1391" s="78"/>
      <c r="D1391" s="78"/>
      <c r="E1391" s="78"/>
      <c r="F1391" s="78"/>
      <c r="G1391" s="78"/>
      <c r="H1391" s="78"/>
      <c r="I1391" s="78"/>
      <c r="J1391" s="78"/>
      <c r="K1391" s="80"/>
    </row>
    <row r="1392" spans="2:11">
      <c r="B1392" s="78"/>
      <c r="C1392" s="78"/>
      <c r="D1392" s="78"/>
      <c r="E1392" s="78"/>
      <c r="F1392" s="78"/>
      <c r="G1392" s="78"/>
      <c r="H1392" s="78"/>
      <c r="I1392" s="78"/>
      <c r="J1392" s="78"/>
      <c r="K1392" s="80"/>
    </row>
    <row r="1393" spans="2:11">
      <c r="B1393" s="78"/>
      <c r="C1393" s="78"/>
      <c r="D1393" s="78"/>
      <c r="E1393" s="78"/>
      <c r="F1393" s="79"/>
      <c r="G1393" s="78"/>
      <c r="H1393" s="78"/>
      <c r="I1393" s="78"/>
      <c r="J1393" s="78"/>
      <c r="K1393" s="80"/>
    </row>
    <row r="1394" spans="2:11">
      <c r="B1394" s="78"/>
      <c r="C1394" s="78"/>
      <c r="D1394" s="78"/>
      <c r="E1394" s="78"/>
      <c r="F1394" s="79"/>
      <c r="G1394" s="78"/>
      <c r="H1394" s="78"/>
      <c r="I1394" s="78"/>
      <c r="J1394" s="78"/>
      <c r="K1394" s="80"/>
    </row>
    <row r="1395" spans="2:11">
      <c r="B1395" s="78"/>
      <c r="C1395" s="78"/>
      <c r="D1395" s="78"/>
      <c r="E1395" s="78"/>
      <c r="F1395" s="78"/>
      <c r="G1395" s="78"/>
      <c r="H1395" s="78"/>
      <c r="I1395" s="78"/>
      <c r="J1395" s="78"/>
      <c r="K1395" s="80"/>
    </row>
    <row r="1396" spans="2:11">
      <c r="B1396" s="78"/>
      <c r="C1396" s="78"/>
      <c r="D1396" s="78"/>
      <c r="E1396" s="78"/>
      <c r="F1396" s="79"/>
      <c r="G1396" s="78"/>
      <c r="H1396" s="78"/>
      <c r="I1396" s="78"/>
      <c r="J1396" s="78"/>
      <c r="K1396" s="80"/>
    </row>
    <row r="1397" spans="2:11">
      <c r="B1397" s="78"/>
      <c r="C1397" s="78"/>
      <c r="D1397" s="78"/>
      <c r="E1397" s="78"/>
      <c r="F1397" s="78"/>
      <c r="G1397" s="78"/>
      <c r="H1397" s="78"/>
      <c r="I1397" s="78"/>
      <c r="J1397" s="78"/>
      <c r="K1397" s="80"/>
    </row>
    <row r="1398" spans="2:11">
      <c r="B1398" s="78"/>
      <c r="C1398" s="78"/>
      <c r="D1398" s="78"/>
      <c r="E1398" s="78"/>
      <c r="F1398" s="78"/>
      <c r="G1398" s="78"/>
      <c r="H1398" s="78"/>
      <c r="I1398" s="78"/>
      <c r="J1398" s="78"/>
      <c r="K1398" s="80"/>
    </row>
    <row r="1399" spans="2:11">
      <c r="B1399" s="78"/>
      <c r="C1399" s="78"/>
      <c r="D1399" s="78"/>
      <c r="E1399" s="78"/>
      <c r="F1399" s="78"/>
      <c r="G1399" s="78"/>
      <c r="H1399" s="78"/>
      <c r="I1399" s="78"/>
      <c r="J1399" s="78"/>
      <c r="K1399" s="80"/>
    </row>
    <row r="1400" spans="2:11">
      <c r="B1400" s="78"/>
      <c r="C1400" s="78"/>
      <c r="D1400" s="78"/>
      <c r="E1400" s="78"/>
      <c r="F1400" s="78"/>
      <c r="G1400" s="78"/>
      <c r="H1400" s="78"/>
      <c r="I1400" s="78"/>
      <c r="J1400" s="78"/>
      <c r="K1400" s="80"/>
    </row>
    <row r="1401" spans="2:11">
      <c r="B1401" s="78"/>
      <c r="C1401" s="78"/>
      <c r="D1401" s="78"/>
      <c r="E1401" s="78"/>
      <c r="F1401" s="79"/>
      <c r="G1401" s="78"/>
      <c r="H1401" s="78"/>
      <c r="I1401" s="78"/>
      <c r="J1401" s="78"/>
      <c r="K1401" s="80"/>
    </row>
    <row r="1402" spans="2:11">
      <c r="B1402" s="78"/>
      <c r="C1402" s="78"/>
      <c r="D1402" s="78"/>
      <c r="E1402" s="78"/>
      <c r="F1402" s="78"/>
      <c r="G1402" s="78"/>
      <c r="H1402" s="78"/>
      <c r="I1402" s="78"/>
      <c r="J1402" s="78"/>
      <c r="K1402" s="80"/>
    </row>
    <row r="1403" spans="2:11">
      <c r="B1403" s="78"/>
      <c r="C1403" s="78"/>
      <c r="D1403" s="78"/>
      <c r="E1403" s="78"/>
      <c r="F1403" s="78"/>
      <c r="G1403" s="78"/>
      <c r="H1403" s="78"/>
      <c r="I1403" s="78"/>
      <c r="J1403" s="78"/>
      <c r="K1403" s="80"/>
    </row>
    <row r="1404" spans="2:11">
      <c r="B1404" s="78"/>
      <c r="C1404" s="78"/>
      <c r="D1404" s="78"/>
      <c r="E1404" s="78"/>
      <c r="F1404" s="79"/>
      <c r="G1404" s="78"/>
      <c r="H1404" s="78"/>
      <c r="I1404" s="78"/>
      <c r="J1404" s="78"/>
      <c r="K1404" s="80"/>
    </row>
    <row r="1405" spans="2:11">
      <c r="B1405" s="78"/>
      <c r="C1405" s="78"/>
      <c r="D1405" s="78"/>
      <c r="E1405" s="78"/>
      <c r="F1405" s="79"/>
      <c r="G1405" s="78"/>
      <c r="H1405" s="78"/>
      <c r="I1405" s="78"/>
      <c r="J1405" s="78"/>
      <c r="K1405" s="80"/>
    </row>
    <row r="1406" spans="2:11">
      <c r="B1406" s="78"/>
      <c r="C1406" s="78"/>
      <c r="D1406" s="78"/>
      <c r="E1406" s="78"/>
      <c r="F1406" s="78"/>
      <c r="G1406" s="78"/>
      <c r="H1406" s="78"/>
      <c r="I1406" s="78"/>
      <c r="J1406" s="78"/>
      <c r="K1406" s="80"/>
    </row>
    <row r="1407" spans="2:11">
      <c r="B1407" s="78"/>
      <c r="C1407" s="78"/>
      <c r="D1407" s="78"/>
      <c r="E1407" s="78"/>
      <c r="F1407" s="79"/>
      <c r="G1407" s="78"/>
      <c r="H1407" s="78"/>
      <c r="I1407" s="78"/>
      <c r="J1407" s="78"/>
      <c r="K1407" s="80"/>
    </row>
    <row r="1408" spans="2:11">
      <c r="B1408" s="78"/>
      <c r="C1408" s="78"/>
      <c r="D1408" s="78"/>
      <c r="E1408" s="78"/>
      <c r="F1408" s="78"/>
      <c r="G1408" s="78"/>
      <c r="H1408" s="78"/>
      <c r="I1408" s="78"/>
      <c r="J1408" s="78"/>
      <c r="K1408" s="80"/>
    </row>
    <row r="1409" spans="2:11">
      <c r="B1409" s="78"/>
      <c r="C1409" s="78"/>
      <c r="D1409" s="78"/>
      <c r="E1409" s="78"/>
      <c r="F1409" s="78"/>
      <c r="G1409" s="78"/>
      <c r="H1409" s="78"/>
      <c r="I1409" s="78"/>
      <c r="J1409" s="78"/>
      <c r="K1409" s="80"/>
    </row>
    <row r="1410" spans="2:11">
      <c r="B1410" s="78"/>
      <c r="C1410" s="78"/>
      <c r="D1410" s="78"/>
      <c r="E1410" s="78"/>
      <c r="F1410" s="79"/>
      <c r="G1410" s="78"/>
      <c r="H1410" s="78"/>
      <c r="I1410" s="78"/>
      <c r="J1410" s="78"/>
      <c r="K1410" s="80"/>
    </row>
    <row r="1411" spans="2:11">
      <c r="B1411" s="78"/>
      <c r="C1411" s="78"/>
      <c r="D1411" s="78"/>
      <c r="E1411" s="78"/>
      <c r="F1411" s="78"/>
      <c r="G1411" s="78"/>
      <c r="H1411" s="78"/>
      <c r="I1411" s="78"/>
      <c r="J1411" s="78"/>
      <c r="K1411" s="80"/>
    </row>
    <row r="1412" spans="2:11">
      <c r="B1412" s="78"/>
      <c r="C1412" s="78"/>
      <c r="D1412" s="78"/>
      <c r="E1412" s="78"/>
      <c r="F1412" s="79"/>
      <c r="G1412" s="78"/>
      <c r="H1412" s="78"/>
      <c r="I1412" s="78"/>
      <c r="J1412" s="78"/>
      <c r="K1412" s="80"/>
    </row>
    <row r="1413" spans="2:11">
      <c r="B1413" s="78"/>
      <c r="C1413" s="78"/>
      <c r="D1413" s="78"/>
      <c r="E1413" s="78"/>
      <c r="F1413" s="79"/>
      <c r="G1413" s="78"/>
      <c r="H1413" s="78"/>
      <c r="I1413" s="78"/>
      <c r="J1413" s="78"/>
      <c r="K1413" s="80"/>
    </row>
    <row r="1414" spans="2:11">
      <c r="B1414" s="78"/>
      <c r="C1414" s="78"/>
      <c r="D1414" s="78"/>
      <c r="E1414" s="78"/>
      <c r="F1414" s="78"/>
      <c r="G1414" s="78"/>
      <c r="H1414" s="78"/>
      <c r="I1414" s="78"/>
      <c r="J1414" s="78"/>
      <c r="K1414" s="80"/>
    </row>
    <row r="1415" spans="2:11">
      <c r="B1415" s="78"/>
      <c r="C1415" s="78"/>
      <c r="D1415" s="78"/>
      <c r="E1415" s="78"/>
      <c r="F1415" s="78"/>
      <c r="G1415" s="78"/>
      <c r="H1415" s="78"/>
      <c r="I1415" s="78"/>
      <c r="J1415" s="78"/>
      <c r="K1415" s="80"/>
    </row>
    <row r="1416" spans="2:11">
      <c r="B1416" s="78"/>
      <c r="C1416" s="78"/>
      <c r="D1416" s="78"/>
      <c r="E1416" s="78"/>
      <c r="F1416" s="79"/>
      <c r="G1416" s="78"/>
      <c r="H1416" s="78"/>
      <c r="I1416" s="78"/>
      <c r="J1416" s="78"/>
      <c r="K1416" s="80"/>
    </row>
    <row r="1417" spans="2:11">
      <c r="B1417" s="78"/>
      <c r="C1417" s="78"/>
      <c r="D1417" s="78"/>
      <c r="E1417" s="78"/>
      <c r="F1417" s="79"/>
      <c r="G1417" s="78"/>
      <c r="H1417" s="78"/>
      <c r="I1417" s="78"/>
      <c r="J1417" s="78"/>
      <c r="K1417" s="80"/>
    </row>
    <row r="1418" spans="2:11">
      <c r="B1418" s="78"/>
      <c r="C1418" s="78"/>
      <c r="D1418" s="78"/>
      <c r="E1418" s="78"/>
      <c r="F1418" s="79"/>
      <c r="G1418" s="78"/>
      <c r="H1418" s="78"/>
      <c r="I1418" s="78"/>
      <c r="J1418" s="78"/>
      <c r="K1418" s="80"/>
    </row>
    <row r="1419" spans="2:11">
      <c r="B1419" s="78"/>
      <c r="C1419" s="78"/>
      <c r="D1419" s="78"/>
      <c r="E1419" s="78"/>
      <c r="F1419" s="78"/>
      <c r="G1419" s="78"/>
      <c r="H1419" s="78"/>
      <c r="I1419" s="78"/>
      <c r="J1419" s="78"/>
      <c r="K1419" s="80"/>
    </row>
    <row r="1420" spans="2:11">
      <c r="B1420" s="78"/>
      <c r="C1420" s="78"/>
      <c r="D1420" s="78"/>
      <c r="E1420" s="78"/>
      <c r="F1420" s="78"/>
      <c r="G1420" s="78"/>
      <c r="H1420" s="78"/>
      <c r="I1420" s="78"/>
      <c r="J1420" s="78"/>
      <c r="K1420" s="80"/>
    </row>
    <row r="1421" spans="2:11">
      <c r="B1421" s="78"/>
      <c r="C1421" s="78"/>
      <c r="D1421" s="78"/>
      <c r="E1421" s="78"/>
      <c r="F1421" s="78"/>
      <c r="G1421" s="78"/>
      <c r="H1421" s="78"/>
      <c r="I1421" s="78"/>
      <c r="J1421" s="78"/>
      <c r="K1421" s="80"/>
    </row>
    <row r="1422" spans="2:11">
      <c r="B1422" s="78"/>
      <c r="C1422" s="78"/>
      <c r="D1422" s="78"/>
      <c r="E1422" s="78"/>
      <c r="F1422" s="79"/>
      <c r="G1422" s="78"/>
      <c r="H1422" s="78"/>
      <c r="I1422" s="78"/>
      <c r="J1422" s="78"/>
      <c r="K1422" s="80"/>
    </row>
    <row r="1423" spans="2:11">
      <c r="B1423" s="78"/>
      <c r="C1423" s="78"/>
      <c r="D1423" s="78"/>
      <c r="E1423" s="78"/>
      <c r="F1423" s="79"/>
      <c r="G1423" s="78"/>
      <c r="H1423" s="78"/>
      <c r="I1423" s="78"/>
      <c r="J1423" s="78"/>
      <c r="K1423" s="80"/>
    </row>
    <row r="1424" spans="2:11">
      <c r="B1424" s="78"/>
      <c r="C1424" s="78"/>
      <c r="D1424" s="78"/>
      <c r="E1424" s="78"/>
      <c r="F1424" s="78"/>
      <c r="G1424" s="78"/>
      <c r="H1424" s="78"/>
      <c r="I1424" s="78"/>
      <c r="J1424" s="78"/>
      <c r="K1424" s="80"/>
    </row>
    <row r="1425" spans="2:11">
      <c r="B1425" s="78"/>
      <c r="C1425" s="78"/>
      <c r="D1425" s="78"/>
      <c r="E1425" s="78"/>
      <c r="F1425" s="78"/>
      <c r="G1425" s="78"/>
      <c r="H1425" s="78"/>
      <c r="I1425" s="78"/>
      <c r="J1425" s="78"/>
      <c r="K1425" s="80"/>
    </row>
    <row r="1426" spans="2:11">
      <c r="B1426" s="78"/>
      <c r="C1426" s="78"/>
      <c r="D1426" s="78"/>
      <c r="E1426" s="78"/>
      <c r="F1426" s="79"/>
      <c r="G1426" s="78"/>
      <c r="H1426" s="78"/>
      <c r="I1426" s="78"/>
      <c r="J1426" s="78"/>
      <c r="K1426" s="80"/>
    </row>
    <row r="1427" spans="2:11">
      <c r="B1427" s="78"/>
      <c r="C1427" s="78"/>
      <c r="D1427" s="78"/>
      <c r="E1427" s="78"/>
      <c r="F1427" s="78"/>
      <c r="G1427" s="78"/>
      <c r="H1427" s="78"/>
      <c r="I1427" s="78"/>
      <c r="J1427" s="78"/>
      <c r="K1427" s="80"/>
    </row>
    <row r="1428" spans="2:11">
      <c r="B1428" s="78"/>
      <c r="C1428" s="78"/>
      <c r="D1428" s="78"/>
      <c r="E1428" s="78"/>
      <c r="F1428" s="78"/>
      <c r="G1428" s="78"/>
      <c r="H1428" s="78"/>
      <c r="I1428" s="78"/>
      <c r="J1428" s="78"/>
      <c r="K1428" s="80"/>
    </row>
    <row r="1429" spans="2:11">
      <c r="B1429" s="78"/>
      <c r="C1429" s="78"/>
      <c r="D1429" s="78"/>
      <c r="E1429" s="78"/>
      <c r="F1429" s="79"/>
      <c r="G1429" s="78"/>
      <c r="H1429" s="78"/>
      <c r="I1429" s="78"/>
      <c r="J1429" s="78"/>
      <c r="K1429" s="80"/>
    </row>
    <row r="1430" spans="2:11">
      <c r="B1430" s="78"/>
      <c r="C1430" s="78"/>
      <c r="D1430" s="78"/>
      <c r="E1430" s="78"/>
      <c r="F1430" s="79"/>
      <c r="G1430" s="78"/>
      <c r="H1430" s="78"/>
      <c r="I1430" s="78"/>
      <c r="J1430" s="78"/>
      <c r="K1430" s="80"/>
    </row>
    <row r="1431" spans="2:11">
      <c r="B1431" s="78"/>
      <c r="C1431" s="78"/>
      <c r="D1431" s="78"/>
      <c r="E1431" s="78"/>
      <c r="F1431" s="79"/>
      <c r="G1431" s="78"/>
      <c r="H1431" s="78"/>
      <c r="I1431" s="78"/>
      <c r="J1431" s="78"/>
      <c r="K1431" s="80"/>
    </row>
    <row r="1432" spans="2:11">
      <c r="B1432" s="78"/>
      <c r="C1432" s="78"/>
      <c r="D1432" s="78"/>
      <c r="E1432" s="78"/>
      <c r="F1432" s="78"/>
      <c r="G1432" s="78"/>
      <c r="H1432" s="78"/>
      <c r="I1432" s="78"/>
      <c r="J1432" s="78"/>
      <c r="K1432" s="80"/>
    </row>
    <row r="1433" spans="2:11">
      <c r="B1433" s="78"/>
      <c r="C1433" s="78"/>
      <c r="D1433" s="78"/>
      <c r="E1433" s="78"/>
      <c r="F1433" s="79"/>
      <c r="G1433" s="78"/>
      <c r="H1433" s="78"/>
      <c r="I1433" s="78"/>
      <c r="J1433" s="78"/>
      <c r="K1433" s="80"/>
    </row>
    <row r="1434" spans="2:11">
      <c r="B1434" s="78"/>
      <c r="C1434" s="78"/>
      <c r="D1434" s="78"/>
      <c r="E1434" s="78"/>
      <c r="F1434" s="78"/>
      <c r="G1434" s="78"/>
      <c r="H1434" s="78"/>
      <c r="I1434" s="78"/>
      <c r="J1434" s="78"/>
      <c r="K1434" s="80"/>
    </row>
    <row r="1435" spans="2:11">
      <c r="B1435" s="78"/>
      <c r="C1435" s="78"/>
      <c r="D1435" s="78"/>
      <c r="E1435" s="78"/>
      <c r="F1435" s="79"/>
      <c r="G1435" s="78"/>
      <c r="H1435" s="78"/>
      <c r="I1435" s="78"/>
      <c r="J1435" s="78"/>
      <c r="K1435" s="80"/>
    </row>
    <row r="1436" spans="2:11">
      <c r="B1436" s="78"/>
      <c r="C1436" s="78"/>
      <c r="D1436" s="78"/>
      <c r="E1436" s="78"/>
      <c r="F1436" s="78"/>
      <c r="G1436" s="78"/>
      <c r="H1436" s="78"/>
      <c r="I1436" s="78"/>
      <c r="J1436" s="78"/>
      <c r="K1436" s="80"/>
    </row>
    <row r="1437" spans="2:11">
      <c r="B1437" s="78"/>
      <c r="C1437" s="78"/>
      <c r="D1437" s="78"/>
      <c r="E1437" s="78"/>
      <c r="F1437" s="78"/>
      <c r="G1437" s="78"/>
      <c r="H1437" s="78"/>
      <c r="I1437" s="78"/>
      <c r="J1437" s="78"/>
      <c r="K1437" s="80"/>
    </row>
    <row r="1438" spans="2:11">
      <c r="B1438" s="78"/>
      <c r="C1438" s="78"/>
      <c r="D1438" s="78"/>
      <c r="E1438" s="78"/>
      <c r="F1438" s="78"/>
      <c r="G1438" s="78"/>
      <c r="H1438" s="78"/>
      <c r="I1438" s="78"/>
      <c r="J1438" s="78"/>
      <c r="K1438" s="80"/>
    </row>
    <row r="1439" spans="2:11">
      <c r="B1439" s="78"/>
      <c r="C1439" s="78"/>
      <c r="D1439" s="78"/>
      <c r="E1439" s="78"/>
      <c r="F1439" s="78"/>
      <c r="G1439" s="78"/>
      <c r="H1439" s="78"/>
      <c r="I1439" s="78"/>
      <c r="J1439" s="78"/>
      <c r="K1439" s="80"/>
    </row>
    <row r="1440" spans="2:11">
      <c r="B1440" s="78"/>
      <c r="C1440" s="78"/>
      <c r="D1440" s="78"/>
      <c r="E1440" s="78"/>
      <c r="F1440" s="78"/>
      <c r="G1440" s="78"/>
      <c r="H1440" s="78"/>
      <c r="I1440" s="78"/>
      <c r="J1440" s="78"/>
      <c r="K1440" s="80"/>
    </row>
    <row r="1441" spans="2:11">
      <c r="B1441" s="78"/>
      <c r="C1441" s="78"/>
      <c r="D1441" s="78"/>
      <c r="E1441" s="78"/>
      <c r="F1441" s="78"/>
      <c r="G1441" s="78"/>
      <c r="H1441" s="78"/>
      <c r="I1441" s="78"/>
      <c r="J1441" s="78"/>
      <c r="K1441" s="80"/>
    </row>
    <row r="1442" spans="2:11">
      <c r="B1442" s="78"/>
      <c r="C1442" s="78"/>
      <c r="D1442" s="78"/>
      <c r="E1442" s="78"/>
      <c r="F1442" s="79"/>
      <c r="G1442" s="78"/>
      <c r="H1442" s="78"/>
      <c r="I1442" s="78"/>
      <c r="J1442" s="78"/>
      <c r="K1442" s="80"/>
    </row>
    <row r="1443" spans="2:11">
      <c r="B1443" s="78"/>
      <c r="C1443" s="78"/>
      <c r="D1443" s="78"/>
      <c r="E1443" s="78"/>
      <c r="F1443" s="79"/>
      <c r="G1443" s="78"/>
      <c r="H1443" s="78"/>
      <c r="I1443" s="78"/>
      <c r="J1443" s="78"/>
      <c r="K1443" s="80"/>
    </row>
    <row r="1444" spans="2:11">
      <c r="B1444" s="78"/>
      <c r="C1444" s="78"/>
      <c r="D1444" s="78"/>
      <c r="E1444" s="78"/>
      <c r="F1444" s="79"/>
      <c r="G1444" s="78"/>
      <c r="H1444" s="78"/>
      <c r="I1444" s="78"/>
      <c r="J1444" s="78"/>
      <c r="K1444" s="80"/>
    </row>
    <row r="1445" spans="2:11">
      <c r="B1445" s="78"/>
      <c r="C1445" s="78"/>
      <c r="D1445" s="78"/>
      <c r="E1445" s="78"/>
      <c r="F1445" s="79"/>
      <c r="G1445" s="78"/>
      <c r="H1445" s="78"/>
      <c r="I1445" s="78"/>
      <c r="J1445" s="78"/>
      <c r="K1445" s="80"/>
    </row>
    <row r="1446" spans="2:11">
      <c r="B1446" s="78"/>
      <c r="C1446" s="78"/>
      <c r="D1446" s="78"/>
      <c r="E1446" s="78"/>
      <c r="F1446" s="78"/>
      <c r="G1446" s="78"/>
      <c r="H1446" s="78"/>
      <c r="I1446" s="78"/>
      <c r="J1446" s="78"/>
      <c r="K1446" s="80"/>
    </row>
    <row r="1447" spans="2:11">
      <c r="B1447" s="78"/>
      <c r="C1447" s="78"/>
      <c r="D1447" s="78"/>
      <c r="E1447" s="78"/>
      <c r="F1447" s="79"/>
      <c r="G1447" s="78"/>
      <c r="H1447" s="78"/>
      <c r="I1447" s="78"/>
      <c r="J1447" s="78"/>
      <c r="K1447" s="80"/>
    </row>
    <row r="1448" spans="2:11">
      <c r="B1448" s="78"/>
      <c r="C1448" s="78"/>
      <c r="D1448" s="78"/>
      <c r="E1448" s="78"/>
      <c r="F1448" s="78"/>
      <c r="G1448" s="78"/>
      <c r="H1448" s="78"/>
      <c r="I1448" s="78"/>
      <c r="J1448" s="78"/>
      <c r="K1448" s="80"/>
    </row>
    <row r="1449" spans="2:11">
      <c r="B1449" s="78"/>
      <c r="C1449" s="78"/>
      <c r="D1449" s="78"/>
      <c r="E1449" s="78"/>
      <c r="F1449" s="78"/>
      <c r="G1449" s="78"/>
      <c r="H1449" s="78"/>
      <c r="I1449" s="78"/>
      <c r="J1449" s="78"/>
      <c r="K1449" s="80"/>
    </row>
    <row r="1450" spans="2:11">
      <c r="B1450" s="78"/>
      <c r="C1450" s="78"/>
      <c r="D1450" s="78"/>
      <c r="E1450" s="78"/>
      <c r="F1450" s="78"/>
      <c r="G1450" s="78"/>
      <c r="H1450" s="78"/>
      <c r="I1450" s="78"/>
      <c r="J1450" s="78"/>
      <c r="K1450" s="80"/>
    </row>
    <row r="1451" spans="2:11">
      <c r="B1451" s="78"/>
      <c r="C1451" s="78"/>
      <c r="D1451" s="78"/>
      <c r="E1451" s="78"/>
      <c r="F1451" s="78"/>
      <c r="G1451" s="78"/>
      <c r="H1451" s="78"/>
      <c r="I1451" s="78"/>
      <c r="J1451" s="78"/>
      <c r="K1451" s="80"/>
    </row>
    <row r="1452" spans="2:11">
      <c r="B1452" s="78"/>
      <c r="C1452" s="78"/>
      <c r="D1452" s="78"/>
      <c r="E1452" s="78"/>
      <c r="F1452" s="79"/>
      <c r="G1452" s="78"/>
      <c r="H1452" s="78"/>
      <c r="I1452" s="78"/>
      <c r="J1452" s="78"/>
      <c r="K1452" s="80"/>
    </row>
    <row r="1453" spans="2:11">
      <c r="B1453" s="78"/>
      <c r="C1453" s="78"/>
      <c r="D1453" s="78"/>
      <c r="E1453" s="78"/>
      <c r="F1453" s="79"/>
      <c r="G1453" s="78"/>
      <c r="H1453" s="78"/>
      <c r="I1453" s="78"/>
      <c r="J1453" s="78"/>
      <c r="K1453" s="80"/>
    </row>
    <row r="1454" spans="2:11">
      <c r="B1454" s="78"/>
      <c r="C1454" s="78"/>
      <c r="D1454" s="78"/>
      <c r="E1454" s="78"/>
      <c r="F1454" s="78"/>
      <c r="G1454" s="78"/>
      <c r="H1454" s="78"/>
      <c r="I1454" s="78"/>
      <c r="J1454" s="78"/>
      <c r="K1454" s="80"/>
    </row>
    <row r="1455" spans="2:11">
      <c r="B1455" s="78"/>
      <c r="C1455" s="78"/>
      <c r="D1455" s="78"/>
      <c r="E1455" s="78"/>
      <c r="F1455" s="79"/>
      <c r="G1455" s="78"/>
      <c r="H1455" s="78"/>
      <c r="I1455" s="78"/>
      <c r="J1455" s="78"/>
      <c r="K1455" s="80"/>
    </row>
    <row r="1456" spans="2:11">
      <c r="B1456" s="78"/>
      <c r="C1456" s="78"/>
      <c r="D1456" s="78"/>
      <c r="E1456" s="78"/>
      <c r="F1456" s="78"/>
      <c r="G1456" s="78"/>
      <c r="H1456" s="78"/>
      <c r="I1456" s="78"/>
      <c r="J1456" s="78"/>
      <c r="K1456" s="80"/>
    </row>
    <row r="1457" spans="2:11">
      <c r="B1457" s="78"/>
      <c r="C1457" s="78"/>
      <c r="D1457" s="78"/>
      <c r="E1457" s="78"/>
      <c r="F1457" s="78"/>
      <c r="G1457" s="78"/>
      <c r="H1457" s="78"/>
      <c r="I1457" s="78"/>
      <c r="J1457" s="78"/>
      <c r="K1457" s="80"/>
    </row>
    <row r="1458" spans="2:11">
      <c r="B1458" s="78"/>
      <c r="C1458" s="78"/>
      <c r="D1458" s="78"/>
      <c r="E1458" s="78"/>
      <c r="F1458" s="79"/>
      <c r="G1458" s="78"/>
      <c r="H1458" s="78"/>
      <c r="I1458" s="78"/>
      <c r="J1458" s="78"/>
      <c r="K1458" s="80"/>
    </row>
    <row r="1459" spans="2:11">
      <c r="B1459" s="78"/>
      <c r="C1459" s="78"/>
      <c r="D1459" s="78"/>
      <c r="E1459" s="78"/>
      <c r="F1459" s="79"/>
      <c r="G1459" s="78"/>
      <c r="H1459" s="78"/>
      <c r="I1459" s="78"/>
      <c r="J1459" s="78"/>
      <c r="K1459" s="80"/>
    </row>
    <row r="1460" spans="2:11">
      <c r="B1460" s="78"/>
      <c r="C1460" s="78"/>
      <c r="D1460" s="78"/>
      <c r="E1460" s="78"/>
      <c r="F1460" s="78"/>
      <c r="G1460" s="78"/>
      <c r="H1460" s="78"/>
      <c r="I1460" s="78"/>
      <c r="J1460" s="78"/>
      <c r="K1460" s="80"/>
    </row>
    <row r="1461" spans="2:11">
      <c r="B1461" s="78"/>
      <c r="C1461" s="78"/>
      <c r="D1461" s="78"/>
      <c r="E1461" s="78"/>
      <c r="F1461" s="78"/>
      <c r="G1461" s="78"/>
      <c r="H1461" s="78"/>
      <c r="I1461" s="78"/>
      <c r="J1461" s="78"/>
      <c r="K1461" s="80"/>
    </row>
    <row r="1462" spans="2:11">
      <c r="B1462" s="78"/>
      <c r="C1462" s="78"/>
      <c r="D1462" s="78"/>
      <c r="E1462" s="78"/>
      <c r="F1462" s="78"/>
      <c r="G1462" s="78"/>
      <c r="H1462" s="78"/>
      <c r="I1462" s="78"/>
      <c r="J1462" s="78"/>
      <c r="K1462" s="80"/>
    </row>
    <row r="1463" spans="2:11">
      <c r="B1463" s="78"/>
      <c r="C1463" s="78"/>
      <c r="D1463" s="78"/>
      <c r="E1463" s="78"/>
      <c r="F1463" s="79"/>
      <c r="G1463" s="78"/>
      <c r="H1463" s="78"/>
      <c r="I1463" s="78"/>
      <c r="J1463" s="78"/>
      <c r="K1463" s="80"/>
    </row>
    <row r="1464" spans="2:11">
      <c r="B1464" s="78"/>
      <c r="C1464" s="78"/>
      <c r="D1464" s="78"/>
      <c r="E1464" s="78"/>
      <c r="F1464" s="78"/>
      <c r="G1464" s="78"/>
      <c r="H1464" s="78"/>
      <c r="I1464" s="78"/>
      <c r="J1464" s="78"/>
      <c r="K1464" s="80"/>
    </row>
    <row r="1465" spans="2:11">
      <c r="B1465" s="78"/>
      <c r="C1465" s="78"/>
      <c r="D1465" s="78"/>
      <c r="E1465" s="78"/>
      <c r="F1465" s="78"/>
      <c r="G1465" s="78"/>
      <c r="H1465" s="78"/>
      <c r="I1465" s="78"/>
      <c r="J1465" s="78"/>
      <c r="K1465" s="80"/>
    </row>
    <row r="1466" spans="2:11">
      <c r="B1466" s="78"/>
      <c r="C1466" s="78"/>
      <c r="D1466" s="78"/>
      <c r="E1466" s="78"/>
      <c r="F1466" s="79"/>
      <c r="G1466" s="78"/>
      <c r="H1466" s="78"/>
      <c r="I1466" s="78"/>
      <c r="J1466" s="78"/>
      <c r="K1466" s="80"/>
    </row>
    <row r="1467" spans="2:11">
      <c r="B1467" s="78"/>
      <c r="C1467" s="78"/>
      <c r="D1467" s="78"/>
      <c r="E1467" s="78"/>
      <c r="F1467" s="78"/>
      <c r="G1467" s="78"/>
      <c r="H1467" s="78"/>
      <c r="I1467" s="78"/>
      <c r="J1467" s="78"/>
      <c r="K1467" s="80"/>
    </row>
    <row r="1468" spans="2:11">
      <c r="B1468" s="78"/>
      <c r="C1468" s="78"/>
      <c r="D1468" s="78"/>
      <c r="E1468" s="78"/>
      <c r="F1468" s="78"/>
      <c r="G1468" s="78"/>
      <c r="H1468" s="78"/>
      <c r="I1468" s="78"/>
      <c r="J1468" s="78"/>
      <c r="K1468" s="80"/>
    </row>
    <row r="1469" spans="2:11">
      <c r="B1469" s="78"/>
      <c r="C1469" s="78"/>
      <c r="D1469" s="78"/>
      <c r="E1469" s="78"/>
      <c r="F1469" s="78"/>
      <c r="G1469" s="78"/>
      <c r="H1469" s="78"/>
      <c r="I1469" s="78"/>
      <c r="J1469" s="78"/>
      <c r="K1469" s="80"/>
    </row>
    <row r="1470" spans="2:11">
      <c r="B1470" s="78"/>
      <c r="C1470" s="78"/>
      <c r="D1470" s="78"/>
      <c r="E1470" s="78"/>
      <c r="F1470" s="79"/>
      <c r="G1470" s="78"/>
      <c r="H1470" s="78"/>
      <c r="I1470" s="78"/>
      <c r="J1470" s="78"/>
      <c r="K1470" s="80"/>
    </row>
    <row r="1471" spans="2:11">
      <c r="B1471" s="78"/>
      <c r="C1471" s="78"/>
      <c r="D1471" s="78"/>
      <c r="E1471" s="78"/>
      <c r="F1471" s="78"/>
      <c r="G1471" s="78"/>
      <c r="H1471" s="78"/>
      <c r="I1471" s="78"/>
      <c r="J1471" s="78"/>
      <c r="K1471" s="80"/>
    </row>
    <row r="1472" spans="2:11">
      <c r="B1472" s="78"/>
      <c r="C1472" s="78"/>
      <c r="D1472" s="78"/>
      <c r="E1472" s="78"/>
      <c r="F1472" s="79"/>
      <c r="G1472" s="78"/>
      <c r="H1472" s="78"/>
      <c r="I1472" s="78"/>
      <c r="J1472" s="78"/>
      <c r="K1472" s="80"/>
    </row>
    <row r="1473" spans="2:11">
      <c r="B1473" s="78"/>
      <c r="C1473" s="78"/>
      <c r="D1473" s="78"/>
      <c r="E1473" s="78"/>
      <c r="F1473" s="78"/>
      <c r="G1473" s="78"/>
      <c r="H1473" s="78"/>
      <c r="I1473" s="78"/>
      <c r="J1473" s="78"/>
      <c r="K1473" s="80"/>
    </row>
    <row r="1474" spans="2:11">
      <c r="B1474" s="78"/>
      <c r="C1474" s="78"/>
      <c r="D1474" s="78"/>
      <c r="E1474" s="78"/>
      <c r="F1474" s="78"/>
      <c r="G1474" s="78"/>
      <c r="H1474" s="78"/>
      <c r="I1474" s="78"/>
      <c r="J1474" s="78"/>
      <c r="K1474" s="80"/>
    </row>
    <row r="1475" spans="2:11">
      <c r="B1475" s="78"/>
      <c r="C1475" s="78"/>
      <c r="D1475" s="78"/>
      <c r="E1475" s="78"/>
      <c r="F1475" s="78"/>
      <c r="G1475" s="78"/>
      <c r="H1475" s="78"/>
      <c r="I1475" s="78"/>
      <c r="J1475" s="78"/>
      <c r="K1475" s="80"/>
    </row>
    <row r="1476" spans="2:11">
      <c r="B1476" s="78"/>
      <c r="C1476" s="78"/>
      <c r="D1476" s="78"/>
      <c r="E1476" s="78"/>
      <c r="F1476" s="78"/>
      <c r="G1476" s="78"/>
      <c r="H1476" s="78"/>
      <c r="I1476" s="78"/>
      <c r="J1476" s="78"/>
      <c r="K1476" s="80"/>
    </row>
    <row r="1477" spans="2:11">
      <c r="B1477" s="78"/>
      <c r="C1477" s="78"/>
      <c r="D1477" s="78"/>
      <c r="E1477" s="78"/>
      <c r="F1477" s="78"/>
      <c r="G1477" s="78"/>
      <c r="H1477" s="78"/>
      <c r="I1477" s="78"/>
      <c r="J1477" s="78"/>
      <c r="K1477" s="80"/>
    </row>
    <row r="1478" spans="2:11">
      <c r="B1478" s="78"/>
      <c r="C1478" s="78"/>
      <c r="D1478" s="78"/>
      <c r="E1478" s="78"/>
      <c r="F1478" s="78"/>
      <c r="G1478" s="78"/>
      <c r="H1478" s="78"/>
      <c r="I1478" s="78"/>
      <c r="J1478" s="78"/>
      <c r="K1478" s="80"/>
    </row>
    <row r="1479" spans="2:11">
      <c r="B1479" s="78"/>
      <c r="C1479" s="78"/>
      <c r="D1479" s="78"/>
      <c r="E1479" s="78"/>
      <c r="F1479" s="78"/>
      <c r="G1479" s="78"/>
      <c r="H1479" s="78"/>
      <c r="I1479" s="78"/>
      <c r="J1479" s="78"/>
      <c r="K1479" s="80"/>
    </row>
    <row r="1480" spans="2:11">
      <c r="B1480" s="78"/>
      <c r="C1480" s="78"/>
      <c r="D1480" s="78"/>
      <c r="E1480" s="78"/>
      <c r="F1480" s="78"/>
      <c r="G1480" s="78"/>
      <c r="H1480" s="78"/>
      <c r="I1480" s="78"/>
      <c r="J1480" s="78"/>
      <c r="K1480" s="80"/>
    </row>
    <row r="1481" spans="2:11">
      <c r="B1481" s="78"/>
      <c r="C1481" s="78"/>
      <c r="D1481" s="78"/>
      <c r="E1481" s="78"/>
      <c r="F1481" s="78"/>
      <c r="G1481" s="78"/>
      <c r="H1481" s="78"/>
      <c r="I1481" s="78"/>
      <c r="J1481" s="78"/>
      <c r="K1481" s="80"/>
    </row>
    <row r="1482" spans="2:11">
      <c r="B1482" s="78"/>
      <c r="C1482" s="78"/>
      <c r="D1482" s="78"/>
      <c r="E1482" s="78"/>
      <c r="F1482" s="78"/>
      <c r="G1482" s="78"/>
      <c r="H1482" s="78"/>
      <c r="I1482" s="78"/>
      <c r="J1482" s="78"/>
      <c r="K1482" s="80"/>
    </row>
    <row r="1483" spans="2:11">
      <c r="B1483" s="78"/>
      <c r="C1483" s="78"/>
      <c r="D1483" s="78"/>
      <c r="E1483" s="78"/>
      <c r="F1483" s="79"/>
      <c r="G1483" s="78"/>
      <c r="H1483" s="78"/>
      <c r="I1483" s="78"/>
      <c r="J1483" s="78"/>
      <c r="K1483" s="80"/>
    </row>
    <row r="1484" spans="2:11">
      <c r="B1484" s="78"/>
      <c r="C1484" s="78"/>
      <c r="D1484" s="78"/>
      <c r="E1484" s="78"/>
      <c r="F1484" s="78"/>
      <c r="G1484" s="78"/>
      <c r="H1484" s="78"/>
      <c r="I1484" s="78"/>
      <c r="J1484" s="78"/>
      <c r="K1484" s="80"/>
    </row>
    <row r="1485" spans="2:11">
      <c r="B1485" s="78"/>
      <c r="C1485" s="78"/>
      <c r="D1485" s="78"/>
      <c r="E1485" s="78"/>
      <c r="F1485" s="79"/>
      <c r="G1485" s="78"/>
      <c r="H1485" s="78"/>
      <c r="I1485" s="78"/>
      <c r="J1485" s="78"/>
      <c r="K1485" s="80"/>
    </row>
    <row r="1486" spans="2:11">
      <c r="B1486" s="78"/>
      <c r="C1486" s="78"/>
      <c r="D1486" s="78"/>
      <c r="E1486" s="78"/>
      <c r="F1486" s="79"/>
      <c r="G1486" s="78"/>
      <c r="H1486" s="78"/>
      <c r="I1486" s="78"/>
      <c r="J1486" s="78"/>
      <c r="K1486" s="80"/>
    </row>
    <row r="1487" spans="2:11">
      <c r="B1487" s="78"/>
      <c r="C1487" s="78"/>
      <c r="D1487" s="78"/>
      <c r="E1487" s="78"/>
      <c r="F1487" s="78"/>
      <c r="G1487" s="78"/>
      <c r="H1487" s="78"/>
      <c r="I1487" s="78"/>
      <c r="J1487" s="78"/>
      <c r="K1487" s="80"/>
    </row>
    <row r="1488" spans="2:11">
      <c r="B1488" s="78"/>
      <c r="C1488" s="78"/>
      <c r="D1488" s="78"/>
      <c r="E1488" s="78"/>
      <c r="F1488" s="79"/>
      <c r="G1488" s="78"/>
      <c r="H1488" s="78"/>
      <c r="I1488" s="78"/>
      <c r="J1488" s="78"/>
      <c r="K1488" s="80"/>
    </row>
    <row r="1489" spans="2:11">
      <c r="B1489" s="78"/>
      <c r="C1489" s="78"/>
      <c r="D1489" s="78"/>
      <c r="E1489" s="78"/>
      <c r="F1489" s="78"/>
      <c r="G1489" s="78"/>
      <c r="H1489" s="78"/>
      <c r="I1489" s="78"/>
      <c r="J1489" s="78"/>
      <c r="K1489" s="80"/>
    </row>
    <row r="1490" spans="2:11">
      <c r="B1490" s="78"/>
      <c r="C1490" s="78"/>
      <c r="D1490" s="78"/>
      <c r="E1490" s="78"/>
      <c r="F1490" s="79"/>
      <c r="G1490" s="78"/>
      <c r="H1490" s="78"/>
      <c r="I1490" s="78"/>
      <c r="J1490" s="78"/>
      <c r="K1490" s="80"/>
    </row>
    <row r="1491" spans="2:11">
      <c r="B1491" s="78"/>
      <c r="C1491" s="78"/>
      <c r="D1491" s="78"/>
      <c r="E1491" s="78"/>
      <c r="F1491" s="78"/>
      <c r="G1491" s="78"/>
      <c r="H1491" s="78"/>
      <c r="I1491" s="78"/>
      <c r="J1491" s="78"/>
      <c r="K1491" s="80"/>
    </row>
    <row r="1492" spans="2:11">
      <c r="B1492" s="78"/>
      <c r="C1492" s="78"/>
      <c r="D1492" s="78"/>
      <c r="E1492" s="78"/>
      <c r="F1492" s="78"/>
      <c r="G1492" s="78"/>
      <c r="H1492" s="78"/>
      <c r="I1492" s="78"/>
      <c r="J1492" s="78"/>
      <c r="K1492" s="80"/>
    </row>
    <row r="1493" spans="2:11">
      <c r="B1493" s="78"/>
      <c r="C1493" s="78"/>
      <c r="D1493" s="78"/>
      <c r="E1493" s="78"/>
      <c r="F1493" s="78"/>
      <c r="G1493" s="78"/>
      <c r="H1493" s="78"/>
      <c r="I1493" s="78"/>
      <c r="J1493" s="78"/>
      <c r="K1493" s="80"/>
    </row>
    <row r="1494" spans="2:11">
      <c r="B1494" s="78"/>
      <c r="C1494" s="78"/>
      <c r="D1494" s="78"/>
      <c r="E1494" s="78"/>
      <c r="F1494" s="79"/>
      <c r="G1494" s="78"/>
      <c r="H1494" s="78"/>
      <c r="I1494" s="78"/>
      <c r="J1494" s="78"/>
      <c r="K1494" s="80"/>
    </row>
    <row r="1495" spans="2:11">
      <c r="B1495" s="78"/>
      <c r="C1495" s="78"/>
      <c r="D1495" s="78"/>
      <c r="E1495" s="78"/>
      <c r="F1495" s="78"/>
      <c r="G1495" s="78"/>
      <c r="H1495" s="78"/>
      <c r="I1495" s="78"/>
      <c r="J1495" s="78"/>
      <c r="K1495" s="80"/>
    </row>
    <row r="1496" spans="2:11">
      <c r="B1496" s="78"/>
      <c r="C1496" s="78"/>
      <c r="D1496" s="78"/>
      <c r="E1496" s="78"/>
      <c r="F1496" s="79"/>
      <c r="G1496" s="78"/>
      <c r="H1496" s="78"/>
      <c r="I1496" s="78"/>
      <c r="J1496" s="78"/>
      <c r="K1496" s="80"/>
    </row>
    <row r="1497" spans="2:11">
      <c r="B1497" s="78"/>
      <c r="C1497" s="78"/>
      <c r="D1497" s="78"/>
      <c r="E1497" s="78"/>
      <c r="F1497" s="78"/>
      <c r="G1497" s="78"/>
      <c r="H1497" s="78"/>
      <c r="I1497" s="78"/>
      <c r="J1497" s="78"/>
      <c r="K1497" s="80"/>
    </row>
    <row r="1498" spans="2:11">
      <c r="B1498" s="78"/>
      <c r="C1498" s="78"/>
      <c r="D1498" s="78"/>
      <c r="E1498" s="78"/>
      <c r="F1498" s="78"/>
      <c r="G1498" s="78"/>
      <c r="H1498" s="78"/>
      <c r="I1498" s="78"/>
      <c r="J1498" s="78"/>
      <c r="K1498" s="80"/>
    </row>
    <row r="1499" spans="2:11">
      <c r="B1499" s="78"/>
      <c r="C1499" s="78"/>
      <c r="D1499" s="78"/>
      <c r="E1499" s="78"/>
      <c r="F1499" s="78"/>
      <c r="G1499" s="78"/>
      <c r="H1499" s="78"/>
      <c r="I1499" s="78"/>
      <c r="J1499" s="78"/>
      <c r="K1499" s="80"/>
    </row>
    <row r="1500" spans="2:11">
      <c r="B1500" s="78"/>
      <c r="C1500" s="78"/>
      <c r="D1500" s="78"/>
      <c r="E1500" s="78"/>
      <c r="F1500" s="78"/>
      <c r="G1500" s="78"/>
      <c r="H1500" s="78"/>
      <c r="I1500" s="78"/>
      <c r="J1500" s="78"/>
      <c r="K1500" s="80"/>
    </row>
    <row r="1501" spans="2:11">
      <c r="B1501" s="78"/>
      <c r="C1501" s="78"/>
      <c r="D1501" s="78"/>
      <c r="E1501" s="78"/>
      <c r="F1501" s="78"/>
      <c r="G1501" s="78"/>
      <c r="H1501" s="78"/>
      <c r="I1501" s="78"/>
      <c r="J1501" s="78"/>
      <c r="K1501" s="80"/>
    </row>
    <row r="1502" spans="2:11">
      <c r="B1502" s="78"/>
      <c r="C1502" s="78"/>
      <c r="D1502" s="78"/>
      <c r="E1502" s="78"/>
      <c r="F1502" s="78"/>
      <c r="G1502" s="78"/>
      <c r="H1502" s="78"/>
      <c r="I1502" s="78"/>
      <c r="J1502" s="78"/>
      <c r="K1502" s="80"/>
    </row>
    <row r="1503" spans="2:11">
      <c r="B1503" s="78"/>
      <c r="C1503" s="78"/>
      <c r="D1503" s="78"/>
      <c r="E1503" s="78"/>
      <c r="F1503" s="79"/>
      <c r="G1503" s="78"/>
      <c r="H1503" s="78"/>
      <c r="I1503" s="78"/>
      <c r="J1503" s="78"/>
      <c r="K1503" s="80"/>
    </row>
    <row r="1504" spans="2:11">
      <c r="B1504" s="78"/>
      <c r="C1504" s="78"/>
      <c r="D1504" s="78"/>
      <c r="E1504" s="78"/>
      <c r="F1504" s="79"/>
      <c r="G1504" s="78"/>
      <c r="H1504" s="78"/>
      <c r="I1504" s="78"/>
      <c r="J1504" s="78"/>
      <c r="K1504" s="80"/>
    </row>
    <row r="1505" spans="2:11">
      <c r="B1505" s="78"/>
      <c r="C1505" s="78"/>
      <c r="D1505" s="78"/>
      <c r="E1505" s="78"/>
      <c r="F1505" s="78"/>
      <c r="G1505" s="78"/>
      <c r="H1505" s="78"/>
      <c r="I1505" s="78"/>
      <c r="J1505" s="78"/>
      <c r="K1505" s="80"/>
    </row>
    <row r="1506" spans="2:11">
      <c r="B1506" s="78"/>
      <c r="C1506" s="78"/>
      <c r="D1506" s="78"/>
      <c r="E1506" s="78"/>
      <c r="F1506" s="78"/>
      <c r="G1506" s="78"/>
      <c r="H1506" s="78"/>
      <c r="I1506" s="78"/>
      <c r="J1506" s="78"/>
      <c r="K1506" s="80"/>
    </row>
    <row r="1507" spans="2:11">
      <c r="B1507" s="78"/>
      <c r="C1507" s="78"/>
      <c r="D1507" s="78"/>
      <c r="E1507" s="78"/>
      <c r="F1507" s="78"/>
      <c r="G1507" s="78"/>
      <c r="H1507" s="78"/>
      <c r="I1507" s="78"/>
      <c r="J1507" s="78"/>
      <c r="K1507" s="80"/>
    </row>
    <row r="1508" spans="2:11">
      <c r="B1508" s="78"/>
      <c r="C1508" s="78"/>
      <c r="D1508" s="78"/>
      <c r="E1508" s="78"/>
      <c r="F1508" s="78"/>
      <c r="G1508" s="78"/>
      <c r="H1508" s="78"/>
      <c r="I1508" s="78"/>
      <c r="J1508" s="78"/>
      <c r="K1508" s="80"/>
    </row>
    <row r="1509" spans="2:11">
      <c r="B1509" s="78"/>
      <c r="C1509" s="78"/>
      <c r="D1509" s="78"/>
      <c r="E1509" s="78"/>
      <c r="F1509" s="78"/>
      <c r="G1509" s="78"/>
      <c r="H1509" s="78"/>
      <c r="I1509" s="78"/>
      <c r="J1509" s="78"/>
      <c r="K1509" s="80"/>
    </row>
    <row r="1510" spans="2:11">
      <c r="B1510" s="78"/>
      <c r="C1510" s="78"/>
      <c r="D1510" s="78"/>
      <c r="E1510" s="78"/>
      <c r="F1510" s="78"/>
      <c r="G1510" s="78"/>
      <c r="H1510" s="78"/>
      <c r="I1510" s="78"/>
      <c r="J1510" s="78"/>
      <c r="K1510" s="80"/>
    </row>
    <row r="1511" spans="2:11">
      <c r="B1511" s="78"/>
      <c r="C1511" s="78"/>
      <c r="D1511" s="78"/>
      <c r="E1511" s="78"/>
      <c r="F1511" s="79"/>
      <c r="G1511" s="78"/>
      <c r="H1511" s="78"/>
      <c r="I1511" s="78"/>
      <c r="J1511" s="78"/>
      <c r="K1511" s="80"/>
    </row>
    <row r="1512" spans="2:11">
      <c r="B1512" s="78"/>
      <c r="C1512" s="78"/>
      <c r="D1512" s="78"/>
      <c r="E1512" s="78"/>
      <c r="F1512" s="79"/>
      <c r="G1512" s="78"/>
      <c r="H1512" s="78"/>
      <c r="I1512" s="78"/>
      <c r="J1512" s="78"/>
      <c r="K1512" s="80"/>
    </row>
    <row r="1513" spans="2:11">
      <c r="B1513" s="78"/>
      <c r="C1513" s="78"/>
      <c r="D1513" s="78"/>
      <c r="E1513" s="78"/>
      <c r="F1513" s="79"/>
      <c r="G1513" s="78"/>
      <c r="H1513" s="78"/>
      <c r="I1513" s="78"/>
      <c r="J1513" s="78"/>
      <c r="K1513" s="80"/>
    </row>
    <row r="1514" spans="2:11">
      <c r="B1514" s="78"/>
      <c r="C1514" s="78"/>
      <c r="D1514" s="78"/>
      <c r="E1514" s="78"/>
      <c r="F1514" s="78"/>
      <c r="G1514" s="78"/>
      <c r="H1514" s="78"/>
      <c r="I1514" s="78"/>
      <c r="J1514" s="78"/>
      <c r="K1514" s="80"/>
    </row>
    <row r="1515" spans="2:11">
      <c r="B1515" s="78"/>
      <c r="C1515" s="78"/>
      <c r="D1515" s="78"/>
      <c r="E1515" s="78"/>
      <c r="F1515" s="78"/>
      <c r="G1515" s="78"/>
      <c r="H1515" s="78"/>
      <c r="I1515" s="78"/>
      <c r="J1515" s="78"/>
      <c r="K1515" s="80"/>
    </row>
    <row r="1516" spans="2:11">
      <c r="B1516" s="78"/>
      <c r="C1516" s="78"/>
      <c r="D1516" s="78"/>
      <c r="E1516" s="78"/>
      <c r="F1516" s="79"/>
      <c r="G1516" s="78"/>
      <c r="H1516" s="78"/>
      <c r="I1516" s="78"/>
      <c r="J1516" s="78"/>
      <c r="K1516" s="80"/>
    </row>
    <row r="1517" spans="2:11">
      <c r="B1517" s="78"/>
      <c r="C1517" s="78"/>
      <c r="D1517" s="78"/>
      <c r="E1517" s="78"/>
      <c r="F1517" s="78"/>
      <c r="G1517" s="78"/>
      <c r="H1517" s="78"/>
      <c r="I1517" s="78"/>
      <c r="J1517" s="78"/>
      <c r="K1517" s="80"/>
    </row>
    <row r="1518" spans="2:11">
      <c r="B1518" s="78"/>
      <c r="C1518" s="78"/>
      <c r="D1518" s="78"/>
      <c r="E1518" s="78"/>
      <c r="F1518" s="78"/>
      <c r="G1518" s="78"/>
      <c r="H1518" s="78"/>
      <c r="I1518" s="78"/>
      <c r="J1518" s="78"/>
      <c r="K1518" s="80"/>
    </row>
    <row r="1519" spans="2:11">
      <c r="B1519" s="78"/>
      <c r="C1519" s="78"/>
      <c r="D1519" s="78"/>
      <c r="E1519" s="78"/>
      <c r="F1519" s="78"/>
      <c r="G1519" s="78"/>
      <c r="H1519" s="78"/>
      <c r="I1519" s="78"/>
      <c r="J1519" s="78"/>
      <c r="K1519" s="80"/>
    </row>
    <row r="1520" spans="2:11">
      <c r="B1520" s="78"/>
      <c r="C1520" s="78"/>
      <c r="D1520" s="78"/>
      <c r="E1520" s="78"/>
      <c r="F1520" s="79"/>
      <c r="G1520" s="78"/>
      <c r="H1520" s="78"/>
      <c r="I1520" s="78"/>
      <c r="J1520" s="78"/>
      <c r="K1520" s="80"/>
    </row>
    <row r="1521" spans="2:11">
      <c r="B1521" s="78"/>
      <c r="C1521" s="78"/>
      <c r="D1521" s="78"/>
      <c r="E1521" s="78"/>
      <c r="F1521" s="78"/>
      <c r="G1521" s="78"/>
      <c r="H1521" s="78"/>
      <c r="I1521" s="78"/>
      <c r="J1521" s="78"/>
      <c r="K1521" s="80"/>
    </row>
    <row r="1522" spans="2:11">
      <c r="B1522" s="78"/>
      <c r="C1522" s="78"/>
      <c r="D1522" s="78"/>
      <c r="E1522" s="78"/>
      <c r="F1522" s="79"/>
      <c r="G1522" s="78"/>
      <c r="H1522" s="78"/>
      <c r="I1522" s="78"/>
      <c r="J1522" s="78"/>
      <c r="K1522" s="80"/>
    </row>
    <row r="1523" spans="2:11">
      <c r="B1523" s="78"/>
      <c r="C1523" s="78"/>
      <c r="D1523" s="78"/>
      <c r="E1523" s="78"/>
      <c r="F1523" s="78"/>
      <c r="G1523" s="78"/>
      <c r="H1523" s="78"/>
      <c r="I1523" s="78"/>
      <c r="J1523" s="78"/>
      <c r="K1523" s="80"/>
    </row>
    <row r="1524" spans="2:11">
      <c r="B1524" s="78"/>
      <c r="C1524" s="78"/>
      <c r="D1524" s="78"/>
      <c r="E1524" s="78"/>
      <c r="F1524" s="78"/>
      <c r="G1524" s="78"/>
      <c r="H1524" s="78"/>
      <c r="I1524" s="78"/>
      <c r="J1524" s="78"/>
      <c r="K1524" s="80"/>
    </row>
    <row r="1525" spans="2:11">
      <c r="B1525" s="78"/>
      <c r="C1525" s="78"/>
      <c r="D1525" s="78"/>
      <c r="E1525" s="78"/>
      <c r="F1525" s="78"/>
      <c r="G1525" s="78"/>
      <c r="H1525" s="78"/>
      <c r="I1525" s="78"/>
      <c r="J1525" s="78"/>
      <c r="K1525" s="80"/>
    </row>
    <row r="1526" spans="2:11">
      <c r="B1526" s="78"/>
      <c r="C1526" s="78"/>
      <c r="D1526" s="78"/>
      <c r="E1526" s="78"/>
      <c r="F1526" s="78"/>
      <c r="G1526" s="78"/>
      <c r="H1526" s="78"/>
      <c r="I1526" s="78"/>
      <c r="J1526" s="78"/>
      <c r="K1526" s="80"/>
    </row>
    <row r="1527" spans="2:11">
      <c r="B1527" s="78"/>
      <c r="C1527" s="78"/>
      <c r="D1527" s="78"/>
      <c r="E1527" s="78"/>
      <c r="F1527" s="78"/>
      <c r="G1527" s="78"/>
      <c r="H1527" s="78"/>
      <c r="I1527" s="78"/>
      <c r="J1527" s="78"/>
      <c r="K1527" s="80"/>
    </row>
    <row r="1528" spans="2:11">
      <c r="B1528" s="78"/>
      <c r="C1528" s="78"/>
      <c r="D1528" s="78"/>
      <c r="E1528" s="78"/>
      <c r="F1528" s="78"/>
      <c r="G1528" s="78"/>
      <c r="H1528" s="78"/>
      <c r="I1528" s="78"/>
      <c r="J1528" s="78"/>
      <c r="K1528" s="80"/>
    </row>
    <row r="1529" spans="2:11">
      <c r="B1529" s="78"/>
      <c r="C1529" s="78"/>
      <c r="D1529" s="78"/>
      <c r="E1529" s="78"/>
      <c r="F1529" s="78"/>
      <c r="G1529" s="78"/>
      <c r="H1529" s="78"/>
      <c r="I1529" s="78"/>
      <c r="J1529" s="78"/>
      <c r="K1529" s="80"/>
    </row>
    <row r="1530" spans="2:11">
      <c r="B1530" s="78"/>
      <c r="C1530" s="78"/>
      <c r="D1530" s="78"/>
      <c r="E1530" s="78"/>
      <c r="F1530" s="78"/>
      <c r="G1530" s="78"/>
      <c r="H1530" s="78"/>
      <c r="I1530" s="78"/>
      <c r="J1530" s="78"/>
      <c r="K1530" s="80"/>
    </row>
    <row r="1531" spans="2:11">
      <c r="B1531" s="78"/>
      <c r="C1531" s="78"/>
      <c r="D1531" s="78"/>
      <c r="E1531" s="78"/>
      <c r="F1531" s="78"/>
      <c r="G1531" s="78"/>
      <c r="H1531" s="78"/>
      <c r="I1531" s="78"/>
      <c r="J1531" s="78"/>
      <c r="K1531" s="80"/>
    </row>
    <row r="1532" spans="2:11">
      <c r="B1532" s="78"/>
      <c r="C1532" s="78"/>
      <c r="D1532" s="78"/>
      <c r="E1532" s="78"/>
      <c r="F1532" s="78"/>
      <c r="G1532" s="78"/>
      <c r="H1532" s="78"/>
      <c r="I1532" s="78"/>
      <c r="J1532" s="78"/>
      <c r="K1532" s="80"/>
    </row>
    <row r="1533" spans="2:11">
      <c r="B1533" s="78"/>
      <c r="C1533" s="78"/>
      <c r="D1533" s="78"/>
      <c r="E1533" s="78"/>
      <c r="F1533" s="79"/>
      <c r="G1533" s="78"/>
      <c r="H1533" s="78"/>
      <c r="I1533" s="78"/>
      <c r="J1533" s="78"/>
      <c r="K1533" s="80"/>
    </row>
    <row r="1534" spans="2:11">
      <c r="B1534" s="78"/>
      <c r="C1534" s="78"/>
      <c r="D1534" s="78"/>
      <c r="E1534" s="78"/>
      <c r="F1534" s="78"/>
      <c r="G1534" s="78"/>
      <c r="H1534" s="78"/>
      <c r="I1534" s="78"/>
      <c r="J1534" s="78"/>
      <c r="K1534" s="80"/>
    </row>
    <row r="1535" spans="2:11">
      <c r="B1535" s="78"/>
      <c r="C1535" s="78"/>
      <c r="D1535" s="78"/>
      <c r="E1535" s="78"/>
      <c r="F1535" s="79"/>
      <c r="G1535" s="78"/>
      <c r="H1535" s="78"/>
      <c r="I1535" s="78"/>
      <c r="J1535" s="78"/>
      <c r="K1535" s="80"/>
    </row>
    <row r="1536" spans="2:11">
      <c r="B1536" s="78"/>
      <c r="C1536" s="78"/>
      <c r="D1536" s="78"/>
      <c r="E1536" s="78"/>
      <c r="F1536" s="78"/>
      <c r="G1536" s="78"/>
      <c r="H1536" s="78"/>
      <c r="I1536" s="78"/>
      <c r="J1536" s="78"/>
      <c r="K1536" s="80"/>
    </row>
    <row r="1537" spans="2:11">
      <c r="B1537" s="78"/>
      <c r="C1537" s="78"/>
      <c r="D1537" s="78"/>
      <c r="E1537" s="78"/>
      <c r="F1537" s="78"/>
      <c r="G1537" s="78"/>
      <c r="H1537" s="78"/>
      <c r="I1537" s="78"/>
      <c r="J1537" s="78"/>
      <c r="K1537" s="80"/>
    </row>
    <row r="1538" spans="2:11">
      <c r="B1538" s="78"/>
      <c r="C1538" s="78"/>
      <c r="D1538" s="78"/>
      <c r="E1538" s="78"/>
      <c r="F1538" s="79"/>
      <c r="G1538" s="78"/>
      <c r="H1538" s="78"/>
      <c r="I1538" s="78"/>
      <c r="J1538" s="78"/>
      <c r="K1538" s="80"/>
    </row>
    <row r="1539" spans="2:11">
      <c r="B1539" s="78"/>
      <c r="C1539" s="78"/>
      <c r="D1539" s="78"/>
      <c r="E1539" s="78"/>
      <c r="F1539" s="78"/>
      <c r="G1539" s="78"/>
      <c r="H1539" s="78"/>
      <c r="I1539" s="78"/>
      <c r="J1539" s="78"/>
      <c r="K1539" s="80"/>
    </row>
    <row r="1540" spans="2:11">
      <c r="B1540" s="78"/>
      <c r="C1540" s="78"/>
      <c r="D1540" s="78"/>
      <c r="E1540" s="78"/>
      <c r="F1540" s="79"/>
      <c r="G1540" s="78"/>
      <c r="H1540" s="78"/>
      <c r="I1540" s="78"/>
      <c r="J1540" s="78"/>
      <c r="K1540" s="80"/>
    </row>
    <row r="1541" spans="2:11">
      <c r="B1541" s="78"/>
      <c r="C1541" s="78"/>
      <c r="D1541" s="78"/>
      <c r="E1541" s="78"/>
      <c r="F1541" s="79"/>
      <c r="G1541" s="78"/>
      <c r="H1541" s="78"/>
      <c r="I1541" s="78"/>
      <c r="J1541" s="78"/>
      <c r="K1541" s="80"/>
    </row>
    <row r="1542" spans="2:11">
      <c r="B1542" s="78"/>
      <c r="C1542" s="78"/>
      <c r="D1542" s="78"/>
      <c r="E1542" s="78"/>
      <c r="F1542" s="79"/>
      <c r="G1542" s="78"/>
      <c r="H1542" s="78"/>
      <c r="I1542" s="78"/>
      <c r="J1542" s="78"/>
      <c r="K1542" s="80"/>
    </row>
    <row r="1543" spans="2:11">
      <c r="B1543" s="78"/>
      <c r="C1543" s="78"/>
      <c r="D1543" s="78"/>
      <c r="E1543" s="78"/>
      <c r="F1543" s="79"/>
      <c r="G1543" s="78"/>
      <c r="H1543" s="78"/>
      <c r="I1543" s="78"/>
      <c r="J1543" s="78"/>
      <c r="K1543" s="80"/>
    </row>
    <row r="1544" spans="2:11">
      <c r="B1544" s="78"/>
      <c r="C1544" s="78"/>
      <c r="D1544" s="78"/>
      <c r="E1544" s="78"/>
      <c r="F1544" s="79"/>
      <c r="G1544" s="78"/>
      <c r="H1544" s="78"/>
      <c r="I1544" s="78"/>
      <c r="J1544" s="78"/>
      <c r="K1544" s="80"/>
    </row>
    <row r="1545" spans="2:11">
      <c r="B1545" s="78"/>
      <c r="C1545" s="78"/>
      <c r="D1545" s="78"/>
      <c r="E1545" s="78"/>
      <c r="F1545" s="79"/>
      <c r="G1545" s="78"/>
      <c r="H1545" s="78"/>
      <c r="I1545" s="78"/>
      <c r="J1545" s="78"/>
      <c r="K1545" s="80"/>
    </row>
    <row r="1546" spans="2:11">
      <c r="B1546" s="78"/>
      <c r="C1546" s="78"/>
      <c r="D1546" s="78"/>
      <c r="E1546" s="78"/>
      <c r="F1546" s="78"/>
      <c r="G1546" s="78"/>
      <c r="H1546" s="78"/>
      <c r="I1546" s="78"/>
      <c r="J1546" s="78"/>
      <c r="K1546" s="80"/>
    </row>
    <row r="1547" spans="2:11">
      <c r="B1547" s="78"/>
      <c r="C1547" s="78"/>
      <c r="D1547" s="78"/>
      <c r="E1547" s="78"/>
      <c r="F1547" s="79"/>
      <c r="G1547" s="78"/>
      <c r="H1547" s="78"/>
      <c r="I1547" s="78"/>
      <c r="J1547" s="78"/>
      <c r="K1547" s="80"/>
    </row>
    <row r="1548" spans="2:11">
      <c r="B1548" s="78"/>
      <c r="C1548" s="78"/>
      <c r="D1548" s="78"/>
      <c r="E1548" s="78"/>
      <c r="F1548" s="79"/>
      <c r="G1548" s="78"/>
      <c r="H1548" s="78"/>
      <c r="I1548" s="78"/>
      <c r="J1548" s="78"/>
      <c r="K1548" s="80"/>
    </row>
    <row r="1549" spans="2:11">
      <c r="B1549" s="78"/>
      <c r="C1549" s="78"/>
      <c r="D1549" s="78"/>
      <c r="E1549" s="78"/>
      <c r="F1549" s="78"/>
      <c r="G1549" s="78"/>
      <c r="H1549" s="78"/>
      <c r="I1549" s="78"/>
      <c r="J1549" s="78"/>
      <c r="K1549" s="80"/>
    </row>
    <row r="1550" spans="2:11">
      <c r="B1550" s="78"/>
      <c r="C1550" s="78"/>
      <c r="D1550" s="78"/>
      <c r="E1550" s="78"/>
      <c r="F1550" s="78"/>
      <c r="G1550" s="78"/>
      <c r="H1550" s="78"/>
      <c r="I1550" s="78"/>
      <c r="J1550" s="78"/>
      <c r="K1550" s="80"/>
    </row>
    <row r="1551" spans="2:11">
      <c r="B1551" s="78"/>
      <c r="C1551" s="78"/>
      <c r="D1551" s="78"/>
      <c r="E1551" s="78"/>
      <c r="F1551" s="78"/>
      <c r="G1551" s="78"/>
      <c r="H1551" s="78"/>
      <c r="I1551" s="78"/>
      <c r="J1551" s="78"/>
      <c r="K1551" s="80"/>
    </row>
    <row r="1552" spans="2:11">
      <c r="B1552" s="78"/>
      <c r="C1552" s="78"/>
      <c r="D1552" s="78"/>
      <c r="E1552" s="78"/>
      <c r="F1552" s="79"/>
      <c r="G1552" s="78"/>
      <c r="H1552" s="78"/>
      <c r="I1552" s="78"/>
      <c r="J1552" s="78"/>
      <c r="K1552" s="80"/>
    </row>
    <row r="1553" spans="2:11">
      <c r="B1553" s="78"/>
      <c r="C1553" s="78"/>
      <c r="D1553" s="78"/>
      <c r="E1553" s="78"/>
      <c r="F1553" s="78"/>
      <c r="G1553" s="78"/>
      <c r="H1553" s="78"/>
      <c r="I1553" s="78"/>
      <c r="J1553" s="78"/>
      <c r="K1553" s="80"/>
    </row>
    <row r="1554" spans="2:11">
      <c r="B1554" s="78"/>
      <c r="C1554" s="78"/>
      <c r="D1554" s="78"/>
      <c r="E1554" s="78"/>
      <c r="F1554" s="78"/>
      <c r="G1554" s="78"/>
      <c r="H1554" s="78"/>
      <c r="I1554" s="78"/>
      <c r="J1554" s="78"/>
      <c r="K1554" s="80"/>
    </row>
    <row r="1555" spans="2:11">
      <c r="B1555" s="78"/>
      <c r="C1555" s="78"/>
      <c r="D1555" s="78"/>
      <c r="E1555" s="78"/>
      <c r="F1555" s="79"/>
      <c r="G1555" s="78"/>
      <c r="H1555" s="78"/>
      <c r="I1555" s="78"/>
      <c r="J1555" s="78"/>
      <c r="K1555" s="80"/>
    </row>
    <row r="1556" spans="2:11">
      <c r="B1556" s="78"/>
      <c r="C1556" s="78"/>
      <c r="D1556" s="78"/>
      <c r="E1556" s="78"/>
      <c r="F1556" s="79"/>
      <c r="G1556" s="78"/>
      <c r="H1556" s="78"/>
      <c r="I1556" s="78"/>
      <c r="J1556" s="78"/>
      <c r="K1556" s="80"/>
    </row>
    <row r="1557" spans="2:11">
      <c r="B1557" s="78"/>
      <c r="C1557" s="78"/>
      <c r="D1557" s="78"/>
      <c r="E1557" s="78"/>
      <c r="F1557" s="78"/>
      <c r="G1557" s="78"/>
      <c r="H1557" s="78"/>
      <c r="I1557" s="78"/>
      <c r="J1557" s="78"/>
      <c r="K1557" s="80"/>
    </row>
    <row r="1558" spans="2:11">
      <c r="B1558" s="78"/>
      <c r="C1558" s="78"/>
      <c r="D1558" s="78"/>
      <c r="E1558" s="78"/>
      <c r="F1558" s="78"/>
      <c r="G1558" s="78"/>
      <c r="H1558" s="78"/>
      <c r="I1558" s="78"/>
      <c r="J1558" s="78"/>
      <c r="K1558" s="80"/>
    </row>
    <row r="1559" spans="2:11">
      <c r="B1559" s="78"/>
      <c r="C1559" s="78"/>
      <c r="D1559" s="78"/>
      <c r="E1559" s="78"/>
      <c r="F1559" s="79"/>
      <c r="G1559" s="78"/>
      <c r="H1559" s="78"/>
      <c r="I1559" s="78"/>
      <c r="J1559" s="78"/>
      <c r="K1559" s="80"/>
    </row>
    <row r="1560" spans="2:11">
      <c r="B1560" s="78"/>
      <c r="C1560" s="78"/>
      <c r="D1560" s="78"/>
      <c r="E1560" s="78"/>
      <c r="F1560" s="79"/>
      <c r="G1560" s="78"/>
      <c r="H1560" s="78"/>
      <c r="I1560" s="78"/>
      <c r="J1560" s="78"/>
      <c r="K1560" s="80"/>
    </row>
    <row r="1561" spans="2:11">
      <c r="B1561" s="78"/>
      <c r="C1561" s="78"/>
      <c r="D1561" s="78"/>
      <c r="E1561" s="78"/>
      <c r="F1561" s="79"/>
      <c r="G1561" s="78"/>
      <c r="H1561" s="78"/>
      <c r="I1561" s="78"/>
      <c r="J1561" s="78"/>
      <c r="K1561" s="80"/>
    </row>
    <row r="1562" spans="2:11">
      <c r="B1562" s="78"/>
      <c r="C1562" s="78"/>
      <c r="D1562" s="78"/>
      <c r="E1562" s="78"/>
      <c r="F1562" s="78"/>
      <c r="G1562" s="78"/>
      <c r="H1562" s="78"/>
      <c r="I1562" s="78"/>
      <c r="J1562" s="78"/>
      <c r="K1562" s="80"/>
    </row>
    <row r="1563" spans="2:11">
      <c r="B1563" s="78"/>
      <c r="C1563" s="78"/>
      <c r="D1563" s="78"/>
      <c r="E1563" s="78"/>
      <c r="F1563" s="78"/>
      <c r="G1563" s="78"/>
      <c r="H1563" s="78"/>
      <c r="I1563" s="78"/>
      <c r="J1563" s="78"/>
      <c r="K1563" s="80"/>
    </row>
    <row r="1564" spans="2:11">
      <c r="B1564" s="78"/>
      <c r="C1564" s="78"/>
      <c r="D1564" s="78"/>
      <c r="E1564" s="78"/>
      <c r="F1564" s="78"/>
      <c r="G1564" s="78"/>
      <c r="H1564" s="78"/>
      <c r="I1564" s="78"/>
      <c r="J1564" s="78"/>
      <c r="K1564" s="80"/>
    </row>
    <row r="1565" spans="2:11">
      <c r="B1565" s="78"/>
      <c r="C1565" s="78"/>
      <c r="D1565" s="78"/>
      <c r="E1565" s="78"/>
      <c r="F1565" s="78"/>
      <c r="G1565" s="78"/>
      <c r="H1565" s="78"/>
      <c r="I1565" s="78"/>
      <c r="J1565" s="78"/>
      <c r="K1565" s="80"/>
    </row>
    <row r="1566" spans="2:11">
      <c r="B1566" s="78"/>
      <c r="C1566" s="78"/>
      <c r="D1566" s="78"/>
      <c r="E1566" s="78"/>
      <c r="F1566" s="78"/>
      <c r="G1566" s="78"/>
      <c r="H1566" s="78"/>
      <c r="I1566" s="78"/>
      <c r="J1566" s="78"/>
      <c r="K1566" s="80"/>
    </row>
    <row r="1567" spans="2:11">
      <c r="B1567" s="78"/>
      <c r="C1567" s="78"/>
      <c r="D1567" s="78"/>
      <c r="E1567" s="78"/>
      <c r="F1567" s="78"/>
      <c r="G1567" s="78"/>
      <c r="H1567" s="78"/>
      <c r="I1567" s="78"/>
      <c r="J1567" s="78"/>
      <c r="K1567" s="80"/>
    </row>
    <row r="1568" spans="2:11">
      <c r="B1568" s="78"/>
      <c r="C1568" s="78"/>
      <c r="D1568" s="78"/>
      <c r="E1568" s="78"/>
      <c r="F1568" s="78"/>
      <c r="G1568" s="78"/>
      <c r="H1568" s="78"/>
      <c r="I1568" s="78"/>
      <c r="J1568" s="78"/>
      <c r="K1568" s="80"/>
    </row>
    <row r="1569" spans="2:11">
      <c r="B1569" s="78"/>
      <c r="C1569" s="78"/>
      <c r="D1569" s="78"/>
      <c r="E1569" s="78"/>
      <c r="F1569" s="78"/>
      <c r="G1569" s="78"/>
      <c r="H1569" s="78"/>
      <c r="I1569" s="78"/>
      <c r="J1569" s="78"/>
      <c r="K1569" s="80"/>
    </row>
    <row r="1570" spans="2:11">
      <c r="B1570" s="78"/>
      <c r="C1570" s="78"/>
      <c r="D1570" s="78"/>
      <c r="E1570" s="78"/>
      <c r="F1570" s="79"/>
      <c r="G1570" s="78"/>
      <c r="H1570" s="78"/>
      <c r="I1570" s="78"/>
      <c r="J1570" s="78"/>
      <c r="K1570" s="80"/>
    </row>
    <row r="1571" spans="2:11">
      <c r="B1571" s="78"/>
      <c r="C1571" s="78"/>
      <c r="D1571" s="78"/>
      <c r="E1571" s="78"/>
      <c r="F1571" s="78"/>
      <c r="G1571" s="78"/>
      <c r="H1571" s="78"/>
      <c r="I1571" s="78"/>
      <c r="J1571" s="78"/>
      <c r="K1571" s="80"/>
    </row>
    <row r="1572" spans="2:11">
      <c r="B1572" s="78"/>
      <c r="C1572" s="78"/>
      <c r="D1572" s="78"/>
      <c r="E1572" s="78"/>
      <c r="F1572" s="79"/>
      <c r="G1572" s="78"/>
      <c r="H1572" s="78"/>
      <c r="I1572" s="78"/>
      <c r="J1572" s="78"/>
      <c r="K1572" s="80"/>
    </row>
    <row r="1573" spans="2:11">
      <c r="B1573" s="78"/>
      <c r="C1573" s="78"/>
      <c r="D1573" s="78"/>
      <c r="E1573" s="78"/>
      <c r="F1573" s="78"/>
      <c r="G1573" s="78"/>
      <c r="H1573" s="78"/>
      <c r="I1573" s="78"/>
      <c r="J1573" s="78"/>
      <c r="K1573" s="80"/>
    </row>
    <row r="1574" spans="2:11">
      <c r="B1574" s="78"/>
      <c r="C1574" s="78"/>
      <c r="D1574" s="78"/>
      <c r="E1574" s="78"/>
      <c r="F1574" s="79"/>
      <c r="G1574" s="78"/>
      <c r="H1574" s="78"/>
      <c r="I1574" s="78"/>
      <c r="J1574" s="78"/>
      <c r="K1574" s="80"/>
    </row>
    <row r="1575" spans="2:11">
      <c r="B1575" s="78"/>
      <c r="C1575" s="78"/>
      <c r="D1575" s="78"/>
      <c r="E1575" s="78"/>
      <c r="F1575" s="78"/>
      <c r="G1575" s="78"/>
      <c r="H1575" s="78"/>
      <c r="I1575" s="78"/>
      <c r="J1575" s="78"/>
      <c r="K1575" s="80"/>
    </row>
    <row r="1576" spans="2:11">
      <c r="B1576" s="78"/>
      <c r="C1576" s="78"/>
      <c r="D1576" s="78"/>
      <c r="E1576" s="78"/>
      <c r="F1576" s="79"/>
      <c r="G1576" s="78"/>
      <c r="H1576" s="78"/>
      <c r="I1576" s="78"/>
      <c r="J1576" s="78"/>
      <c r="K1576" s="80"/>
    </row>
    <row r="1577" spans="2:11">
      <c r="B1577" s="78"/>
      <c r="C1577" s="78"/>
      <c r="D1577" s="78"/>
      <c r="E1577" s="78"/>
      <c r="F1577" s="79"/>
      <c r="G1577" s="78"/>
      <c r="H1577" s="78"/>
      <c r="I1577" s="78"/>
      <c r="J1577" s="78"/>
      <c r="K1577" s="80"/>
    </row>
    <row r="1578" spans="2:11">
      <c r="B1578" s="78"/>
      <c r="C1578" s="78"/>
      <c r="D1578" s="78"/>
      <c r="E1578" s="78"/>
      <c r="F1578" s="79"/>
      <c r="G1578" s="78"/>
      <c r="H1578" s="78"/>
      <c r="I1578" s="78"/>
      <c r="J1578" s="78"/>
      <c r="K1578" s="80"/>
    </row>
    <row r="1579" spans="2:11">
      <c r="B1579" s="78"/>
      <c r="C1579" s="78"/>
      <c r="D1579" s="78"/>
      <c r="E1579" s="78"/>
      <c r="F1579" s="78"/>
      <c r="G1579" s="78"/>
      <c r="H1579" s="78"/>
      <c r="I1579" s="78"/>
      <c r="J1579" s="78"/>
      <c r="K1579" s="80"/>
    </row>
    <row r="1580" spans="2:11">
      <c r="B1580" s="78"/>
      <c r="C1580" s="78"/>
      <c r="D1580" s="78"/>
      <c r="E1580" s="78"/>
      <c r="F1580" s="78"/>
      <c r="G1580" s="78"/>
      <c r="H1580" s="78"/>
      <c r="I1580" s="78"/>
      <c r="J1580" s="78"/>
      <c r="K1580" s="80"/>
    </row>
    <row r="1581" spans="2:11">
      <c r="B1581" s="78"/>
      <c r="C1581" s="78"/>
      <c r="D1581" s="78"/>
      <c r="E1581" s="78"/>
      <c r="F1581" s="79"/>
      <c r="G1581" s="78"/>
      <c r="H1581" s="78"/>
      <c r="I1581" s="78"/>
      <c r="J1581" s="78"/>
      <c r="K1581" s="80"/>
    </row>
    <row r="1582" spans="2:11">
      <c r="B1582" s="78"/>
      <c r="C1582" s="78"/>
      <c r="D1582" s="78"/>
      <c r="E1582" s="78"/>
      <c r="F1582" s="79"/>
      <c r="G1582" s="78"/>
      <c r="H1582" s="78"/>
      <c r="I1582" s="78"/>
      <c r="J1582" s="78"/>
      <c r="K1582" s="80"/>
    </row>
    <row r="1583" spans="2:11">
      <c r="B1583" s="78"/>
      <c r="C1583" s="78"/>
      <c r="D1583" s="78"/>
      <c r="E1583" s="78"/>
      <c r="F1583" s="79"/>
      <c r="G1583" s="78"/>
      <c r="H1583" s="78"/>
      <c r="I1583" s="78"/>
      <c r="J1583" s="78"/>
      <c r="K1583" s="80"/>
    </row>
    <row r="1584" spans="2:11">
      <c r="B1584" s="78"/>
      <c r="C1584" s="78"/>
      <c r="D1584" s="78"/>
      <c r="E1584" s="78"/>
      <c r="F1584" s="79"/>
      <c r="G1584" s="78"/>
      <c r="H1584" s="78"/>
      <c r="I1584" s="78"/>
      <c r="J1584" s="78"/>
      <c r="K1584" s="80"/>
    </row>
    <row r="1585" spans="2:11">
      <c r="B1585" s="78"/>
      <c r="C1585" s="78"/>
      <c r="D1585" s="78"/>
      <c r="E1585" s="78"/>
      <c r="F1585" s="78"/>
      <c r="G1585" s="78"/>
      <c r="H1585" s="78"/>
      <c r="I1585" s="78"/>
      <c r="J1585" s="78"/>
      <c r="K1585" s="80"/>
    </row>
    <row r="1586" spans="2:11">
      <c r="B1586" s="78"/>
      <c r="C1586" s="78"/>
      <c r="D1586" s="78"/>
      <c r="E1586" s="78"/>
      <c r="F1586" s="78"/>
      <c r="G1586" s="78"/>
      <c r="H1586" s="78"/>
      <c r="I1586" s="78"/>
      <c r="J1586" s="78"/>
      <c r="K1586" s="80"/>
    </row>
    <row r="1587" spans="2:11">
      <c r="B1587" s="78"/>
      <c r="C1587" s="78"/>
      <c r="D1587" s="78"/>
      <c r="E1587" s="78"/>
      <c r="F1587" s="79"/>
      <c r="G1587" s="78"/>
      <c r="H1587" s="78"/>
      <c r="I1587" s="78"/>
      <c r="J1587" s="78"/>
      <c r="K1587" s="80"/>
    </row>
    <row r="1588" spans="2:11">
      <c r="B1588" s="78"/>
      <c r="C1588" s="78"/>
      <c r="D1588" s="78"/>
      <c r="E1588" s="78"/>
      <c r="F1588" s="79"/>
      <c r="G1588" s="78"/>
      <c r="H1588" s="78"/>
      <c r="I1588" s="78"/>
      <c r="J1588" s="78"/>
      <c r="K1588" s="80"/>
    </row>
    <row r="1589" spans="2:11">
      <c r="B1589" s="78"/>
      <c r="C1589" s="78"/>
      <c r="D1589" s="78"/>
      <c r="E1589" s="78"/>
      <c r="F1589" s="78"/>
      <c r="G1589" s="78"/>
      <c r="H1589" s="78"/>
      <c r="I1589" s="78"/>
      <c r="J1589" s="78"/>
      <c r="K1589" s="80"/>
    </row>
    <row r="1590" spans="2:11">
      <c r="B1590" s="78"/>
      <c r="C1590" s="78"/>
      <c r="D1590" s="78"/>
      <c r="E1590" s="78"/>
      <c r="F1590" s="79"/>
      <c r="G1590" s="78"/>
      <c r="H1590" s="78"/>
      <c r="I1590" s="78"/>
      <c r="J1590" s="78"/>
      <c r="K1590" s="80"/>
    </row>
    <row r="1591" spans="2:11">
      <c r="B1591" s="78"/>
      <c r="C1591" s="78"/>
      <c r="D1591" s="78"/>
      <c r="E1591" s="78"/>
      <c r="F1591" s="79"/>
      <c r="G1591" s="78"/>
      <c r="H1591" s="78"/>
      <c r="I1591" s="78"/>
      <c r="J1591" s="78"/>
      <c r="K1591" s="80"/>
    </row>
    <row r="1592" spans="2:11">
      <c r="B1592" s="78"/>
      <c r="C1592" s="78"/>
      <c r="D1592" s="78"/>
      <c r="E1592" s="78"/>
      <c r="F1592" s="78"/>
      <c r="G1592" s="78"/>
      <c r="H1592" s="78"/>
      <c r="I1592" s="78"/>
      <c r="J1592" s="78"/>
      <c r="K1592" s="80"/>
    </row>
    <row r="1593" spans="2:11">
      <c r="B1593" s="78"/>
      <c r="C1593" s="78"/>
      <c r="D1593" s="78"/>
      <c r="E1593" s="78"/>
      <c r="F1593" s="78"/>
      <c r="G1593" s="78"/>
      <c r="H1593" s="78"/>
      <c r="I1593" s="78"/>
      <c r="J1593" s="78"/>
      <c r="K1593" s="80"/>
    </row>
    <row r="1594" spans="2:11">
      <c r="B1594" s="78"/>
      <c r="C1594" s="78"/>
      <c r="D1594" s="78"/>
      <c r="E1594" s="78"/>
      <c r="F1594" s="78"/>
      <c r="G1594" s="78"/>
      <c r="H1594" s="78"/>
      <c r="I1594" s="78"/>
      <c r="J1594" s="78"/>
      <c r="K1594" s="80"/>
    </row>
    <row r="1595" spans="2:11">
      <c r="B1595" s="78"/>
      <c r="C1595" s="78"/>
      <c r="D1595" s="78"/>
      <c r="E1595" s="78"/>
      <c r="F1595" s="78"/>
      <c r="G1595" s="78"/>
      <c r="H1595" s="78"/>
      <c r="I1595" s="78"/>
      <c r="J1595" s="78"/>
      <c r="K1595" s="80"/>
    </row>
    <row r="1596" spans="2:11">
      <c r="B1596" s="78"/>
      <c r="C1596" s="78"/>
      <c r="D1596" s="78"/>
      <c r="E1596" s="78"/>
      <c r="F1596" s="78"/>
      <c r="G1596" s="78"/>
      <c r="H1596" s="78"/>
      <c r="I1596" s="78"/>
      <c r="J1596" s="78"/>
      <c r="K1596" s="80"/>
    </row>
    <row r="1597" spans="2:11">
      <c r="B1597" s="78"/>
      <c r="C1597" s="78"/>
      <c r="D1597" s="78"/>
      <c r="E1597" s="78"/>
      <c r="F1597" s="78"/>
      <c r="G1597" s="78"/>
      <c r="H1597" s="78"/>
      <c r="I1597" s="78"/>
      <c r="J1597" s="78"/>
      <c r="K1597" s="80"/>
    </row>
    <row r="1598" spans="2:11">
      <c r="B1598" s="78"/>
      <c r="C1598" s="78"/>
      <c r="D1598" s="78"/>
      <c r="E1598" s="78"/>
      <c r="F1598" s="79"/>
      <c r="G1598" s="78"/>
      <c r="H1598" s="78"/>
      <c r="I1598" s="78"/>
      <c r="J1598" s="78"/>
      <c r="K1598" s="80"/>
    </row>
    <row r="1599" spans="2:11">
      <c r="B1599" s="78"/>
      <c r="C1599" s="78"/>
      <c r="D1599" s="78"/>
      <c r="E1599" s="78"/>
      <c r="F1599" s="78"/>
      <c r="G1599" s="78"/>
      <c r="H1599" s="78"/>
      <c r="I1599" s="78"/>
      <c r="J1599" s="78"/>
      <c r="K1599" s="80"/>
    </row>
    <row r="1600" spans="2:11">
      <c r="B1600" s="78"/>
      <c r="C1600" s="78"/>
      <c r="D1600" s="78"/>
      <c r="E1600" s="78"/>
      <c r="F1600" s="79"/>
      <c r="G1600" s="78"/>
      <c r="H1600" s="78"/>
      <c r="I1600" s="78"/>
      <c r="J1600" s="78"/>
      <c r="K1600" s="80"/>
    </row>
    <row r="1601" spans="2:11">
      <c r="B1601" s="78"/>
      <c r="C1601" s="78"/>
      <c r="D1601" s="78"/>
      <c r="E1601" s="78"/>
      <c r="F1601" s="79"/>
      <c r="G1601" s="78"/>
      <c r="H1601" s="78"/>
      <c r="I1601" s="78"/>
      <c r="J1601" s="78"/>
      <c r="K1601" s="80"/>
    </row>
    <row r="1602" spans="2:11">
      <c r="B1602" s="78"/>
      <c r="C1602" s="78"/>
      <c r="D1602" s="78"/>
      <c r="E1602" s="78"/>
      <c r="F1602" s="78"/>
      <c r="G1602" s="78"/>
      <c r="H1602" s="78"/>
      <c r="I1602" s="78"/>
      <c r="J1602" s="78"/>
      <c r="K1602" s="80"/>
    </row>
    <row r="1603" spans="2:11">
      <c r="B1603" s="78"/>
      <c r="C1603" s="78"/>
      <c r="D1603" s="78"/>
      <c r="E1603" s="78"/>
      <c r="F1603" s="78"/>
      <c r="G1603" s="78"/>
      <c r="H1603" s="78"/>
      <c r="I1603" s="78"/>
      <c r="J1603" s="78"/>
      <c r="K1603" s="80"/>
    </row>
    <row r="1604" spans="2:11">
      <c r="B1604" s="78"/>
      <c r="C1604" s="78"/>
      <c r="D1604" s="78"/>
      <c r="E1604" s="78"/>
      <c r="F1604" s="78"/>
      <c r="G1604" s="78"/>
      <c r="H1604" s="78"/>
      <c r="I1604" s="78"/>
      <c r="J1604" s="78"/>
      <c r="K1604" s="80"/>
    </row>
    <row r="1605" spans="2:11">
      <c r="B1605" s="78"/>
      <c r="C1605" s="78"/>
      <c r="D1605" s="78"/>
      <c r="E1605" s="78"/>
      <c r="F1605" s="78"/>
      <c r="G1605" s="78"/>
      <c r="H1605" s="78"/>
      <c r="I1605" s="78"/>
      <c r="J1605" s="78"/>
      <c r="K1605" s="80"/>
    </row>
    <row r="1606" spans="2:11">
      <c r="B1606" s="78"/>
      <c r="C1606" s="78"/>
      <c r="D1606" s="78"/>
      <c r="E1606" s="78"/>
      <c r="F1606" s="79"/>
      <c r="G1606" s="78"/>
      <c r="H1606" s="78"/>
      <c r="I1606" s="78"/>
      <c r="J1606" s="78"/>
      <c r="K1606" s="80"/>
    </row>
    <row r="1607" spans="2:11">
      <c r="B1607" s="78"/>
      <c r="C1607" s="78"/>
      <c r="D1607" s="78"/>
      <c r="E1607" s="78"/>
      <c r="F1607" s="78"/>
      <c r="G1607" s="78"/>
      <c r="H1607" s="78"/>
      <c r="I1607" s="78"/>
      <c r="J1607" s="78"/>
      <c r="K1607" s="80"/>
    </row>
    <row r="1608" spans="2:11">
      <c r="B1608" s="78"/>
      <c r="C1608" s="78"/>
      <c r="D1608" s="78"/>
      <c r="E1608" s="78"/>
      <c r="F1608" s="78"/>
      <c r="G1608" s="78"/>
      <c r="H1608" s="78"/>
      <c r="I1608" s="78"/>
      <c r="J1608" s="78"/>
      <c r="K1608" s="80"/>
    </row>
    <row r="1609" spans="2:11">
      <c r="B1609" s="78"/>
      <c r="C1609" s="78"/>
      <c r="D1609" s="78"/>
      <c r="E1609" s="78"/>
      <c r="F1609" s="79"/>
      <c r="G1609" s="78"/>
      <c r="H1609" s="78"/>
      <c r="I1609" s="78"/>
      <c r="J1609" s="78"/>
      <c r="K1609" s="80"/>
    </row>
    <row r="1610" spans="2:11">
      <c r="B1610" s="78"/>
      <c r="C1610" s="78"/>
      <c r="D1610" s="78"/>
      <c r="E1610" s="78"/>
      <c r="F1610" s="79"/>
      <c r="G1610" s="78"/>
      <c r="H1610" s="78"/>
      <c r="I1610" s="78"/>
      <c r="J1610" s="78"/>
      <c r="K1610" s="80"/>
    </row>
    <row r="1611" spans="2:11">
      <c r="B1611" s="78"/>
      <c r="C1611" s="78"/>
      <c r="D1611" s="78"/>
      <c r="E1611" s="78"/>
      <c r="F1611" s="78"/>
      <c r="G1611" s="78"/>
      <c r="H1611" s="78"/>
      <c r="I1611" s="78"/>
      <c r="J1611" s="78"/>
      <c r="K1611" s="80"/>
    </row>
    <row r="1612" spans="2:11">
      <c r="B1612" s="78"/>
      <c r="C1612" s="78"/>
      <c r="D1612" s="78"/>
      <c r="E1612" s="78"/>
      <c r="F1612" s="78"/>
      <c r="G1612" s="78"/>
      <c r="H1612" s="78"/>
      <c r="I1612" s="78"/>
      <c r="J1612" s="78"/>
      <c r="K1612" s="80"/>
    </row>
    <row r="1613" spans="2:11">
      <c r="B1613" s="78"/>
      <c r="C1613" s="78"/>
      <c r="D1613" s="78"/>
      <c r="E1613" s="78"/>
      <c r="F1613" s="79"/>
      <c r="G1613" s="78"/>
      <c r="H1613" s="78"/>
      <c r="I1613" s="78"/>
      <c r="J1613" s="78"/>
      <c r="K1613" s="80"/>
    </row>
    <row r="1614" spans="2:11">
      <c r="B1614" s="78"/>
      <c r="C1614" s="78"/>
      <c r="D1614" s="78"/>
      <c r="E1614" s="78"/>
      <c r="F1614" s="78"/>
      <c r="G1614" s="78"/>
      <c r="H1614" s="78"/>
      <c r="I1614" s="78"/>
      <c r="J1614" s="78"/>
      <c r="K1614" s="80"/>
    </row>
    <row r="1615" spans="2:11">
      <c r="B1615" s="78"/>
      <c r="C1615" s="78"/>
      <c r="D1615" s="78"/>
      <c r="E1615" s="78"/>
      <c r="F1615" s="79"/>
      <c r="G1615" s="78"/>
      <c r="H1615" s="78"/>
      <c r="I1615" s="78"/>
      <c r="J1615" s="78"/>
      <c r="K1615" s="80"/>
    </row>
    <row r="1616" spans="2:11">
      <c r="B1616" s="78"/>
      <c r="C1616" s="78"/>
      <c r="D1616" s="78"/>
      <c r="E1616" s="78"/>
      <c r="F1616" s="79"/>
      <c r="G1616" s="78"/>
      <c r="H1616" s="78"/>
      <c r="I1616" s="78"/>
      <c r="J1616" s="78"/>
      <c r="K1616" s="80"/>
    </row>
    <row r="1617" spans="2:11">
      <c r="B1617" s="78"/>
      <c r="C1617" s="78"/>
      <c r="D1617" s="78"/>
      <c r="E1617" s="78"/>
      <c r="F1617" s="78"/>
      <c r="G1617" s="78"/>
      <c r="H1617" s="78"/>
      <c r="I1617" s="78"/>
      <c r="J1617" s="78"/>
      <c r="K1617" s="80"/>
    </row>
    <row r="1618" spans="2:11">
      <c r="B1618" s="78"/>
      <c r="C1618" s="78"/>
      <c r="D1618" s="78"/>
      <c r="E1618" s="78"/>
      <c r="F1618" s="78"/>
      <c r="G1618" s="78"/>
      <c r="H1618" s="78"/>
      <c r="I1618" s="78"/>
      <c r="J1618" s="78"/>
      <c r="K1618" s="80"/>
    </row>
    <row r="1619" spans="2:11">
      <c r="B1619" s="78"/>
      <c r="C1619" s="78"/>
      <c r="D1619" s="78"/>
      <c r="E1619" s="78"/>
      <c r="F1619" s="79"/>
      <c r="G1619" s="78"/>
      <c r="H1619" s="78"/>
      <c r="I1619" s="78"/>
      <c r="J1619" s="78"/>
      <c r="K1619" s="80"/>
    </row>
    <row r="1620" spans="2:11">
      <c r="B1620" s="78"/>
      <c r="C1620" s="78"/>
      <c r="D1620" s="78"/>
      <c r="E1620" s="78"/>
      <c r="F1620" s="79"/>
      <c r="G1620" s="78"/>
      <c r="H1620" s="78"/>
      <c r="I1620" s="78"/>
      <c r="J1620" s="78"/>
      <c r="K1620" s="80"/>
    </row>
    <row r="1621" spans="2:11">
      <c r="B1621" s="78"/>
      <c r="C1621" s="78"/>
      <c r="D1621" s="78"/>
      <c r="E1621" s="78"/>
      <c r="F1621" s="79"/>
      <c r="G1621" s="78"/>
      <c r="H1621" s="78"/>
      <c r="I1621" s="78"/>
      <c r="J1621" s="78"/>
      <c r="K1621" s="80"/>
    </row>
    <row r="1622" spans="2:11">
      <c r="B1622" s="78"/>
      <c r="C1622" s="78"/>
      <c r="D1622" s="78"/>
      <c r="E1622" s="78"/>
      <c r="F1622" s="78"/>
      <c r="G1622" s="78"/>
      <c r="H1622" s="78"/>
      <c r="I1622" s="78"/>
      <c r="J1622" s="78"/>
      <c r="K1622" s="80"/>
    </row>
    <row r="1623" spans="2:11">
      <c r="B1623" s="78"/>
      <c r="C1623" s="78"/>
      <c r="D1623" s="78"/>
      <c r="E1623" s="78"/>
      <c r="F1623" s="78"/>
      <c r="G1623" s="78"/>
      <c r="H1623" s="78"/>
      <c r="I1623" s="78"/>
      <c r="J1623" s="78"/>
      <c r="K1623" s="80"/>
    </row>
    <row r="1624" spans="2:11">
      <c r="B1624" s="78"/>
      <c r="C1624" s="78"/>
      <c r="D1624" s="78"/>
      <c r="E1624" s="78"/>
      <c r="F1624" s="78"/>
      <c r="G1624" s="78"/>
      <c r="H1624" s="78"/>
      <c r="I1624" s="78"/>
      <c r="J1624" s="78"/>
      <c r="K1624" s="80"/>
    </row>
    <row r="1625" spans="2:11">
      <c r="B1625" s="78"/>
      <c r="C1625" s="78"/>
      <c r="D1625" s="78"/>
      <c r="E1625" s="78"/>
      <c r="F1625" s="79"/>
      <c r="G1625" s="78"/>
      <c r="H1625" s="78"/>
      <c r="I1625" s="78"/>
      <c r="J1625" s="78"/>
      <c r="K1625" s="80"/>
    </row>
    <row r="1626" spans="2:11">
      <c r="B1626" s="78"/>
      <c r="C1626" s="78"/>
      <c r="D1626" s="78"/>
      <c r="E1626" s="78"/>
      <c r="F1626" s="78"/>
      <c r="G1626" s="78"/>
      <c r="H1626" s="78"/>
      <c r="I1626" s="78"/>
      <c r="J1626" s="78"/>
      <c r="K1626" s="80"/>
    </row>
    <row r="1627" spans="2:11">
      <c r="B1627" s="78"/>
      <c r="C1627" s="78"/>
      <c r="D1627" s="78"/>
      <c r="E1627" s="78"/>
      <c r="F1627" s="78"/>
      <c r="G1627" s="78"/>
      <c r="H1627" s="78"/>
      <c r="I1627" s="78"/>
      <c r="J1627" s="78"/>
      <c r="K1627" s="80"/>
    </row>
    <row r="1628" spans="2:11">
      <c r="B1628" s="78"/>
      <c r="C1628" s="78"/>
      <c r="D1628" s="78"/>
      <c r="E1628" s="78"/>
      <c r="F1628" s="79"/>
      <c r="G1628" s="78"/>
      <c r="H1628" s="78"/>
      <c r="I1628" s="78"/>
      <c r="J1628" s="78"/>
      <c r="K1628" s="80"/>
    </row>
    <row r="1629" spans="2:11">
      <c r="B1629" s="78"/>
      <c r="C1629" s="78"/>
      <c r="D1629" s="78"/>
      <c r="E1629" s="78"/>
      <c r="F1629" s="78"/>
      <c r="G1629" s="78"/>
      <c r="H1629" s="78"/>
      <c r="I1629" s="78"/>
      <c r="J1629" s="78"/>
      <c r="K1629" s="80"/>
    </row>
    <row r="1630" spans="2:11">
      <c r="B1630" s="78"/>
      <c r="C1630" s="78"/>
      <c r="D1630" s="78"/>
      <c r="E1630" s="78"/>
      <c r="F1630" s="79"/>
      <c r="G1630" s="78"/>
      <c r="H1630" s="78"/>
      <c r="I1630" s="78"/>
      <c r="J1630" s="78"/>
      <c r="K1630" s="80"/>
    </row>
    <row r="1631" spans="2:11">
      <c r="B1631" s="78"/>
      <c r="C1631" s="78"/>
      <c r="D1631" s="78"/>
      <c r="E1631" s="78"/>
      <c r="F1631" s="78"/>
      <c r="G1631" s="78"/>
      <c r="H1631" s="78"/>
      <c r="I1631" s="78"/>
      <c r="J1631" s="78"/>
      <c r="K1631" s="80"/>
    </row>
    <row r="1632" spans="2:11">
      <c r="B1632" s="78"/>
      <c r="C1632" s="78"/>
      <c r="D1632" s="78"/>
      <c r="E1632" s="78"/>
      <c r="F1632" s="78"/>
      <c r="G1632" s="78"/>
      <c r="H1632" s="78"/>
      <c r="I1632" s="78"/>
      <c r="J1632" s="78"/>
      <c r="K1632" s="80"/>
    </row>
    <row r="1633" spans="2:11">
      <c r="B1633" s="78"/>
      <c r="C1633" s="78"/>
      <c r="D1633" s="78"/>
      <c r="E1633" s="78"/>
      <c r="F1633" s="79"/>
      <c r="G1633" s="78"/>
      <c r="H1633" s="78"/>
      <c r="I1633" s="78"/>
      <c r="J1633" s="78"/>
      <c r="K1633" s="80"/>
    </row>
    <row r="1634" spans="2:11">
      <c r="B1634" s="78"/>
      <c r="C1634" s="78"/>
      <c r="D1634" s="78"/>
      <c r="E1634" s="78"/>
      <c r="F1634" s="78"/>
      <c r="G1634" s="78"/>
      <c r="H1634" s="78"/>
      <c r="I1634" s="78"/>
      <c r="J1634" s="78"/>
      <c r="K1634" s="80"/>
    </row>
    <row r="1635" spans="2:11">
      <c r="B1635" s="78"/>
      <c r="C1635" s="78"/>
      <c r="D1635" s="78"/>
      <c r="E1635" s="78"/>
      <c r="F1635" s="78"/>
      <c r="G1635" s="78"/>
      <c r="H1635" s="78"/>
      <c r="I1635" s="78"/>
      <c r="J1635" s="78"/>
      <c r="K1635" s="80"/>
    </row>
    <row r="1636" spans="2:11">
      <c r="B1636" s="78"/>
      <c r="C1636" s="78"/>
      <c r="D1636" s="78"/>
      <c r="E1636" s="78"/>
      <c r="F1636" s="78"/>
      <c r="G1636" s="78"/>
      <c r="H1636" s="78"/>
      <c r="I1636" s="78"/>
      <c r="J1636" s="78"/>
      <c r="K1636" s="80"/>
    </row>
    <row r="1637" spans="2:11">
      <c r="B1637" s="78"/>
      <c r="C1637" s="78"/>
      <c r="D1637" s="78"/>
      <c r="E1637" s="78"/>
      <c r="F1637" s="79"/>
      <c r="G1637" s="78"/>
      <c r="H1637" s="78"/>
      <c r="I1637" s="78"/>
      <c r="J1637" s="78"/>
      <c r="K1637" s="80"/>
    </row>
    <row r="1638" spans="2:11">
      <c r="B1638" s="78"/>
      <c r="C1638" s="78"/>
      <c r="D1638" s="78"/>
      <c r="E1638" s="78"/>
      <c r="F1638" s="78"/>
      <c r="G1638" s="78"/>
      <c r="H1638" s="78"/>
      <c r="I1638" s="78"/>
      <c r="J1638" s="78"/>
      <c r="K1638" s="80"/>
    </row>
    <row r="1639" spans="2:11">
      <c r="B1639" s="78"/>
      <c r="C1639" s="78"/>
      <c r="D1639" s="78"/>
      <c r="E1639" s="78"/>
      <c r="F1639" s="78"/>
      <c r="G1639" s="78"/>
      <c r="H1639" s="78"/>
      <c r="I1639" s="78"/>
      <c r="J1639" s="78"/>
      <c r="K1639" s="80"/>
    </row>
    <row r="1640" spans="2:11">
      <c r="B1640" s="78"/>
      <c r="C1640" s="78"/>
      <c r="D1640" s="78"/>
      <c r="E1640" s="78"/>
      <c r="F1640" s="79"/>
      <c r="G1640" s="78"/>
      <c r="H1640" s="78"/>
      <c r="I1640" s="78"/>
      <c r="J1640" s="78"/>
      <c r="K1640" s="80"/>
    </row>
    <row r="1641" spans="2:11">
      <c r="B1641" s="78"/>
      <c r="C1641" s="78"/>
      <c r="D1641" s="78"/>
      <c r="E1641" s="78"/>
      <c r="F1641" s="78"/>
      <c r="G1641" s="78"/>
      <c r="H1641" s="78"/>
      <c r="I1641" s="78"/>
      <c r="J1641" s="78"/>
      <c r="K1641" s="80"/>
    </row>
    <row r="1642" spans="2:11">
      <c r="B1642" s="78"/>
      <c r="C1642" s="78"/>
      <c r="D1642" s="78"/>
      <c r="E1642" s="78"/>
      <c r="F1642" s="79"/>
      <c r="G1642" s="78"/>
      <c r="H1642" s="78"/>
      <c r="I1642" s="78"/>
      <c r="J1642" s="78"/>
      <c r="K1642" s="80"/>
    </row>
    <row r="1643" spans="2:11">
      <c r="B1643" s="78"/>
      <c r="C1643" s="78"/>
      <c r="D1643" s="78"/>
      <c r="E1643" s="78"/>
      <c r="F1643" s="79"/>
      <c r="G1643" s="78"/>
      <c r="H1643" s="78"/>
      <c r="I1643" s="78"/>
      <c r="J1643" s="78"/>
      <c r="K1643" s="80"/>
    </row>
    <row r="1644" spans="2:11">
      <c r="B1644" s="78"/>
      <c r="C1644" s="78"/>
      <c r="D1644" s="78"/>
      <c r="E1644" s="78"/>
      <c r="F1644" s="79"/>
      <c r="G1644" s="78"/>
      <c r="H1644" s="78"/>
      <c r="I1644" s="78"/>
      <c r="J1644" s="78"/>
      <c r="K1644" s="80"/>
    </row>
    <row r="1645" spans="2:11">
      <c r="B1645" s="78"/>
      <c r="C1645" s="78"/>
      <c r="D1645" s="78"/>
      <c r="E1645" s="78"/>
      <c r="F1645" s="78"/>
      <c r="G1645" s="78"/>
      <c r="H1645" s="78"/>
      <c r="I1645" s="78"/>
      <c r="J1645" s="78"/>
      <c r="K1645" s="80"/>
    </row>
    <row r="1646" spans="2:11">
      <c r="B1646" s="78"/>
      <c r="C1646" s="78"/>
      <c r="D1646" s="78"/>
      <c r="E1646" s="78"/>
      <c r="F1646" s="78"/>
      <c r="G1646" s="78"/>
      <c r="H1646" s="78"/>
      <c r="I1646" s="78"/>
      <c r="J1646" s="78"/>
      <c r="K1646" s="80"/>
    </row>
    <row r="1647" spans="2:11">
      <c r="B1647" s="78"/>
      <c r="C1647" s="78"/>
      <c r="D1647" s="78"/>
      <c r="E1647" s="78"/>
      <c r="F1647" s="78"/>
      <c r="G1647" s="78"/>
      <c r="H1647" s="78"/>
      <c r="I1647" s="78"/>
      <c r="J1647" s="78"/>
      <c r="K1647" s="80"/>
    </row>
    <row r="1648" spans="2:11">
      <c r="B1648" s="78"/>
      <c r="C1648" s="78"/>
      <c r="D1648" s="78"/>
      <c r="E1648" s="78"/>
      <c r="F1648" s="78"/>
      <c r="G1648" s="78"/>
      <c r="H1648" s="78"/>
      <c r="I1648" s="78"/>
      <c r="J1648" s="78"/>
      <c r="K1648" s="80"/>
    </row>
    <row r="1649" spans="2:11">
      <c r="B1649" s="78"/>
      <c r="C1649" s="78"/>
      <c r="D1649" s="78"/>
      <c r="E1649" s="78"/>
      <c r="F1649" s="78"/>
      <c r="G1649" s="78"/>
      <c r="H1649" s="78"/>
      <c r="I1649" s="78"/>
      <c r="J1649" s="78"/>
      <c r="K1649" s="80"/>
    </row>
    <row r="1650" spans="2:11">
      <c r="B1650" s="78"/>
      <c r="C1650" s="78"/>
      <c r="D1650" s="78"/>
      <c r="E1650" s="78"/>
      <c r="F1650" s="78"/>
      <c r="G1650" s="78"/>
      <c r="H1650" s="78"/>
      <c r="I1650" s="78"/>
      <c r="J1650" s="78"/>
      <c r="K1650" s="80"/>
    </row>
    <row r="1651" spans="2:11">
      <c r="B1651" s="78"/>
      <c r="C1651" s="78"/>
      <c r="D1651" s="78"/>
      <c r="E1651" s="78"/>
      <c r="F1651" s="78"/>
      <c r="G1651" s="78"/>
      <c r="H1651" s="78"/>
      <c r="I1651" s="78"/>
      <c r="J1651" s="78"/>
      <c r="K1651" s="80"/>
    </row>
    <row r="1652" spans="2:11">
      <c r="B1652" s="78"/>
      <c r="C1652" s="78"/>
      <c r="D1652" s="78"/>
      <c r="E1652" s="78"/>
      <c r="F1652" s="78"/>
      <c r="G1652" s="78"/>
      <c r="H1652" s="78"/>
      <c r="I1652" s="78"/>
      <c r="J1652" s="78"/>
      <c r="K1652" s="80"/>
    </row>
    <row r="1653" spans="2:11">
      <c r="B1653" s="78"/>
      <c r="C1653" s="78"/>
      <c r="D1653" s="78"/>
      <c r="E1653" s="78"/>
      <c r="F1653" s="78"/>
      <c r="G1653" s="78"/>
      <c r="H1653" s="78"/>
      <c r="I1653" s="78"/>
      <c r="J1653" s="78"/>
      <c r="K1653" s="80"/>
    </row>
    <row r="1654" spans="2:11">
      <c r="B1654" s="78"/>
      <c r="C1654" s="78"/>
      <c r="D1654" s="78"/>
      <c r="E1654" s="78"/>
      <c r="F1654" s="78"/>
      <c r="G1654" s="78"/>
      <c r="H1654" s="78"/>
      <c r="I1654" s="78"/>
      <c r="J1654" s="78"/>
      <c r="K1654" s="80"/>
    </row>
    <row r="1655" spans="2:11">
      <c r="B1655" s="78"/>
      <c r="C1655" s="78"/>
      <c r="D1655" s="78"/>
      <c r="E1655" s="78"/>
      <c r="F1655" s="78"/>
      <c r="G1655" s="78"/>
      <c r="H1655" s="78"/>
      <c r="I1655" s="78"/>
      <c r="J1655" s="78"/>
      <c r="K1655" s="80"/>
    </row>
    <row r="1656" spans="2:11">
      <c r="B1656" s="78"/>
      <c r="C1656" s="78"/>
      <c r="D1656" s="78"/>
      <c r="E1656" s="78"/>
      <c r="F1656" s="78"/>
      <c r="G1656" s="78"/>
      <c r="H1656" s="78"/>
      <c r="I1656" s="78"/>
      <c r="J1656" s="78"/>
      <c r="K1656" s="80"/>
    </row>
    <row r="1657" spans="2:11">
      <c r="B1657" s="78"/>
      <c r="C1657" s="78"/>
      <c r="D1657" s="78"/>
      <c r="E1657" s="78"/>
      <c r="F1657" s="78"/>
      <c r="G1657" s="78"/>
      <c r="H1657" s="78"/>
      <c r="I1657" s="78"/>
      <c r="J1657" s="78"/>
      <c r="K1657" s="80"/>
    </row>
    <row r="1658" spans="2:11">
      <c r="B1658" s="78"/>
      <c r="C1658" s="78"/>
      <c r="D1658" s="78"/>
      <c r="E1658" s="78"/>
      <c r="F1658" s="79"/>
      <c r="G1658" s="78"/>
      <c r="H1658" s="78"/>
      <c r="I1658" s="78"/>
      <c r="J1658" s="78"/>
      <c r="K1658" s="80"/>
    </row>
    <row r="1659" spans="2:11">
      <c r="B1659" s="78"/>
      <c r="C1659" s="78"/>
      <c r="D1659" s="78"/>
      <c r="E1659" s="78"/>
      <c r="F1659" s="79"/>
      <c r="G1659" s="78"/>
      <c r="H1659" s="78"/>
      <c r="I1659" s="78"/>
      <c r="J1659" s="78"/>
      <c r="K1659" s="80"/>
    </row>
    <row r="1660" spans="2:11">
      <c r="B1660" s="78"/>
      <c r="C1660" s="78"/>
      <c r="D1660" s="78"/>
      <c r="E1660" s="78"/>
      <c r="F1660" s="78"/>
      <c r="G1660" s="78"/>
      <c r="H1660" s="78"/>
      <c r="I1660" s="78"/>
      <c r="J1660" s="78"/>
      <c r="K1660" s="80"/>
    </row>
    <row r="1661" spans="2:11">
      <c r="B1661" s="78"/>
      <c r="C1661" s="78"/>
      <c r="D1661" s="78"/>
      <c r="E1661" s="78"/>
      <c r="F1661" s="79"/>
      <c r="G1661" s="78"/>
      <c r="H1661" s="78"/>
      <c r="I1661" s="78"/>
      <c r="J1661" s="78"/>
      <c r="K1661" s="80"/>
    </row>
    <row r="1662" spans="2:11">
      <c r="B1662" s="78"/>
      <c r="C1662" s="78"/>
      <c r="D1662" s="78"/>
      <c r="E1662" s="78"/>
      <c r="F1662" s="78"/>
      <c r="G1662" s="78"/>
      <c r="H1662" s="78"/>
      <c r="I1662" s="78"/>
      <c r="J1662" s="78"/>
      <c r="K1662" s="80"/>
    </row>
    <row r="1663" spans="2:11">
      <c r="B1663" s="78"/>
      <c r="C1663" s="78"/>
      <c r="D1663" s="78"/>
      <c r="E1663" s="78"/>
      <c r="F1663" s="79"/>
      <c r="G1663" s="78"/>
      <c r="H1663" s="78"/>
      <c r="I1663" s="78"/>
      <c r="J1663" s="78"/>
      <c r="K1663" s="80"/>
    </row>
    <row r="1664" spans="2:11">
      <c r="B1664" s="78"/>
      <c r="C1664" s="78"/>
      <c r="D1664" s="78"/>
      <c r="E1664" s="78"/>
      <c r="F1664" s="78"/>
      <c r="G1664" s="78"/>
      <c r="H1664" s="78"/>
      <c r="I1664" s="78"/>
      <c r="J1664" s="78"/>
      <c r="K1664" s="80"/>
    </row>
    <row r="1665" spans="2:11">
      <c r="B1665" s="78"/>
      <c r="C1665" s="78"/>
      <c r="D1665" s="78"/>
      <c r="E1665" s="78"/>
      <c r="F1665" s="78"/>
      <c r="G1665" s="78"/>
      <c r="H1665" s="78"/>
      <c r="I1665" s="78"/>
      <c r="J1665" s="78"/>
      <c r="K1665" s="80"/>
    </row>
    <row r="1666" spans="2:11">
      <c r="B1666" s="78"/>
      <c r="C1666" s="78"/>
      <c r="D1666" s="78"/>
      <c r="E1666" s="78"/>
      <c r="F1666" s="79"/>
      <c r="G1666" s="78"/>
      <c r="H1666" s="78"/>
      <c r="I1666" s="78"/>
      <c r="J1666" s="78"/>
      <c r="K1666" s="80"/>
    </row>
    <row r="1667" spans="2:11">
      <c r="B1667" s="78"/>
      <c r="C1667" s="78"/>
      <c r="D1667" s="78"/>
      <c r="E1667" s="78"/>
      <c r="F1667" s="79"/>
      <c r="G1667" s="78"/>
      <c r="H1667" s="78"/>
      <c r="I1667" s="78"/>
      <c r="J1667" s="78"/>
      <c r="K1667" s="80"/>
    </row>
    <row r="1668" spans="2:11">
      <c r="B1668" s="78"/>
      <c r="C1668" s="78"/>
      <c r="D1668" s="78"/>
      <c r="E1668" s="78"/>
      <c r="F1668" s="78"/>
      <c r="G1668" s="78"/>
      <c r="H1668" s="78"/>
      <c r="I1668" s="78"/>
      <c r="J1668" s="78"/>
      <c r="K1668" s="80"/>
    </row>
    <row r="1669" spans="2:11">
      <c r="B1669" s="78"/>
      <c r="C1669" s="78"/>
      <c r="D1669" s="78"/>
      <c r="E1669" s="78"/>
      <c r="F1669" s="78"/>
      <c r="G1669" s="78"/>
      <c r="H1669" s="78"/>
      <c r="I1669" s="78"/>
      <c r="J1669" s="78"/>
      <c r="K1669" s="80"/>
    </row>
    <row r="1670" spans="2:11">
      <c r="B1670" s="78"/>
      <c r="C1670" s="78"/>
      <c r="D1670" s="78"/>
      <c r="E1670" s="78"/>
      <c r="F1670" s="78"/>
      <c r="G1670" s="78"/>
      <c r="H1670" s="78"/>
      <c r="I1670" s="78"/>
      <c r="J1670" s="78"/>
      <c r="K1670" s="80"/>
    </row>
    <row r="1671" spans="2:11">
      <c r="B1671" s="78"/>
      <c r="C1671" s="78"/>
      <c r="D1671" s="78"/>
      <c r="E1671" s="78"/>
      <c r="F1671" s="78"/>
      <c r="G1671" s="78"/>
      <c r="H1671" s="78"/>
      <c r="I1671" s="78"/>
      <c r="J1671" s="78"/>
      <c r="K1671" s="80"/>
    </row>
    <row r="1672" spans="2:11">
      <c r="B1672" s="78"/>
      <c r="C1672" s="78"/>
      <c r="D1672" s="78"/>
      <c r="E1672" s="78"/>
      <c r="F1672" s="78"/>
      <c r="G1672" s="78"/>
      <c r="H1672" s="78"/>
      <c r="I1672" s="78"/>
      <c r="J1672" s="78"/>
      <c r="K1672" s="80"/>
    </row>
    <row r="1673" spans="2:11">
      <c r="B1673" s="78"/>
      <c r="C1673" s="78"/>
      <c r="D1673" s="78"/>
      <c r="E1673" s="78"/>
      <c r="F1673" s="78"/>
      <c r="G1673" s="78"/>
      <c r="H1673" s="78"/>
      <c r="I1673" s="78"/>
      <c r="J1673" s="78"/>
      <c r="K1673" s="80"/>
    </row>
    <row r="1674" spans="2:11">
      <c r="B1674" s="78"/>
      <c r="C1674" s="78"/>
      <c r="D1674" s="78"/>
      <c r="E1674" s="78"/>
      <c r="F1674" s="78"/>
      <c r="G1674" s="78"/>
      <c r="H1674" s="78"/>
      <c r="I1674" s="78"/>
      <c r="J1674" s="78"/>
      <c r="K1674" s="80"/>
    </row>
    <row r="1675" spans="2:11">
      <c r="B1675" s="78"/>
      <c r="C1675" s="78"/>
      <c r="D1675" s="78"/>
      <c r="E1675" s="78"/>
      <c r="F1675" s="79"/>
      <c r="G1675" s="78"/>
      <c r="H1675" s="78"/>
      <c r="I1675" s="78"/>
      <c r="J1675" s="78"/>
      <c r="K1675" s="80"/>
    </row>
    <row r="1676" spans="2:11">
      <c r="B1676" s="78"/>
      <c r="C1676" s="78"/>
      <c r="D1676" s="78"/>
      <c r="E1676" s="78"/>
      <c r="F1676" s="78"/>
      <c r="G1676" s="78"/>
      <c r="H1676" s="78"/>
      <c r="I1676" s="78"/>
      <c r="J1676" s="78"/>
      <c r="K1676" s="80"/>
    </row>
    <row r="1677" spans="2:11">
      <c r="B1677" s="78"/>
      <c r="C1677" s="78"/>
      <c r="D1677" s="78"/>
      <c r="E1677" s="78"/>
      <c r="F1677" s="79"/>
      <c r="G1677" s="78"/>
      <c r="H1677" s="78"/>
      <c r="I1677" s="78"/>
      <c r="J1677" s="78"/>
      <c r="K1677" s="80"/>
    </row>
    <row r="1678" spans="2:11">
      <c r="B1678" s="78"/>
      <c r="C1678" s="78"/>
      <c r="D1678" s="78"/>
      <c r="E1678" s="78"/>
      <c r="F1678" s="79"/>
      <c r="G1678" s="78"/>
      <c r="H1678" s="78"/>
      <c r="I1678" s="78"/>
      <c r="J1678" s="78"/>
      <c r="K1678" s="80"/>
    </row>
    <row r="1679" spans="2:11">
      <c r="B1679" s="78"/>
      <c r="C1679" s="78"/>
      <c r="D1679" s="78"/>
      <c r="E1679" s="78"/>
      <c r="F1679" s="79"/>
      <c r="G1679" s="78"/>
      <c r="H1679" s="78"/>
      <c r="I1679" s="78"/>
      <c r="J1679" s="78"/>
      <c r="K1679" s="80"/>
    </row>
    <row r="1680" spans="2:11">
      <c r="B1680" s="78"/>
      <c r="C1680" s="78"/>
      <c r="D1680" s="78"/>
      <c r="E1680" s="78"/>
      <c r="F1680" s="79"/>
      <c r="G1680" s="78"/>
      <c r="H1680" s="78"/>
      <c r="I1680" s="78"/>
      <c r="J1680" s="78"/>
      <c r="K1680" s="80"/>
    </row>
    <row r="1681" spans="2:11">
      <c r="B1681" s="78"/>
      <c r="C1681" s="78"/>
      <c r="D1681" s="78"/>
      <c r="E1681" s="78"/>
      <c r="F1681" s="79"/>
      <c r="G1681" s="78"/>
      <c r="H1681" s="78"/>
      <c r="I1681" s="78"/>
      <c r="J1681" s="78"/>
      <c r="K1681" s="80"/>
    </row>
    <row r="1682" spans="2:11">
      <c r="B1682" s="78"/>
      <c r="C1682" s="78"/>
      <c r="D1682" s="78"/>
      <c r="E1682" s="78"/>
      <c r="F1682" s="78"/>
      <c r="G1682" s="78"/>
      <c r="H1682" s="78"/>
      <c r="I1682" s="78"/>
      <c r="J1682" s="78"/>
      <c r="K1682" s="80"/>
    </row>
    <row r="1683" spans="2:11">
      <c r="B1683" s="78"/>
      <c r="C1683" s="78"/>
      <c r="D1683" s="78"/>
      <c r="E1683" s="78"/>
      <c r="F1683" s="78"/>
      <c r="G1683" s="78"/>
      <c r="H1683" s="78"/>
      <c r="I1683" s="78"/>
      <c r="J1683" s="78"/>
      <c r="K1683" s="80"/>
    </row>
    <row r="1684" spans="2:11">
      <c r="B1684" s="78"/>
      <c r="C1684" s="78"/>
      <c r="D1684" s="78"/>
      <c r="E1684" s="78"/>
      <c r="F1684" s="79"/>
      <c r="G1684" s="78"/>
      <c r="H1684" s="78"/>
      <c r="I1684" s="78"/>
      <c r="J1684" s="78"/>
      <c r="K1684" s="80"/>
    </row>
    <row r="1685" spans="2:11">
      <c r="B1685" s="78"/>
      <c r="C1685" s="78"/>
      <c r="D1685" s="78"/>
      <c r="E1685" s="78"/>
      <c r="F1685" s="78"/>
      <c r="G1685" s="78"/>
      <c r="H1685" s="78"/>
      <c r="I1685" s="78"/>
      <c r="J1685" s="78"/>
      <c r="K1685" s="80"/>
    </row>
    <row r="1686" spans="2:11">
      <c r="B1686" s="78"/>
      <c r="C1686" s="78"/>
      <c r="D1686" s="78"/>
      <c r="E1686" s="78"/>
      <c r="F1686" s="78"/>
      <c r="G1686" s="78"/>
      <c r="H1686" s="78"/>
      <c r="I1686" s="78"/>
      <c r="J1686" s="78"/>
      <c r="K1686" s="80"/>
    </row>
    <row r="1687" spans="2:11">
      <c r="B1687" s="78"/>
      <c r="C1687" s="78"/>
      <c r="D1687" s="78"/>
      <c r="E1687" s="78"/>
      <c r="F1687" s="79"/>
      <c r="G1687" s="78"/>
      <c r="H1687" s="78"/>
      <c r="I1687" s="78"/>
      <c r="J1687" s="78"/>
      <c r="K1687" s="80"/>
    </row>
    <row r="1688" spans="2:11">
      <c r="B1688" s="78"/>
      <c r="C1688" s="78"/>
      <c r="D1688" s="78"/>
      <c r="E1688" s="78"/>
      <c r="F1688" s="78"/>
      <c r="G1688" s="78"/>
      <c r="H1688" s="78"/>
      <c r="I1688" s="78"/>
      <c r="J1688" s="78"/>
      <c r="K1688" s="80"/>
    </row>
    <row r="1689" spans="2:11">
      <c r="B1689" s="78"/>
      <c r="C1689" s="78"/>
      <c r="D1689" s="78"/>
      <c r="E1689" s="78"/>
      <c r="F1689" s="78"/>
      <c r="G1689" s="78"/>
      <c r="H1689" s="78"/>
      <c r="I1689" s="78"/>
      <c r="J1689" s="78"/>
      <c r="K1689" s="80"/>
    </row>
    <row r="1690" spans="2:11">
      <c r="B1690" s="78"/>
      <c r="C1690" s="78"/>
      <c r="D1690" s="78"/>
      <c r="E1690" s="78"/>
      <c r="F1690" s="78"/>
      <c r="G1690" s="78"/>
      <c r="H1690" s="78"/>
      <c r="I1690" s="78"/>
      <c r="J1690" s="78"/>
      <c r="K1690" s="80"/>
    </row>
    <row r="1691" spans="2:11">
      <c r="B1691" s="78"/>
      <c r="C1691" s="78"/>
      <c r="D1691" s="78"/>
      <c r="E1691" s="78"/>
      <c r="F1691" s="78"/>
      <c r="G1691" s="78"/>
      <c r="H1691" s="78"/>
      <c r="I1691" s="78"/>
      <c r="J1691" s="78"/>
      <c r="K1691" s="80"/>
    </row>
    <row r="1692" spans="2:11">
      <c r="B1692" s="78"/>
      <c r="C1692" s="78"/>
      <c r="D1692" s="78"/>
      <c r="E1692" s="78"/>
      <c r="F1692" s="78"/>
      <c r="G1692" s="78"/>
      <c r="H1692" s="78"/>
      <c r="I1692" s="78"/>
      <c r="J1692" s="78"/>
      <c r="K1692" s="80"/>
    </row>
    <row r="1693" spans="2:11">
      <c r="B1693" s="78"/>
      <c r="C1693" s="78"/>
      <c r="D1693" s="78"/>
      <c r="E1693" s="78"/>
      <c r="F1693" s="78"/>
      <c r="G1693" s="78"/>
      <c r="H1693" s="78"/>
      <c r="I1693" s="78"/>
      <c r="J1693" s="78"/>
      <c r="K1693" s="80"/>
    </row>
    <row r="1694" spans="2:11">
      <c r="B1694" s="78"/>
      <c r="C1694" s="78"/>
      <c r="D1694" s="78"/>
      <c r="E1694" s="78"/>
      <c r="F1694" s="79"/>
      <c r="G1694" s="78"/>
      <c r="H1694" s="78"/>
      <c r="I1694" s="78"/>
      <c r="J1694" s="78"/>
      <c r="K1694" s="80"/>
    </row>
    <row r="1695" spans="2:11">
      <c r="B1695" s="78"/>
      <c r="C1695" s="78"/>
      <c r="D1695" s="78"/>
      <c r="E1695" s="78"/>
      <c r="F1695" s="79"/>
      <c r="G1695" s="78"/>
      <c r="H1695" s="78"/>
      <c r="I1695" s="78"/>
      <c r="J1695" s="78"/>
      <c r="K1695" s="80"/>
    </row>
    <row r="1696" spans="2:11">
      <c r="B1696" s="78"/>
      <c r="C1696" s="78"/>
      <c r="D1696" s="78"/>
      <c r="E1696" s="78"/>
      <c r="F1696" s="78"/>
      <c r="G1696" s="78"/>
      <c r="H1696" s="78"/>
      <c r="I1696" s="78"/>
      <c r="J1696" s="78"/>
      <c r="K1696" s="80"/>
    </row>
    <row r="1697" spans="2:11">
      <c r="B1697" s="78"/>
      <c r="C1697" s="78"/>
      <c r="D1697" s="78"/>
      <c r="E1697" s="78"/>
      <c r="F1697" s="79"/>
      <c r="G1697" s="78"/>
      <c r="H1697" s="78"/>
      <c r="I1697" s="78"/>
      <c r="J1697" s="78"/>
      <c r="K1697" s="80"/>
    </row>
    <row r="1698" spans="2:11">
      <c r="B1698" s="78"/>
      <c r="C1698" s="78"/>
      <c r="D1698" s="78"/>
      <c r="E1698" s="78"/>
      <c r="F1698" s="79"/>
      <c r="G1698" s="78"/>
      <c r="H1698" s="78"/>
      <c r="I1698" s="78"/>
      <c r="J1698" s="78"/>
      <c r="K1698" s="80"/>
    </row>
    <row r="1699" spans="2:11">
      <c r="B1699" s="78"/>
      <c r="C1699" s="78"/>
      <c r="D1699" s="78"/>
      <c r="E1699" s="78"/>
      <c r="F1699" s="78"/>
      <c r="G1699" s="78"/>
      <c r="H1699" s="78"/>
      <c r="I1699" s="78"/>
      <c r="J1699" s="78"/>
      <c r="K1699" s="80"/>
    </row>
    <row r="1700" spans="2:11">
      <c r="B1700" s="78"/>
      <c r="C1700" s="78"/>
      <c r="D1700" s="78"/>
      <c r="E1700" s="78"/>
      <c r="F1700" s="78"/>
      <c r="G1700" s="78"/>
      <c r="H1700" s="78"/>
      <c r="I1700" s="78"/>
      <c r="J1700" s="78"/>
      <c r="K1700" s="80"/>
    </row>
    <row r="1701" spans="2:11">
      <c r="B1701" s="78"/>
      <c r="C1701" s="78"/>
      <c r="D1701" s="78"/>
      <c r="E1701" s="78"/>
      <c r="F1701" s="79"/>
      <c r="G1701" s="78"/>
      <c r="H1701" s="78"/>
      <c r="I1701" s="78"/>
      <c r="J1701" s="78"/>
      <c r="K1701" s="80"/>
    </row>
    <row r="1702" spans="2:11">
      <c r="B1702" s="78"/>
      <c r="C1702" s="78"/>
      <c r="D1702" s="78"/>
      <c r="E1702" s="78"/>
      <c r="F1702" s="79"/>
      <c r="G1702" s="78"/>
      <c r="H1702" s="78"/>
      <c r="I1702" s="78"/>
      <c r="J1702" s="78"/>
      <c r="K1702" s="80"/>
    </row>
    <row r="1703" spans="2:11">
      <c r="B1703" s="78"/>
      <c r="C1703" s="78"/>
      <c r="D1703" s="78"/>
      <c r="E1703" s="78"/>
      <c r="F1703" s="79"/>
      <c r="G1703" s="78"/>
      <c r="H1703" s="78"/>
      <c r="I1703" s="78"/>
      <c r="J1703" s="78"/>
      <c r="K1703" s="80"/>
    </row>
    <row r="1704" spans="2:11">
      <c r="B1704" s="78"/>
      <c r="C1704" s="78"/>
      <c r="D1704" s="78"/>
      <c r="E1704" s="78"/>
      <c r="F1704" s="78"/>
      <c r="G1704" s="78"/>
      <c r="H1704" s="78"/>
      <c r="I1704" s="78"/>
      <c r="J1704" s="78"/>
      <c r="K1704" s="80"/>
    </row>
    <row r="1705" spans="2:11">
      <c r="B1705" s="78"/>
      <c r="C1705" s="78"/>
      <c r="D1705" s="78"/>
      <c r="E1705" s="78"/>
      <c r="F1705" s="78"/>
      <c r="G1705" s="78"/>
      <c r="H1705" s="78"/>
      <c r="I1705" s="78"/>
      <c r="J1705" s="78"/>
      <c r="K1705" s="80"/>
    </row>
    <row r="1706" spans="2:11">
      <c r="B1706" s="78"/>
      <c r="C1706" s="78"/>
      <c r="D1706" s="78"/>
      <c r="E1706" s="78"/>
      <c r="F1706" s="79"/>
      <c r="G1706" s="78"/>
      <c r="H1706" s="78"/>
      <c r="I1706" s="78"/>
      <c r="J1706" s="78"/>
      <c r="K1706" s="80"/>
    </row>
    <row r="1707" spans="2:11">
      <c r="B1707" s="78"/>
      <c r="C1707" s="78"/>
      <c r="D1707" s="78"/>
      <c r="E1707" s="78"/>
      <c r="F1707" s="78"/>
      <c r="G1707" s="78"/>
      <c r="H1707" s="78"/>
      <c r="I1707" s="78"/>
      <c r="J1707" s="78"/>
      <c r="K1707" s="80"/>
    </row>
    <row r="1708" spans="2:11">
      <c r="B1708" s="78"/>
      <c r="C1708" s="78"/>
      <c r="D1708" s="78"/>
      <c r="E1708" s="78"/>
      <c r="F1708" s="79"/>
      <c r="G1708" s="78"/>
      <c r="H1708" s="78"/>
      <c r="I1708" s="78"/>
      <c r="J1708" s="78"/>
      <c r="K1708" s="80"/>
    </row>
    <row r="1709" spans="2:11">
      <c r="B1709" s="78"/>
      <c r="C1709" s="78"/>
      <c r="D1709" s="78"/>
      <c r="E1709" s="78"/>
      <c r="F1709" s="78"/>
      <c r="G1709" s="78"/>
      <c r="H1709" s="78"/>
      <c r="I1709" s="78"/>
      <c r="J1709" s="78"/>
      <c r="K1709" s="80"/>
    </row>
    <row r="1710" spans="2:11">
      <c r="B1710" s="78"/>
      <c r="C1710" s="78"/>
      <c r="D1710" s="78"/>
      <c r="E1710" s="78"/>
      <c r="F1710" s="79"/>
      <c r="G1710" s="78"/>
      <c r="H1710" s="78"/>
      <c r="I1710" s="78"/>
      <c r="J1710" s="78"/>
      <c r="K1710" s="80"/>
    </row>
    <row r="1711" spans="2:11">
      <c r="B1711" s="78"/>
      <c r="C1711" s="78"/>
      <c r="D1711" s="78"/>
      <c r="E1711" s="78"/>
      <c r="F1711" s="78"/>
      <c r="G1711" s="78"/>
      <c r="H1711" s="78"/>
      <c r="I1711" s="78"/>
      <c r="J1711" s="78"/>
      <c r="K1711" s="80"/>
    </row>
    <row r="1712" spans="2:11">
      <c r="B1712" s="78"/>
      <c r="C1712" s="78"/>
      <c r="D1712" s="78"/>
      <c r="E1712" s="78"/>
      <c r="F1712" s="78"/>
      <c r="G1712" s="78"/>
      <c r="H1712" s="78"/>
      <c r="I1712" s="78"/>
      <c r="J1712" s="78"/>
      <c r="K1712" s="80"/>
    </row>
    <row r="1713" spans="2:11">
      <c r="B1713" s="78"/>
      <c r="C1713" s="78"/>
      <c r="D1713" s="78"/>
      <c r="E1713" s="78"/>
      <c r="F1713" s="78"/>
      <c r="G1713" s="78"/>
      <c r="H1713" s="78"/>
      <c r="I1713" s="78"/>
      <c r="J1713" s="78"/>
      <c r="K1713" s="80"/>
    </row>
    <row r="1714" spans="2:11">
      <c r="B1714" s="78"/>
      <c r="C1714" s="78"/>
      <c r="D1714" s="78"/>
      <c r="E1714" s="78"/>
      <c r="F1714" s="79"/>
      <c r="G1714" s="78"/>
      <c r="H1714" s="78"/>
      <c r="I1714" s="78"/>
      <c r="J1714" s="78"/>
      <c r="K1714" s="80"/>
    </row>
    <row r="1715" spans="2:11">
      <c r="B1715" s="78"/>
      <c r="C1715" s="78"/>
      <c r="D1715" s="78"/>
      <c r="E1715" s="78"/>
      <c r="F1715" s="78"/>
      <c r="G1715" s="78"/>
      <c r="H1715" s="78"/>
      <c r="I1715" s="78"/>
      <c r="J1715" s="78"/>
      <c r="K1715" s="80"/>
    </row>
    <row r="1716" spans="2:11">
      <c r="B1716" s="78"/>
      <c r="C1716" s="78"/>
      <c r="D1716" s="78"/>
      <c r="E1716" s="78"/>
      <c r="F1716" s="78"/>
      <c r="G1716" s="78"/>
      <c r="H1716" s="78"/>
      <c r="I1716" s="78"/>
      <c r="J1716" s="78"/>
      <c r="K1716" s="80"/>
    </row>
    <row r="1717" spans="2:11">
      <c r="B1717" s="78"/>
      <c r="C1717" s="78"/>
      <c r="D1717" s="78"/>
      <c r="E1717" s="78"/>
      <c r="F1717" s="78"/>
      <c r="G1717" s="78"/>
      <c r="H1717" s="78"/>
      <c r="I1717" s="78"/>
      <c r="J1717" s="78"/>
      <c r="K1717" s="80"/>
    </row>
    <row r="1718" spans="2:11">
      <c r="B1718" s="78"/>
      <c r="C1718" s="78"/>
      <c r="D1718" s="78"/>
      <c r="E1718" s="78"/>
      <c r="F1718" s="79"/>
      <c r="G1718" s="78"/>
      <c r="H1718" s="78"/>
      <c r="I1718" s="78"/>
      <c r="J1718" s="78"/>
      <c r="K1718" s="80"/>
    </row>
    <row r="1719" spans="2:11">
      <c r="B1719" s="78"/>
      <c r="C1719" s="78"/>
      <c r="D1719" s="78"/>
      <c r="E1719" s="78"/>
      <c r="F1719" s="79"/>
      <c r="G1719" s="78"/>
      <c r="H1719" s="78"/>
      <c r="I1719" s="78"/>
      <c r="J1719" s="78"/>
      <c r="K1719" s="80"/>
    </row>
    <row r="1720" spans="2:11">
      <c r="B1720" s="78"/>
      <c r="C1720" s="78"/>
      <c r="D1720" s="78"/>
      <c r="E1720" s="78"/>
      <c r="F1720" s="78"/>
      <c r="G1720" s="78"/>
      <c r="H1720" s="78"/>
      <c r="I1720" s="78"/>
      <c r="J1720" s="78"/>
      <c r="K1720" s="80"/>
    </row>
    <row r="1721" spans="2:11">
      <c r="B1721" s="78"/>
      <c r="C1721" s="78"/>
      <c r="D1721" s="78"/>
      <c r="E1721" s="78"/>
      <c r="F1721" s="79"/>
      <c r="G1721" s="78"/>
      <c r="H1721" s="78"/>
      <c r="I1721" s="78"/>
      <c r="J1721" s="78"/>
      <c r="K1721" s="80"/>
    </row>
    <row r="1722" spans="2:11">
      <c r="B1722" s="78"/>
      <c r="C1722" s="78"/>
      <c r="D1722" s="78"/>
      <c r="E1722" s="78"/>
      <c r="F1722" s="78"/>
      <c r="G1722" s="78"/>
      <c r="H1722" s="78"/>
      <c r="I1722" s="78"/>
      <c r="J1722" s="78"/>
      <c r="K1722" s="80"/>
    </row>
    <row r="1723" spans="2:11">
      <c r="B1723" s="78"/>
      <c r="C1723" s="78"/>
      <c r="D1723" s="78"/>
      <c r="E1723" s="78"/>
      <c r="F1723" s="78"/>
      <c r="G1723" s="78"/>
      <c r="H1723" s="78"/>
      <c r="I1723" s="78"/>
      <c r="J1723" s="78"/>
      <c r="K1723" s="80"/>
    </row>
    <row r="1724" spans="2:11">
      <c r="B1724" s="78"/>
      <c r="C1724" s="78"/>
      <c r="D1724" s="78"/>
      <c r="E1724" s="78"/>
      <c r="F1724" s="78"/>
      <c r="G1724" s="78"/>
      <c r="H1724" s="78"/>
      <c r="I1724" s="78"/>
      <c r="J1724" s="78"/>
      <c r="K1724" s="80"/>
    </row>
    <row r="1725" spans="2:11">
      <c r="B1725" s="78"/>
      <c r="C1725" s="78"/>
      <c r="D1725" s="78"/>
      <c r="E1725" s="78"/>
      <c r="F1725" s="78"/>
      <c r="G1725" s="78"/>
      <c r="H1725" s="78"/>
      <c r="I1725" s="78"/>
      <c r="J1725" s="78"/>
      <c r="K1725" s="80"/>
    </row>
    <row r="1726" spans="2:11">
      <c r="B1726" s="78"/>
      <c r="C1726" s="78"/>
      <c r="D1726" s="78"/>
      <c r="E1726" s="78"/>
      <c r="F1726" s="78"/>
      <c r="G1726" s="78"/>
      <c r="H1726" s="78"/>
      <c r="I1726" s="78"/>
      <c r="J1726" s="78"/>
      <c r="K1726" s="80"/>
    </row>
    <row r="1727" spans="2:11">
      <c r="B1727" s="78"/>
      <c r="C1727" s="78"/>
      <c r="D1727" s="78"/>
      <c r="E1727" s="78"/>
      <c r="F1727" s="79"/>
      <c r="G1727" s="78"/>
      <c r="H1727" s="78"/>
      <c r="I1727" s="78"/>
      <c r="J1727" s="78"/>
      <c r="K1727" s="80"/>
    </row>
    <row r="1728" spans="2:11">
      <c r="B1728" s="78"/>
      <c r="C1728" s="78"/>
      <c r="D1728" s="78"/>
      <c r="E1728" s="78"/>
      <c r="F1728" s="79"/>
      <c r="G1728" s="78"/>
      <c r="H1728" s="78"/>
      <c r="I1728" s="78"/>
      <c r="J1728" s="78"/>
      <c r="K1728" s="80"/>
    </row>
    <row r="1729" spans="2:11">
      <c r="B1729" s="78"/>
      <c r="C1729" s="78"/>
      <c r="D1729" s="78"/>
      <c r="E1729" s="78"/>
      <c r="F1729" s="78"/>
      <c r="G1729" s="78"/>
      <c r="H1729" s="78"/>
      <c r="I1729" s="78"/>
      <c r="J1729" s="78"/>
      <c r="K1729" s="80"/>
    </row>
    <row r="1730" spans="2:11">
      <c r="B1730" s="78"/>
      <c r="C1730" s="78"/>
      <c r="D1730" s="78"/>
      <c r="E1730" s="78"/>
      <c r="F1730" s="78"/>
      <c r="G1730" s="78"/>
      <c r="H1730" s="78"/>
      <c r="I1730" s="78"/>
      <c r="J1730" s="78"/>
      <c r="K1730" s="80"/>
    </row>
    <row r="1731" spans="2:11">
      <c r="B1731" s="78"/>
      <c r="C1731" s="78"/>
      <c r="D1731" s="78"/>
      <c r="E1731" s="78"/>
      <c r="F1731" s="79"/>
      <c r="G1731" s="78"/>
      <c r="H1731" s="78"/>
      <c r="I1731" s="78"/>
      <c r="J1731" s="78"/>
      <c r="K1731" s="80"/>
    </row>
    <row r="1732" spans="2:11">
      <c r="B1732" s="78"/>
      <c r="C1732" s="78"/>
      <c r="D1732" s="78"/>
      <c r="E1732" s="78"/>
      <c r="F1732" s="78"/>
      <c r="G1732" s="78"/>
      <c r="H1732" s="78"/>
      <c r="I1732" s="78"/>
      <c r="J1732" s="78"/>
      <c r="K1732" s="80"/>
    </row>
    <row r="1733" spans="2:11">
      <c r="B1733" s="78"/>
      <c r="C1733" s="78"/>
      <c r="D1733" s="78"/>
      <c r="E1733" s="78"/>
      <c r="F1733" s="79"/>
      <c r="G1733" s="78"/>
      <c r="H1733" s="78"/>
      <c r="I1733" s="78"/>
      <c r="J1733" s="78"/>
      <c r="K1733" s="80"/>
    </row>
    <row r="1734" spans="2:11">
      <c r="B1734" s="78"/>
      <c r="C1734" s="78"/>
      <c r="D1734" s="78"/>
      <c r="E1734" s="78"/>
      <c r="F1734" s="79"/>
      <c r="G1734" s="78"/>
      <c r="H1734" s="78"/>
      <c r="I1734" s="78"/>
      <c r="J1734" s="78"/>
      <c r="K1734" s="80"/>
    </row>
    <row r="1735" spans="2:11">
      <c r="B1735" s="78"/>
      <c r="C1735" s="78"/>
      <c r="D1735" s="78"/>
      <c r="E1735" s="78"/>
      <c r="F1735" s="79"/>
      <c r="G1735" s="78"/>
      <c r="H1735" s="78"/>
      <c r="I1735" s="78"/>
      <c r="J1735" s="78"/>
      <c r="K1735" s="80"/>
    </row>
    <row r="1736" spans="2:11">
      <c r="B1736" s="78"/>
      <c r="C1736" s="78"/>
      <c r="D1736" s="78"/>
      <c r="E1736" s="78"/>
      <c r="F1736" s="79"/>
      <c r="G1736" s="78"/>
      <c r="H1736" s="78"/>
      <c r="I1736" s="78"/>
      <c r="J1736" s="78"/>
      <c r="K1736" s="80"/>
    </row>
    <row r="1737" spans="2:11">
      <c r="B1737" s="78"/>
      <c r="C1737" s="78"/>
      <c r="D1737" s="78"/>
      <c r="E1737" s="78"/>
      <c r="F1737" s="78"/>
      <c r="G1737" s="78"/>
      <c r="H1737" s="78"/>
      <c r="I1737" s="78"/>
      <c r="J1737" s="78"/>
      <c r="K1737" s="80"/>
    </row>
    <row r="1738" spans="2:11">
      <c r="B1738" s="78"/>
      <c r="C1738" s="78"/>
      <c r="D1738" s="78"/>
      <c r="E1738" s="78"/>
      <c r="F1738" s="79"/>
      <c r="G1738" s="78"/>
      <c r="H1738" s="78"/>
      <c r="I1738" s="78"/>
      <c r="J1738" s="78"/>
      <c r="K1738" s="80"/>
    </row>
    <row r="1739" spans="2:11">
      <c r="B1739" s="78"/>
      <c r="C1739" s="78"/>
      <c r="D1739" s="78"/>
      <c r="E1739" s="78"/>
      <c r="F1739" s="78"/>
      <c r="G1739" s="78"/>
      <c r="H1739" s="78"/>
      <c r="I1739" s="78"/>
      <c r="J1739" s="78"/>
      <c r="K1739" s="80"/>
    </row>
    <row r="1740" spans="2:11">
      <c r="B1740" s="78"/>
      <c r="C1740" s="78"/>
      <c r="D1740" s="78"/>
      <c r="E1740" s="78"/>
      <c r="F1740" s="78"/>
      <c r="G1740" s="78"/>
      <c r="H1740" s="78"/>
      <c r="I1740" s="78"/>
      <c r="J1740" s="78"/>
      <c r="K1740" s="80"/>
    </row>
    <row r="1741" spans="2:11">
      <c r="B1741" s="78"/>
      <c r="C1741" s="78"/>
      <c r="D1741" s="78"/>
      <c r="E1741" s="78"/>
      <c r="F1741" s="78"/>
      <c r="G1741" s="78"/>
      <c r="H1741" s="78"/>
      <c r="I1741" s="78"/>
      <c r="J1741" s="78"/>
      <c r="K1741" s="80"/>
    </row>
    <row r="1742" spans="2:11">
      <c r="B1742" s="78"/>
      <c r="C1742" s="78"/>
      <c r="D1742" s="78"/>
      <c r="E1742" s="78"/>
      <c r="F1742" s="78"/>
      <c r="G1742" s="78"/>
      <c r="H1742" s="78"/>
      <c r="I1742" s="78"/>
      <c r="J1742" s="78"/>
      <c r="K1742" s="80"/>
    </row>
    <row r="1743" spans="2:11">
      <c r="B1743" s="78"/>
      <c r="C1743" s="78"/>
      <c r="D1743" s="78"/>
      <c r="E1743" s="78"/>
      <c r="F1743" s="79"/>
      <c r="G1743" s="78"/>
      <c r="H1743" s="78"/>
      <c r="I1743" s="78"/>
      <c r="J1743" s="78"/>
      <c r="K1743" s="80"/>
    </row>
    <row r="1744" spans="2:11">
      <c r="B1744" s="78"/>
      <c r="C1744" s="78"/>
      <c r="D1744" s="78"/>
      <c r="E1744" s="78"/>
      <c r="F1744" s="79"/>
      <c r="G1744" s="78"/>
      <c r="H1744" s="78"/>
      <c r="I1744" s="78"/>
      <c r="J1744" s="78"/>
      <c r="K1744" s="80"/>
    </row>
    <row r="1745" spans="2:11">
      <c r="B1745" s="78"/>
      <c r="C1745" s="78"/>
      <c r="D1745" s="78"/>
      <c r="E1745" s="78"/>
      <c r="F1745" s="79"/>
      <c r="G1745" s="78"/>
      <c r="H1745" s="78"/>
      <c r="I1745" s="78"/>
      <c r="J1745" s="78"/>
      <c r="K1745" s="80"/>
    </row>
    <row r="1746" spans="2:11">
      <c r="B1746" s="78"/>
      <c r="C1746" s="78"/>
      <c r="D1746" s="78"/>
      <c r="E1746" s="78"/>
      <c r="F1746" s="79"/>
      <c r="G1746" s="78"/>
      <c r="H1746" s="78"/>
      <c r="I1746" s="78"/>
      <c r="J1746" s="78"/>
      <c r="K1746" s="80"/>
    </row>
    <row r="1747" spans="2:11">
      <c r="B1747" s="78"/>
      <c r="C1747" s="78"/>
      <c r="D1747" s="78"/>
      <c r="E1747" s="78"/>
      <c r="F1747" s="79"/>
      <c r="G1747" s="78"/>
      <c r="H1747" s="78"/>
      <c r="I1747" s="78"/>
      <c r="J1747" s="78"/>
      <c r="K1747" s="80"/>
    </row>
    <row r="1748" spans="2:11">
      <c r="B1748" s="78"/>
      <c r="C1748" s="78"/>
      <c r="D1748" s="78"/>
      <c r="E1748" s="78"/>
      <c r="F1748" s="78"/>
      <c r="G1748" s="78"/>
      <c r="H1748" s="78"/>
      <c r="I1748" s="78"/>
      <c r="J1748" s="78"/>
      <c r="K1748" s="80"/>
    </row>
    <row r="1749" spans="2:11">
      <c r="B1749" s="78"/>
      <c r="C1749" s="78"/>
      <c r="D1749" s="78"/>
      <c r="E1749" s="78"/>
      <c r="F1749" s="78"/>
      <c r="G1749" s="78"/>
      <c r="H1749" s="78"/>
      <c r="I1749" s="78"/>
      <c r="J1749" s="78"/>
      <c r="K1749" s="80"/>
    </row>
    <row r="1750" spans="2:11">
      <c r="B1750" s="78"/>
      <c r="C1750" s="78"/>
      <c r="D1750" s="78"/>
      <c r="E1750" s="78"/>
      <c r="F1750" s="78"/>
      <c r="G1750" s="78"/>
      <c r="H1750" s="78"/>
      <c r="I1750" s="78"/>
      <c r="J1750" s="78"/>
      <c r="K1750" s="80"/>
    </row>
    <row r="1751" spans="2:11">
      <c r="B1751" s="78"/>
      <c r="C1751" s="78"/>
      <c r="D1751" s="78"/>
      <c r="E1751" s="78"/>
      <c r="F1751" s="79"/>
      <c r="G1751" s="78"/>
      <c r="H1751" s="78"/>
      <c r="I1751" s="78"/>
      <c r="J1751" s="78"/>
      <c r="K1751" s="80"/>
    </row>
    <row r="1752" spans="2:11">
      <c r="B1752" s="78"/>
      <c r="C1752" s="78"/>
      <c r="D1752" s="78"/>
      <c r="E1752" s="78"/>
      <c r="F1752" s="78"/>
      <c r="G1752" s="78"/>
      <c r="H1752" s="78"/>
      <c r="I1752" s="78"/>
      <c r="J1752" s="78"/>
      <c r="K1752" s="80"/>
    </row>
    <row r="1753" spans="2:11">
      <c r="B1753" s="78"/>
      <c r="C1753" s="78"/>
      <c r="D1753" s="78"/>
      <c r="E1753" s="78"/>
      <c r="F1753" s="78"/>
      <c r="G1753" s="78"/>
      <c r="H1753" s="78"/>
      <c r="I1753" s="78"/>
      <c r="J1753" s="78"/>
      <c r="K1753" s="80"/>
    </row>
    <row r="1754" spans="2:11">
      <c r="B1754" s="78"/>
      <c r="C1754" s="78"/>
      <c r="D1754" s="78"/>
      <c r="E1754" s="78"/>
      <c r="F1754" s="79"/>
      <c r="G1754" s="78"/>
      <c r="H1754" s="78"/>
      <c r="I1754" s="78"/>
      <c r="J1754" s="78"/>
      <c r="K1754" s="80"/>
    </row>
    <row r="1755" spans="2:11">
      <c r="B1755" s="78"/>
      <c r="C1755" s="78"/>
      <c r="D1755" s="78"/>
      <c r="E1755" s="78"/>
      <c r="F1755" s="78"/>
      <c r="G1755" s="78"/>
      <c r="H1755" s="78"/>
      <c r="I1755" s="78"/>
      <c r="J1755" s="78"/>
      <c r="K1755" s="80"/>
    </row>
    <row r="1756" spans="2:11">
      <c r="B1756" s="78"/>
      <c r="C1756" s="78"/>
      <c r="D1756" s="78"/>
      <c r="E1756" s="78"/>
      <c r="F1756" s="78"/>
      <c r="G1756" s="78"/>
      <c r="H1756" s="78"/>
      <c r="I1756" s="78"/>
      <c r="J1756" s="78"/>
      <c r="K1756" s="80"/>
    </row>
    <row r="1757" spans="2:11">
      <c r="B1757" s="78"/>
      <c r="C1757" s="78"/>
      <c r="D1757" s="78"/>
      <c r="E1757" s="78"/>
      <c r="F1757" s="78"/>
      <c r="G1757" s="78"/>
      <c r="H1757" s="78"/>
      <c r="I1757" s="78"/>
      <c r="J1757" s="78"/>
      <c r="K1757" s="80"/>
    </row>
    <row r="1758" spans="2:11">
      <c r="B1758" s="78"/>
      <c r="C1758" s="78"/>
      <c r="D1758" s="78"/>
      <c r="E1758" s="78"/>
      <c r="F1758" s="79"/>
      <c r="G1758" s="78"/>
      <c r="H1758" s="78"/>
      <c r="I1758" s="78"/>
      <c r="J1758" s="78"/>
      <c r="K1758" s="80"/>
    </row>
    <row r="1759" spans="2:11">
      <c r="B1759" s="78"/>
      <c r="C1759" s="78"/>
      <c r="D1759" s="78"/>
      <c r="E1759" s="78"/>
      <c r="F1759" s="78"/>
      <c r="G1759" s="78"/>
      <c r="H1759" s="78"/>
      <c r="I1759" s="78"/>
      <c r="J1759" s="78"/>
      <c r="K1759" s="80"/>
    </row>
    <row r="1760" spans="2:11">
      <c r="B1760" s="78"/>
      <c r="C1760" s="78"/>
      <c r="D1760" s="78"/>
      <c r="E1760" s="78"/>
      <c r="F1760" s="79"/>
      <c r="G1760" s="78"/>
      <c r="H1760" s="78"/>
      <c r="I1760" s="78"/>
      <c r="J1760" s="78"/>
      <c r="K1760" s="80"/>
    </row>
    <row r="1761" spans="2:11">
      <c r="B1761" s="78"/>
      <c r="C1761" s="78"/>
      <c r="D1761" s="78"/>
      <c r="E1761" s="78"/>
      <c r="F1761" s="78"/>
      <c r="G1761" s="78"/>
      <c r="H1761" s="78"/>
      <c r="I1761" s="78"/>
      <c r="J1761" s="78"/>
      <c r="K1761" s="80"/>
    </row>
    <row r="1762" spans="2:11">
      <c r="B1762" s="78"/>
      <c r="C1762" s="78"/>
      <c r="D1762" s="78"/>
      <c r="E1762" s="78"/>
      <c r="F1762" s="78"/>
      <c r="G1762" s="78"/>
      <c r="H1762" s="78"/>
      <c r="I1762" s="78"/>
      <c r="J1762" s="78"/>
      <c r="K1762" s="80"/>
    </row>
    <row r="1763" spans="2:11">
      <c r="B1763" s="78"/>
      <c r="C1763" s="78"/>
      <c r="D1763" s="78"/>
      <c r="E1763" s="78"/>
      <c r="F1763" s="79"/>
      <c r="G1763" s="78"/>
      <c r="H1763" s="78"/>
      <c r="I1763" s="78"/>
      <c r="J1763" s="78"/>
      <c r="K1763" s="80"/>
    </row>
    <row r="1764" spans="2:11">
      <c r="B1764" s="78"/>
      <c r="C1764" s="78"/>
      <c r="D1764" s="78"/>
      <c r="E1764" s="78"/>
      <c r="F1764" s="79"/>
      <c r="G1764" s="78"/>
      <c r="H1764" s="78"/>
      <c r="I1764" s="78"/>
      <c r="J1764" s="78"/>
      <c r="K1764" s="80"/>
    </row>
    <row r="1765" spans="2:11">
      <c r="B1765" s="78"/>
      <c r="C1765" s="78"/>
      <c r="D1765" s="78"/>
      <c r="E1765" s="78"/>
      <c r="F1765" s="79"/>
      <c r="G1765" s="78"/>
      <c r="H1765" s="78"/>
      <c r="I1765" s="78"/>
      <c r="J1765" s="78"/>
      <c r="K1765" s="80"/>
    </row>
    <row r="1766" spans="2:11">
      <c r="B1766" s="78"/>
      <c r="C1766" s="78"/>
      <c r="D1766" s="78"/>
      <c r="E1766" s="78"/>
      <c r="F1766" s="79"/>
      <c r="G1766" s="78"/>
      <c r="H1766" s="78"/>
      <c r="I1766" s="78"/>
      <c r="J1766" s="78"/>
      <c r="K1766" s="80"/>
    </row>
    <row r="1767" spans="2:11">
      <c r="B1767" s="78"/>
      <c r="C1767" s="78"/>
      <c r="D1767" s="78"/>
      <c r="E1767" s="78"/>
      <c r="F1767" s="78"/>
      <c r="G1767" s="78"/>
      <c r="H1767" s="78"/>
      <c r="I1767" s="78"/>
      <c r="J1767" s="78"/>
      <c r="K1767" s="80"/>
    </row>
    <row r="1768" spans="2:11">
      <c r="B1768" s="78"/>
      <c r="C1768" s="78"/>
      <c r="D1768" s="78"/>
      <c r="E1768" s="78"/>
      <c r="F1768" s="78"/>
      <c r="G1768" s="78"/>
      <c r="H1768" s="78"/>
      <c r="I1768" s="78"/>
      <c r="J1768" s="78"/>
      <c r="K1768" s="80"/>
    </row>
    <row r="1769" spans="2:11">
      <c r="B1769" s="78"/>
      <c r="C1769" s="78"/>
      <c r="D1769" s="78"/>
      <c r="E1769" s="78"/>
      <c r="F1769" s="78"/>
      <c r="G1769" s="78"/>
      <c r="H1769" s="78"/>
      <c r="I1769" s="78"/>
      <c r="J1769" s="78"/>
      <c r="K1769" s="80"/>
    </row>
    <row r="1770" spans="2:11">
      <c r="B1770" s="78"/>
      <c r="C1770" s="78"/>
      <c r="D1770" s="78"/>
      <c r="E1770" s="78"/>
      <c r="F1770" s="78"/>
      <c r="G1770" s="78"/>
      <c r="H1770" s="78"/>
      <c r="I1770" s="78"/>
      <c r="J1770" s="78"/>
      <c r="K1770" s="80"/>
    </row>
    <row r="1771" spans="2:11">
      <c r="B1771" s="78"/>
      <c r="C1771" s="78"/>
      <c r="D1771" s="78"/>
      <c r="E1771" s="78"/>
      <c r="F1771" s="79"/>
      <c r="G1771" s="78"/>
      <c r="H1771" s="78"/>
      <c r="I1771" s="78"/>
      <c r="J1771" s="78"/>
      <c r="K1771" s="80"/>
    </row>
    <row r="1772" spans="2:11">
      <c r="B1772" s="78"/>
      <c r="C1772" s="78"/>
      <c r="D1772" s="78"/>
      <c r="E1772" s="78"/>
      <c r="F1772" s="79"/>
      <c r="G1772" s="78"/>
      <c r="H1772" s="78"/>
      <c r="I1772" s="78"/>
      <c r="J1772" s="78"/>
      <c r="K1772" s="80"/>
    </row>
    <row r="1773" spans="2:11">
      <c r="B1773" s="78"/>
      <c r="C1773" s="78"/>
      <c r="D1773" s="78"/>
      <c r="E1773" s="78"/>
      <c r="F1773" s="78"/>
      <c r="G1773" s="78"/>
      <c r="H1773" s="78"/>
      <c r="I1773" s="78"/>
      <c r="J1773" s="78"/>
      <c r="K1773" s="80"/>
    </row>
    <row r="1774" spans="2:11">
      <c r="B1774" s="78"/>
      <c r="C1774" s="78"/>
      <c r="D1774" s="78"/>
      <c r="E1774" s="78"/>
      <c r="F1774" s="78"/>
      <c r="G1774" s="78"/>
      <c r="H1774" s="78"/>
      <c r="I1774" s="78"/>
      <c r="J1774" s="78"/>
      <c r="K1774" s="80"/>
    </row>
    <row r="1775" spans="2:11">
      <c r="B1775" s="78"/>
      <c r="C1775" s="78"/>
      <c r="D1775" s="78"/>
      <c r="E1775" s="78"/>
      <c r="F1775" s="79"/>
      <c r="G1775" s="78"/>
      <c r="H1775" s="78"/>
      <c r="I1775" s="78"/>
      <c r="J1775" s="78"/>
      <c r="K1775" s="80"/>
    </row>
    <row r="1776" spans="2:11">
      <c r="B1776" s="78"/>
      <c r="C1776" s="78"/>
      <c r="D1776" s="78"/>
      <c r="E1776" s="78"/>
      <c r="F1776" s="79"/>
      <c r="G1776" s="78"/>
      <c r="H1776" s="78"/>
      <c r="I1776" s="78"/>
      <c r="J1776" s="78"/>
      <c r="K1776" s="80"/>
    </row>
    <row r="1777" spans="2:11">
      <c r="B1777" s="78"/>
      <c r="C1777" s="78"/>
      <c r="D1777" s="78"/>
      <c r="E1777" s="78"/>
      <c r="F1777" s="78"/>
      <c r="G1777" s="78"/>
      <c r="H1777" s="78"/>
      <c r="I1777" s="78"/>
      <c r="J1777" s="78"/>
      <c r="K1777" s="80"/>
    </row>
    <row r="1778" spans="2:11">
      <c r="B1778" s="78"/>
      <c r="C1778" s="78"/>
      <c r="D1778" s="78"/>
      <c r="E1778" s="78"/>
      <c r="F1778" s="79"/>
      <c r="G1778" s="78"/>
      <c r="H1778" s="78"/>
      <c r="I1778" s="78"/>
      <c r="J1778" s="78"/>
      <c r="K1778" s="80"/>
    </row>
    <row r="1779" spans="2:11">
      <c r="B1779" s="78"/>
      <c r="C1779" s="78"/>
      <c r="D1779" s="78"/>
      <c r="E1779" s="78"/>
      <c r="F1779" s="78"/>
      <c r="G1779" s="78"/>
      <c r="H1779" s="78"/>
      <c r="I1779" s="78"/>
      <c r="J1779" s="78"/>
      <c r="K1779" s="80"/>
    </row>
    <row r="1780" spans="2:11">
      <c r="B1780" s="78"/>
      <c r="C1780" s="78"/>
      <c r="D1780" s="78"/>
      <c r="E1780" s="78"/>
      <c r="F1780" s="78"/>
      <c r="G1780" s="78"/>
      <c r="H1780" s="78"/>
      <c r="I1780" s="78"/>
      <c r="J1780" s="78"/>
      <c r="K1780" s="80"/>
    </row>
    <row r="1781" spans="2:11">
      <c r="B1781" s="78"/>
      <c r="C1781" s="78"/>
      <c r="D1781" s="78"/>
      <c r="E1781" s="78"/>
      <c r="F1781" s="78"/>
      <c r="G1781" s="78"/>
      <c r="H1781" s="78"/>
      <c r="I1781" s="78"/>
      <c r="J1781" s="78"/>
      <c r="K1781" s="80"/>
    </row>
    <row r="1782" spans="2:11">
      <c r="B1782" s="78"/>
      <c r="C1782" s="78"/>
      <c r="D1782" s="78"/>
      <c r="E1782" s="78"/>
      <c r="F1782" s="78"/>
      <c r="G1782" s="78"/>
      <c r="H1782" s="78"/>
      <c r="I1782" s="78"/>
      <c r="J1782" s="78"/>
      <c r="K1782" s="80"/>
    </row>
    <row r="1783" spans="2:11">
      <c r="B1783" s="78"/>
      <c r="C1783" s="78"/>
      <c r="D1783" s="78"/>
      <c r="E1783" s="78"/>
      <c r="F1783" s="79"/>
      <c r="G1783" s="78"/>
      <c r="H1783" s="78"/>
      <c r="I1783" s="78"/>
      <c r="J1783" s="78"/>
      <c r="K1783" s="80"/>
    </row>
    <row r="1784" spans="2:11">
      <c r="B1784" s="78"/>
      <c r="C1784" s="78"/>
      <c r="D1784" s="78"/>
      <c r="E1784" s="78"/>
      <c r="F1784" s="79"/>
      <c r="G1784" s="78"/>
      <c r="H1784" s="78"/>
      <c r="I1784" s="78"/>
      <c r="J1784" s="78"/>
      <c r="K1784" s="80"/>
    </row>
    <row r="1785" spans="2:11">
      <c r="B1785" s="78"/>
      <c r="C1785" s="78"/>
      <c r="D1785" s="78"/>
      <c r="E1785" s="78"/>
      <c r="F1785" s="78"/>
      <c r="G1785" s="78"/>
      <c r="H1785" s="78"/>
      <c r="I1785" s="78"/>
      <c r="J1785" s="78"/>
      <c r="K1785" s="80"/>
    </row>
    <row r="1786" spans="2:11">
      <c r="B1786" s="78"/>
      <c r="C1786" s="78"/>
      <c r="D1786" s="78"/>
      <c r="E1786" s="78"/>
      <c r="F1786" s="79"/>
      <c r="G1786" s="78"/>
      <c r="H1786" s="78"/>
      <c r="I1786" s="78"/>
      <c r="J1786" s="78"/>
      <c r="K1786" s="80"/>
    </row>
    <row r="1787" spans="2:11">
      <c r="B1787" s="78"/>
      <c r="C1787" s="78"/>
      <c r="D1787" s="78"/>
      <c r="E1787" s="78"/>
      <c r="F1787" s="78"/>
      <c r="G1787" s="78"/>
      <c r="H1787" s="78"/>
      <c r="I1787" s="78"/>
      <c r="J1787" s="78"/>
      <c r="K1787" s="80"/>
    </row>
    <row r="1788" spans="2:11">
      <c r="B1788" s="78"/>
      <c r="C1788" s="78"/>
      <c r="D1788" s="78"/>
      <c r="E1788" s="78"/>
      <c r="F1788" s="79"/>
      <c r="G1788" s="78"/>
      <c r="H1788" s="78"/>
      <c r="I1788" s="78"/>
      <c r="J1788" s="78"/>
      <c r="K1788" s="80"/>
    </row>
    <row r="1789" spans="2:11">
      <c r="B1789" s="78"/>
      <c r="C1789" s="78"/>
      <c r="D1789" s="78"/>
      <c r="E1789" s="78"/>
      <c r="F1789" s="79"/>
      <c r="G1789" s="78"/>
      <c r="H1789" s="78"/>
      <c r="I1789" s="78"/>
      <c r="J1789" s="78"/>
      <c r="K1789" s="80"/>
    </row>
    <row r="1790" spans="2:11">
      <c r="B1790" s="78"/>
      <c r="C1790" s="78"/>
      <c r="D1790" s="78"/>
      <c r="E1790" s="78"/>
      <c r="F1790" s="78"/>
      <c r="G1790" s="78"/>
      <c r="H1790" s="78"/>
      <c r="I1790" s="78"/>
      <c r="J1790" s="78"/>
      <c r="K1790" s="80"/>
    </row>
    <row r="1791" spans="2:11">
      <c r="B1791" s="78"/>
      <c r="C1791" s="78"/>
      <c r="D1791" s="78"/>
      <c r="E1791" s="78"/>
      <c r="F1791" s="78"/>
      <c r="G1791" s="78"/>
      <c r="H1791" s="78"/>
      <c r="I1791" s="78"/>
      <c r="J1791" s="78"/>
      <c r="K1791" s="80"/>
    </row>
    <row r="1792" spans="2:11">
      <c r="B1792" s="78"/>
      <c r="C1792" s="78"/>
      <c r="D1792" s="78"/>
      <c r="E1792" s="78"/>
      <c r="F1792" s="79"/>
      <c r="G1792" s="78"/>
      <c r="H1792" s="78"/>
      <c r="I1792" s="78"/>
      <c r="J1792" s="78"/>
      <c r="K1792" s="80"/>
    </row>
    <row r="1793" spans="2:11">
      <c r="B1793" s="78"/>
      <c r="C1793" s="78"/>
      <c r="D1793" s="78"/>
      <c r="E1793" s="78"/>
      <c r="F1793" s="79"/>
      <c r="G1793" s="78"/>
      <c r="H1793" s="78"/>
      <c r="I1793" s="78"/>
      <c r="J1793" s="78"/>
      <c r="K1793" s="80"/>
    </row>
    <row r="1794" spans="2:11">
      <c r="B1794" s="78"/>
      <c r="C1794" s="78"/>
      <c r="D1794" s="78"/>
      <c r="E1794" s="78"/>
      <c r="F1794" s="78"/>
      <c r="G1794" s="78"/>
      <c r="H1794" s="78"/>
      <c r="I1794" s="78"/>
      <c r="J1794" s="78"/>
      <c r="K1794" s="80"/>
    </row>
    <row r="1795" spans="2:11">
      <c r="B1795" s="78"/>
      <c r="C1795" s="78"/>
      <c r="D1795" s="78"/>
      <c r="E1795" s="78"/>
      <c r="F1795" s="78"/>
      <c r="G1795" s="78"/>
      <c r="H1795" s="78"/>
      <c r="I1795" s="78"/>
      <c r="J1795" s="78"/>
      <c r="K1795" s="80"/>
    </row>
    <row r="1796" spans="2:11">
      <c r="B1796" s="78"/>
      <c r="C1796" s="78"/>
      <c r="D1796" s="78"/>
      <c r="E1796" s="78"/>
      <c r="F1796" s="79"/>
      <c r="G1796" s="78"/>
      <c r="H1796" s="78"/>
      <c r="I1796" s="78"/>
      <c r="J1796" s="78"/>
      <c r="K1796" s="80"/>
    </row>
    <row r="1797" spans="2:11">
      <c r="B1797" s="78"/>
      <c r="C1797" s="78"/>
      <c r="D1797" s="78"/>
      <c r="E1797" s="78"/>
      <c r="F1797" s="79"/>
      <c r="G1797" s="78"/>
      <c r="H1797" s="78"/>
      <c r="I1797" s="78"/>
      <c r="J1797" s="78"/>
      <c r="K1797" s="80"/>
    </row>
    <row r="1798" spans="2:11">
      <c r="B1798" s="78"/>
      <c r="C1798" s="78"/>
      <c r="D1798" s="78"/>
      <c r="E1798" s="78"/>
      <c r="F1798" s="79"/>
      <c r="G1798" s="78"/>
      <c r="H1798" s="78"/>
      <c r="I1798" s="78"/>
      <c r="J1798" s="78"/>
      <c r="K1798" s="80"/>
    </row>
    <row r="1799" spans="2:11">
      <c r="B1799" s="78"/>
      <c r="C1799" s="78"/>
      <c r="D1799" s="78"/>
      <c r="E1799" s="78"/>
      <c r="F1799" s="78"/>
      <c r="G1799" s="78"/>
      <c r="H1799" s="78"/>
      <c r="I1799" s="78"/>
      <c r="J1799" s="78"/>
      <c r="K1799" s="80"/>
    </row>
    <row r="1800" spans="2:11">
      <c r="B1800" s="78"/>
      <c r="C1800" s="78"/>
      <c r="D1800" s="78"/>
      <c r="E1800" s="78"/>
      <c r="F1800" s="79"/>
      <c r="G1800" s="78"/>
      <c r="H1800" s="78"/>
      <c r="I1800" s="78"/>
      <c r="J1800" s="78"/>
      <c r="K1800" s="80"/>
    </row>
    <row r="1801" spans="2:11">
      <c r="B1801" s="78"/>
      <c r="C1801" s="78"/>
      <c r="D1801" s="78"/>
      <c r="E1801" s="78"/>
      <c r="F1801" s="79"/>
      <c r="G1801" s="78"/>
      <c r="H1801" s="78"/>
      <c r="I1801" s="78"/>
      <c r="J1801" s="78"/>
      <c r="K1801" s="80"/>
    </row>
    <row r="1802" spans="2:11">
      <c r="B1802" s="78"/>
      <c r="C1802" s="78"/>
      <c r="D1802" s="78"/>
      <c r="E1802" s="78"/>
      <c r="F1802" s="78"/>
      <c r="G1802" s="78"/>
      <c r="H1802" s="78"/>
      <c r="I1802" s="78"/>
      <c r="J1802" s="78"/>
      <c r="K1802" s="80"/>
    </row>
    <row r="1803" spans="2:11">
      <c r="B1803" s="78"/>
      <c r="C1803" s="78"/>
      <c r="D1803" s="78"/>
      <c r="E1803" s="78"/>
      <c r="F1803" s="78"/>
      <c r="G1803" s="78"/>
      <c r="H1803" s="78"/>
      <c r="I1803" s="78"/>
      <c r="J1803" s="78"/>
      <c r="K1803" s="80"/>
    </row>
    <row r="1804" spans="2:11">
      <c r="B1804" s="78"/>
      <c r="C1804" s="78"/>
      <c r="D1804" s="78"/>
      <c r="E1804" s="78"/>
      <c r="F1804" s="79"/>
      <c r="G1804" s="78"/>
      <c r="H1804" s="78"/>
      <c r="I1804" s="78"/>
      <c r="J1804" s="78"/>
      <c r="K1804" s="80"/>
    </row>
    <row r="1805" spans="2:11">
      <c r="B1805" s="78"/>
      <c r="C1805" s="78"/>
      <c r="D1805" s="78"/>
      <c r="E1805" s="78"/>
      <c r="F1805" s="78"/>
      <c r="G1805" s="78"/>
      <c r="H1805" s="78"/>
      <c r="I1805" s="78"/>
      <c r="J1805" s="78"/>
      <c r="K1805" s="80"/>
    </row>
    <row r="1806" spans="2:11">
      <c r="B1806" s="78"/>
      <c r="C1806" s="78"/>
      <c r="D1806" s="78"/>
      <c r="E1806" s="78"/>
      <c r="F1806" s="79"/>
      <c r="G1806" s="78"/>
      <c r="H1806" s="78"/>
      <c r="I1806" s="78"/>
      <c r="J1806" s="78"/>
      <c r="K1806" s="80"/>
    </row>
    <row r="1807" spans="2:11">
      <c r="B1807" s="78"/>
      <c r="C1807" s="78"/>
      <c r="D1807" s="78"/>
      <c r="E1807" s="78"/>
      <c r="F1807" s="78"/>
      <c r="G1807" s="78"/>
      <c r="H1807" s="78"/>
      <c r="I1807" s="78"/>
      <c r="J1807" s="78"/>
      <c r="K1807" s="80"/>
    </row>
    <row r="1808" spans="2:11">
      <c r="B1808" s="78"/>
      <c r="C1808" s="78"/>
      <c r="D1808" s="78"/>
      <c r="E1808" s="78"/>
      <c r="F1808" s="79"/>
      <c r="G1808" s="78"/>
      <c r="H1808" s="78"/>
      <c r="I1808" s="78"/>
      <c r="J1808" s="78"/>
      <c r="K1808" s="80"/>
    </row>
    <row r="1809" spans="2:11">
      <c r="B1809" s="78"/>
      <c r="C1809" s="78"/>
      <c r="D1809" s="78"/>
      <c r="E1809" s="78"/>
      <c r="F1809" s="78"/>
      <c r="G1809" s="78"/>
      <c r="H1809" s="78"/>
      <c r="I1809" s="78"/>
      <c r="J1809" s="78"/>
      <c r="K1809" s="80"/>
    </row>
    <row r="1810" spans="2:11">
      <c r="B1810" s="78"/>
      <c r="C1810" s="78"/>
      <c r="D1810" s="78"/>
      <c r="E1810" s="78"/>
      <c r="F1810" s="79"/>
      <c r="G1810" s="78"/>
      <c r="H1810" s="78"/>
      <c r="I1810" s="78"/>
      <c r="J1810" s="78"/>
      <c r="K1810" s="80"/>
    </row>
    <row r="1811" spans="2:11">
      <c r="B1811" s="78"/>
      <c r="C1811" s="78"/>
      <c r="D1811" s="78"/>
      <c r="E1811" s="78"/>
      <c r="F1811" s="78"/>
      <c r="G1811" s="78"/>
      <c r="H1811" s="78"/>
      <c r="I1811" s="78"/>
      <c r="J1811" s="78"/>
      <c r="K1811" s="80"/>
    </row>
    <row r="1812" spans="2:11">
      <c r="B1812" s="78"/>
      <c r="C1812" s="78"/>
      <c r="D1812" s="78"/>
      <c r="E1812" s="78"/>
      <c r="F1812" s="79"/>
      <c r="G1812" s="78"/>
      <c r="H1812" s="78"/>
      <c r="I1812" s="78"/>
      <c r="J1812" s="78"/>
      <c r="K1812" s="80"/>
    </row>
    <row r="1813" spans="2:11">
      <c r="B1813" s="78"/>
      <c r="C1813" s="78"/>
      <c r="D1813" s="78"/>
      <c r="E1813" s="78"/>
      <c r="F1813" s="78"/>
      <c r="G1813" s="78"/>
      <c r="H1813" s="78"/>
      <c r="I1813" s="78"/>
      <c r="J1813" s="78"/>
      <c r="K1813" s="80"/>
    </row>
    <row r="1814" spans="2:11">
      <c r="B1814" s="78"/>
      <c r="C1814" s="78"/>
      <c r="D1814" s="78"/>
      <c r="E1814" s="78"/>
      <c r="F1814" s="78"/>
      <c r="G1814" s="78"/>
      <c r="H1814" s="78"/>
      <c r="I1814" s="78"/>
      <c r="J1814" s="78"/>
      <c r="K1814" s="80"/>
    </row>
    <row r="1815" spans="2:11">
      <c r="B1815" s="78"/>
      <c r="C1815" s="78"/>
      <c r="D1815" s="78"/>
      <c r="E1815" s="78"/>
      <c r="F1815" s="78"/>
      <c r="G1815" s="78"/>
      <c r="H1815" s="78"/>
      <c r="I1815" s="78"/>
      <c r="J1815" s="78"/>
      <c r="K1815" s="80"/>
    </row>
    <row r="1816" spans="2:11">
      <c r="B1816" s="78"/>
      <c r="C1816" s="78"/>
      <c r="D1816" s="78"/>
      <c r="E1816" s="78"/>
      <c r="F1816" s="79"/>
      <c r="G1816" s="78"/>
      <c r="H1816" s="78"/>
      <c r="I1816" s="78"/>
      <c r="J1816" s="78"/>
      <c r="K1816" s="80"/>
    </row>
    <row r="1817" spans="2:11">
      <c r="B1817" s="78"/>
      <c r="C1817" s="78"/>
      <c r="D1817" s="78"/>
      <c r="E1817" s="78"/>
      <c r="F1817" s="78"/>
      <c r="G1817" s="78"/>
      <c r="H1817" s="78"/>
      <c r="I1817" s="78"/>
      <c r="J1817" s="78"/>
      <c r="K1817" s="80"/>
    </row>
    <row r="1818" spans="2:11">
      <c r="B1818" s="78"/>
      <c r="C1818" s="78"/>
      <c r="D1818" s="78"/>
      <c r="E1818" s="78"/>
      <c r="F1818" s="78"/>
      <c r="G1818" s="78"/>
      <c r="H1818" s="78"/>
      <c r="I1818" s="78"/>
      <c r="J1818" s="78"/>
      <c r="K1818" s="80"/>
    </row>
    <row r="1819" spans="2:11">
      <c r="B1819" s="78"/>
      <c r="C1819" s="78"/>
      <c r="D1819" s="78"/>
      <c r="E1819" s="78"/>
      <c r="F1819" s="78"/>
      <c r="G1819" s="78"/>
      <c r="H1819" s="78"/>
      <c r="I1819" s="78"/>
      <c r="J1819" s="78"/>
      <c r="K1819" s="80"/>
    </row>
    <row r="1820" spans="2:11">
      <c r="B1820" s="78"/>
      <c r="C1820" s="78"/>
      <c r="D1820" s="78"/>
      <c r="E1820" s="78"/>
      <c r="F1820" s="79"/>
      <c r="G1820" s="78"/>
      <c r="H1820" s="78"/>
      <c r="I1820" s="78"/>
      <c r="J1820" s="78"/>
      <c r="K1820" s="80"/>
    </row>
    <row r="1821" spans="2:11">
      <c r="B1821" s="78"/>
      <c r="C1821" s="78"/>
      <c r="D1821" s="78"/>
      <c r="E1821" s="78"/>
      <c r="F1821" s="79"/>
      <c r="G1821" s="78"/>
      <c r="H1821" s="78"/>
      <c r="I1821" s="78"/>
      <c r="J1821" s="78"/>
      <c r="K1821" s="80"/>
    </row>
    <row r="1822" spans="2:11">
      <c r="B1822" s="78"/>
      <c r="C1822" s="78"/>
      <c r="D1822" s="78"/>
      <c r="E1822" s="78"/>
      <c r="F1822" s="78"/>
      <c r="G1822" s="78"/>
      <c r="H1822" s="78"/>
      <c r="I1822" s="78"/>
      <c r="J1822" s="78"/>
      <c r="K1822" s="80"/>
    </row>
    <row r="1823" spans="2:11">
      <c r="B1823" s="78"/>
      <c r="C1823" s="78"/>
      <c r="D1823" s="78"/>
      <c r="E1823" s="78"/>
      <c r="F1823" s="79"/>
      <c r="G1823" s="78"/>
      <c r="H1823" s="78"/>
      <c r="I1823" s="78"/>
      <c r="J1823" s="78"/>
      <c r="K1823" s="80"/>
    </row>
    <row r="1824" spans="2:11">
      <c r="B1824" s="78"/>
      <c r="C1824" s="78"/>
      <c r="D1824" s="78"/>
      <c r="E1824" s="78"/>
      <c r="F1824" s="78"/>
      <c r="G1824" s="78"/>
      <c r="H1824" s="78"/>
      <c r="I1824" s="78"/>
      <c r="J1824" s="78"/>
      <c r="K1824" s="80"/>
    </row>
    <row r="1825" spans="2:11">
      <c r="B1825" s="78"/>
      <c r="C1825" s="78"/>
      <c r="D1825" s="78"/>
      <c r="E1825" s="78"/>
      <c r="F1825" s="78"/>
      <c r="G1825" s="78"/>
      <c r="H1825" s="78"/>
      <c r="I1825" s="78"/>
      <c r="J1825" s="78"/>
      <c r="K1825" s="80"/>
    </row>
    <row r="1826" spans="2:11">
      <c r="B1826" s="78"/>
      <c r="C1826" s="78"/>
      <c r="D1826" s="78"/>
      <c r="E1826" s="78"/>
      <c r="F1826" s="79"/>
      <c r="G1826" s="78"/>
      <c r="H1826" s="78"/>
      <c r="I1826" s="78"/>
      <c r="J1826" s="78"/>
      <c r="K1826" s="80"/>
    </row>
    <row r="1827" spans="2:11">
      <c r="B1827" s="78"/>
      <c r="C1827" s="78"/>
      <c r="D1827" s="78"/>
      <c r="E1827" s="78"/>
      <c r="F1827" s="78"/>
      <c r="G1827" s="78"/>
      <c r="H1827" s="78"/>
      <c r="I1827" s="78"/>
      <c r="J1827" s="78"/>
      <c r="K1827" s="80"/>
    </row>
    <row r="1828" spans="2:11">
      <c r="B1828" s="78"/>
      <c r="C1828" s="78"/>
      <c r="D1828" s="78"/>
      <c r="E1828" s="78"/>
      <c r="F1828" s="78"/>
      <c r="G1828" s="78"/>
      <c r="H1828" s="78"/>
      <c r="I1828" s="78"/>
      <c r="J1828" s="78"/>
      <c r="K1828" s="80"/>
    </row>
    <row r="1829" spans="2:11">
      <c r="B1829" s="78"/>
      <c r="C1829" s="78"/>
      <c r="D1829" s="78"/>
      <c r="E1829" s="78"/>
      <c r="F1829" s="79"/>
      <c r="G1829" s="78"/>
      <c r="H1829" s="78"/>
      <c r="I1829" s="78"/>
      <c r="J1829" s="78"/>
      <c r="K1829" s="80"/>
    </row>
    <row r="1830" spans="2:11">
      <c r="B1830" s="78"/>
      <c r="C1830" s="78"/>
      <c r="D1830" s="78"/>
      <c r="E1830" s="78"/>
      <c r="F1830" s="79"/>
      <c r="G1830" s="78"/>
      <c r="H1830" s="78"/>
      <c r="I1830" s="78"/>
      <c r="J1830" s="78"/>
      <c r="K1830" s="80"/>
    </row>
    <row r="1831" spans="2:11">
      <c r="B1831" s="78"/>
      <c r="C1831" s="78"/>
      <c r="D1831" s="78"/>
      <c r="E1831" s="78"/>
      <c r="F1831" s="78"/>
      <c r="G1831" s="78"/>
      <c r="H1831" s="78"/>
      <c r="I1831" s="78"/>
      <c r="J1831" s="78"/>
      <c r="K1831" s="80"/>
    </row>
    <row r="1832" spans="2:11">
      <c r="B1832" s="78"/>
      <c r="C1832" s="78"/>
      <c r="D1832" s="78"/>
      <c r="E1832" s="78"/>
      <c r="F1832" s="79"/>
      <c r="G1832" s="78"/>
      <c r="H1832" s="78"/>
      <c r="I1832" s="78"/>
      <c r="J1832" s="78"/>
      <c r="K1832" s="80"/>
    </row>
    <row r="1833" spans="2:11">
      <c r="B1833" s="78"/>
      <c r="C1833" s="78"/>
      <c r="D1833" s="78"/>
      <c r="E1833" s="78"/>
      <c r="F1833" s="78"/>
      <c r="G1833" s="78"/>
      <c r="H1833" s="78"/>
      <c r="I1833" s="78"/>
      <c r="J1833" s="78"/>
      <c r="K1833" s="80"/>
    </row>
    <row r="1834" spans="2:11">
      <c r="B1834" s="78"/>
      <c r="C1834" s="78"/>
      <c r="D1834" s="78"/>
      <c r="E1834" s="78"/>
      <c r="F1834" s="79"/>
      <c r="G1834" s="78"/>
      <c r="H1834" s="78"/>
      <c r="I1834" s="78"/>
      <c r="J1834" s="78"/>
      <c r="K1834" s="80"/>
    </row>
    <row r="1835" spans="2:11">
      <c r="B1835" s="78"/>
      <c r="C1835" s="78"/>
      <c r="D1835" s="78"/>
      <c r="E1835" s="78"/>
      <c r="F1835" s="78"/>
      <c r="G1835" s="78"/>
      <c r="H1835" s="78"/>
      <c r="I1835" s="78"/>
      <c r="J1835" s="78"/>
      <c r="K1835" s="80"/>
    </row>
    <row r="1836" spans="2:11">
      <c r="B1836" s="78"/>
      <c r="C1836" s="78"/>
      <c r="D1836" s="78"/>
      <c r="E1836" s="78"/>
      <c r="F1836" s="79"/>
      <c r="G1836" s="78"/>
      <c r="H1836" s="78"/>
      <c r="I1836" s="78"/>
      <c r="J1836" s="78"/>
      <c r="K1836" s="80"/>
    </row>
    <row r="1837" spans="2:11">
      <c r="B1837" s="78"/>
      <c r="C1837" s="78"/>
      <c r="D1837" s="78"/>
      <c r="E1837" s="78"/>
      <c r="F1837" s="79"/>
      <c r="G1837" s="78"/>
      <c r="H1837" s="78"/>
      <c r="I1837" s="78"/>
      <c r="J1837" s="78"/>
      <c r="K1837" s="80"/>
    </row>
    <row r="1838" spans="2:11">
      <c r="B1838" s="78"/>
      <c r="C1838" s="78"/>
      <c r="D1838" s="78"/>
      <c r="E1838" s="78"/>
      <c r="F1838" s="78"/>
      <c r="G1838" s="78"/>
      <c r="H1838" s="78"/>
      <c r="I1838" s="78"/>
      <c r="J1838" s="78"/>
      <c r="K1838" s="80"/>
    </row>
    <row r="1839" spans="2:11">
      <c r="B1839" s="78"/>
      <c r="C1839" s="78"/>
      <c r="D1839" s="78"/>
      <c r="E1839" s="78"/>
      <c r="F1839" s="78"/>
      <c r="G1839" s="78"/>
      <c r="H1839" s="78"/>
      <c r="I1839" s="78"/>
      <c r="J1839" s="78"/>
      <c r="K1839" s="80"/>
    </row>
    <row r="1840" spans="2:11">
      <c r="B1840" s="78"/>
      <c r="C1840" s="78"/>
      <c r="D1840" s="78"/>
      <c r="E1840" s="78"/>
      <c r="F1840" s="78"/>
      <c r="G1840" s="78"/>
      <c r="H1840" s="78"/>
      <c r="I1840" s="78"/>
      <c r="J1840" s="78"/>
      <c r="K1840" s="80"/>
    </row>
    <row r="1841" spans="2:11">
      <c r="B1841" s="78"/>
      <c r="C1841" s="78"/>
      <c r="D1841" s="78"/>
      <c r="E1841" s="78"/>
      <c r="F1841" s="79"/>
      <c r="G1841" s="78"/>
      <c r="H1841" s="78"/>
      <c r="I1841" s="78"/>
      <c r="J1841" s="78"/>
      <c r="K1841" s="80"/>
    </row>
    <row r="1842" spans="2:11">
      <c r="B1842" s="78"/>
      <c r="C1842" s="78"/>
      <c r="D1842" s="78"/>
      <c r="E1842" s="78"/>
      <c r="F1842" s="78"/>
      <c r="G1842" s="78"/>
      <c r="H1842" s="78"/>
      <c r="I1842" s="78"/>
      <c r="J1842" s="78"/>
      <c r="K1842" s="80"/>
    </row>
    <row r="1843" spans="2:11">
      <c r="B1843" s="78"/>
      <c r="C1843" s="78"/>
      <c r="D1843" s="78"/>
      <c r="E1843" s="78"/>
      <c r="F1843" s="79"/>
      <c r="G1843" s="78"/>
      <c r="H1843" s="78"/>
      <c r="I1843" s="78"/>
      <c r="J1843" s="78"/>
      <c r="K1843" s="80"/>
    </row>
    <row r="1844" spans="2:11">
      <c r="B1844" s="78"/>
      <c r="C1844" s="78"/>
      <c r="D1844" s="78"/>
      <c r="E1844" s="78"/>
      <c r="F1844" s="78"/>
      <c r="G1844" s="78"/>
      <c r="H1844" s="78"/>
      <c r="I1844" s="78"/>
      <c r="J1844" s="78"/>
      <c r="K1844" s="80"/>
    </row>
    <row r="1845" spans="2:11">
      <c r="B1845" s="78"/>
      <c r="C1845" s="78"/>
      <c r="D1845" s="78"/>
      <c r="E1845" s="78"/>
      <c r="F1845" s="79"/>
      <c r="G1845" s="78"/>
      <c r="H1845" s="78"/>
      <c r="I1845" s="78"/>
      <c r="J1845" s="78"/>
      <c r="K1845" s="80"/>
    </row>
    <row r="1846" spans="2:11">
      <c r="B1846" s="78"/>
      <c r="C1846" s="78"/>
      <c r="D1846" s="78"/>
      <c r="E1846" s="78"/>
      <c r="F1846" s="78"/>
      <c r="G1846" s="78"/>
      <c r="H1846" s="78"/>
      <c r="I1846" s="78"/>
      <c r="J1846" s="78"/>
      <c r="K1846" s="80"/>
    </row>
    <row r="1847" spans="2:11">
      <c r="B1847" s="78"/>
      <c r="C1847" s="78"/>
      <c r="D1847" s="78"/>
      <c r="E1847" s="78"/>
      <c r="F1847" s="79"/>
      <c r="G1847" s="78"/>
      <c r="H1847" s="78"/>
      <c r="I1847" s="78"/>
      <c r="J1847" s="78"/>
      <c r="K1847" s="80"/>
    </row>
    <row r="1848" spans="2:11">
      <c r="B1848" s="78"/>
      <c r="C1848" s="78"/>
      <c r="D1848" s="78"/>
      <c r="E1848" s="78"/>
      <c r="F1848" s="78"/>
      <c r="G1848" s="78"/>
      <c r="H1848" s="78"/>
      <c r="I1848" s="78"/>
      <c r="J1848" s="78"/>
      <c r="K1848" s="80"/>
    </row>
    <row r="1849" spans="2:11">
      <c r="B1849" s="78"/>
      <c r="C1849" s="78"/>
      <c r="D1849" s="78"/>
      <c r="E1849" s="78"/>
      <c r="F1849" s="79"/>
      <c r="G1849" s="78"/>
      <c r="H1849" s="78"/>
      <c r="I1849" s="78"/>
      <c r="J1849" s="78"/>
      <c r="K1849" s="80"/>
    </row>
    <row r="1850" spans="2:11">
      <c r="B1850" s="78"/>
      <c r="C1850" s="78"/>
      <c r="D1850" s="78"/>
      <c r="E1850" s="78"/>
      <c r="F1850" s="78"/>
      <c r="G1850" s="78"/>
      <c r="H1850" s="78"/>
      <c r="I1850" s="78"/>
      <c r="J1850" s="78"/>
      <c r="K1850" s="80"/>
    </row>
    <row r="1851" spans="2:11">
      <c r="B1851" s="78"/>
      <c r="C1851" s="78"/>
      <c r="D1851" s="78"/>
      <c r="E1851" s="78"/>
      <c r="F1851" s="78"/>
      <c r="G1851" s="78"/>
      <c r="H1851" s="78"/>
      <c r="I1851" s="78"/>
      <c r="J1851" s="78"/>
      <c r="K1851" s="80"/>
    </row>
    <row r="1852" spans="2:11">
      <c r="B1852" s="78"/>
      <c r="C1852" s="78"/>
      <c r="D1852" s="78"/>
      <c r="E1852" s="78"/>
      <c r="F1852" s="79"/>
      <c r="G1852" s="78"/>
      <c r="H1852" s="78"/>
      <c r="I1852" s="78"/>
      <c r="J1852" s="78"/>
      <c r="K1852" s="80"/>
    </row>
    <row r="1853" spans="2:11">
      <c r="B1853" s="78"/>
      <c r="C1853" s="78"/>
      <c r="D1853" s="78"/>
      <c r="E1853" s="78"/>
      <c r="F1853" s="78"/>
      <c r="G1853" s="78"/>
      <c r="H1853" s="78"/>
      <c r="I1853" s="78"/>
      <c r="J1853" s="78"/>
      <c r="K1853" s="80"/>
    </row>
    <row r="1854" spans="2:11">
      <c r="B1854" s="78"/>
      <c r="C1854" s="78"/>
      <c r="D1854" s="78"/>
      <c r="E1854" s="78"/>
      <c r="F1854" s="78"/>
      <c r="G1854" s="78"/>
      <c r="H1854" s="78"/>
      <c r="I1854" s="78"/>
      <c r="J1854" s="78"/>
      <c r="K1854" s="80"/>
    </row>
    <row r="1855" spans="2:11">
      <c r="B1855" s="78"/>
      <c r="C1855" s="78"/>
      <c r="D1855" s="78"/>
      <c r="E1855" s="78"/>
      <c r="F1855" s="78"/>
      <c r="G1855" s="78"/>
      <c r="H1855" s="78"/>
      <c r="I1855" s="78"/>
      <c r="J1855" s="78"/>
      <c r="K1855" s="80"/>
    </row>
    <row r="1856" spans="2:11">
      <c r="B1856" s="78"/>
      <c r="C1856" s="78"/>
      <c r="D1856" s="78"/>
      <c r="E1856" s="78"/>
      <c r="F1856" s="78"/>
      <c r="G1856" s="78"/>
      <c r="H1856" s="78"/>
      <c r="I1856" s="78"/>
      <c r="J1856" s="78"/>
      <c r="K1856" s="80"/>
    </row>
    <row r="1857" spans="2:11">
      <c r="B1857" s="78"/>
      <c r="C1857" s="78"/>
      <c r="D1857" s="78"/>
      <c r="E1857" s="78"/>
      <c r="F1857" s="78"/>
      <c r="G1857" s="78"/>
      <c r="H1857" s="78"/>
      <c r="I1857" s="78"/>
      <c r="J1857" s="78"/>
      <c r="K1857" s="80"/>
    </row>
    <row r="1858" spans="2:11">
      <c r="B1858" s="78"/>
      <c r="C1858" s="78"/>
      <c r="D1858" s="78"/>
      <c r="E1858" s="78"/>
      <c r="F1858" s="79"/>
      <c r="G1858" s="78"/>
      <c r="H1858" s="78"/>
      <c r="I1858" s="78"/>
      <c r="J1858" s="78"/>
      <c r="K1858" s="80"/>
    </row>
    <row r="1859" spans="2:11">
      <c r="B1859" s="78"/>
      <c r="C1859" s="78"/>
      <c r="D1859" s="78"/>
      <c r="E1859" s="78"/>
      <c r="F1859" s="78"/>
      <c r="G1859" s="78"/>
      <c r="H1859" s="78"/>
      <c r="I1859" s="78"/>
      <c r="J1859" s="78"/>
      <c r="K1859" s="80"/>
    </row>
    <row r="1860" spans="2:11">
      <c r="B1860" s="78"/>
      <c r="C1860" s="78"/>
      <c r="D1860" s="78"/>
      <c r="E1860" s="78"/>
      <c r="F1860" s="79"/>
      <c r="G1860" s="78"/>
      <c r="H1860" s="78"/>
      <c r="I1860" s="78"/>
      <c r="J1860" s="78"/>
      <c r="K1860" s="80"/>
    </row>
    <row r="1861" spans="2:11">
      <c r="B1861" s="78"/>
      <c r="C1861" s="78"/>
      <c r="D1861" s="78"/>
      <c r="E1861" s="78"/>
      <c r="F1861" s="78"/>
      <c r="G1861" s="78"/>
      <c r="H1861" s="78"/>
      <c r="I1861" s="78"/>
      <c r="J1861" s="78"/>
      <c r="K1861" s="80"/>
    </row>
    <row r="1862" spans="2:11">
      <c r="B1862" s="78"/>
      <c r="C1862" s="78"/>
      <c r="D1862" s="78"/>
      <c r="E1862" s="78"/>
      <c r="F1862" s="78"/>
      <c r="G1862" s="78"/>
      <c r="H1862" s="78"/>
      <c r="I1862" s="78"/>
      <c r="J1862" s="78"/>
      <c r="K1862" s="80"/>
    </row>
    <row r="1863" spans="2:11">
      <c r="B1863" s="78"/>
      <c r="C1863" s="78"/>
      <c r="D1863" s="78"/>
      <c r="E1863" s="78"/>
      <c r="F1863" s="78"/>
      <c r="G1863" s="78"/>
      <c r="H1863" s="78"/>
      <c r="I1863" s="78"/>
      <c r="J1863" s="78"/>
      <c r="K1863" s="80"/>
    </row>
    <row r="1864" spans="2:11">
      <c r="B1864" s="78"/>
      <c r="C1864" s="78"/>
      <c r="D1864" s="78"/>
      <c r="E1864" s="78"/>
      <c r="F1864" s="78"/>
      <c r="G1864" s="78"/>
      <c r="H1864" s="78"/>
      <c r="I1864" s="78"/>
      <c r="J1864" s="78"/>
      <c r="K1864" s="80"/>
    </row>
    <row r="1865" spans="2:11">
      <c r="B1865" s="78"/>
      <c r="C1865" s="78"/>
      <c r="D1865" s="78"/>
      <c r="E1865" s="78"/>
      <c r="F1865" s="79"/>
      <c r="G1865" s="78"/>
      <c r="H1865" s="78"/>
      <c r="I1865" s="78"/>
      <c r="J1865" s="78"/>
      <c r="K1865" s="80"/>
    </row>
    <row r="1866" spans="2:11">
      <c r="B1866" s="78"/>
      <c r="C1866" s="78"/>
      <c r="D1866" s="78"/>
      <c r="E1866" s="78"/>
      <c r="F1866" s="78"/>
      <c r="G1866" s="78"/>
      <c r="H1866" s="78"/>
      <c r="I1866" s="78"/>
      <c r="J1866" s="78"/>
      <c r="K1866" s="80"/>
    </row>
    <row r="1867" spans="2:11">
      <c r="B1867" s="78"/>
      <c r="C1867" s="78"/>
      <c r="D1867" s="78"/>
      <c r="E1867" s="78"/>
      <c r="F1867" s="78"/>
      <c r="G1867" s="78"/>
      <c r="H1867" s="78"/>
      <c r="I1867" s="78"/>
      <c r="J1867" s="78"/>
      <c r="K1867" s="80"/>
    </row>
    <row r="1868" spans="2:11">
      <c r="B1868" s="78"/>
      <c r="C1868" s="78"/>
      <c r="D1868" s="78"/>
      <c r="E1868" s="78"/>
      <c r="F1868" s="78"/>
      <c r="G1868" s="78"/>
      <c r="H1868" s="78"/>
      <c r="I1868" s="78"/>
      <c r="J1868" s="78"/>
      <c r="K1868" s="80"/>
    </row>
    <row r="1869" spans="2:11">
      <c r="B1869" s="78"/>
      <c r="C1869" s="78"/>
      <c r="D1869" s="78"/>
      <c r="E1869" s="78"/>
      <c r="F1869" s="79"/>
      <c r="G1869" s="78"/>
      <c r="H1869" s="78"/>
      <c r="I1869" s="78"/>
      <c r="J1869" s="78"/>
      <c r="K1869" s="80"/>
    </row>
    <row r="1870" spans="2:11">
      <c r="B1870" s="78"/>
      <c r="C1870" s="78"/>
      <c r="D1870" s="78"/>
      <c r="E1870" s="78"/>
      <c r="F1870" s="78"/>
      <c r="G1870" s="78"/>
      <c r="H1870" s="78"/>
      <c r="I1870" s="78"/>
      <c r="J1870" s="78"/>
      <c r="K1870" s="80"/>
    </row>
    <row r="1871" spans="2:11">
      <c r="B1871" s="78"/>
      <c r="C1871" s="78"/>
      <c r="D1871" s="78"/>
      <c r="E1871" s="78"/>
      <c r="F1871" s="78"/>
      <c r="G1871" s="78"/>
      <c r="H1871" s="78"/>
      <c r="I1871" s="78"/>
      <c r="J1871" s="78"/>
      <c r="K1871" s="80"/>
    </row>
    <row r="1872" spans="2:11">
      <c r="B1872" s="78"/>
      <c r="C1872" s="78"/>
      <c r="D1872" s="78"/>
      <c r="E1872" s="78"/>
      <c r="F1872" s="78"/>
      <c r="G1872" s="78"/>
      <c r="H1872" s="78"/>
      <c r="I1872" s="78"/>
      <c r="J1872" s="78"/>
      <c r="K1872" s="80"/>
    </row>
    <row r="1873" spans="2:11">
      <c r="B1873" s="78"/>
      <c r="C1873" s="78"/>
      <c r="D1873" s="78"/>
      <c r="E1873" s="78"/>
      <c r="F1873" s="79"/>
      <c r="G1873" s="78"/>
      <c r="H1873" s="78"/>
      <c r="I1873" s="78"/>
      <c r="J1873" s="78"/>
      <c r="K1873" s="80"/>
    </row>
    <row r="1874" spans="2:11">
      <c r="B1874" s="78"/>
      <c r="C1874" s="78"/>
      <c r="D1874" s="78"/>
      <c r="E1874" s="78"/>
      <c r="F1874" s="78"/>
      <c r="G1874" s="78"/>
      <c r="H1874" s="78"/>
      <c r="I1874" s="78"/>
      <c r="J1874" s="78"/>
      <c r="K1874" s="80"/>
    </row>
    <row r="1875" spans="2:11">
      <c r="B1875" s="78"/>
      <c r="C1875" s="78"/>
      <c r="D1875" s="78"/>
      <c r="E1875" s="78"/>
      <c r="F1875" s="79"/>
      <c r="G1875" s="78"/>
      <c r="H1875" s="78"/>
      <c r="I1875" s="78"/>
      <c r="J1875" s="78"/>
      <c r="K1875" s="80"/>
    </row>
    <row r="1876" spans="2:11">
      <c r="B1876" s="78"/>
      <c r="C1876" s="78"/>
      <c r="D1876" s="78"/>
      <c r="E1876" s="78"/>
      <c r="F1876" s="78"/>
      <c r="G1876" s="78"/>
      <c r="H1876" s="78"/>
      <c r="I1876" s="78"/>
      <c r="J1876" s="78"/>
      <c r="K1876" s="80"/>
    </row>
    <row r="1877" spans="2:11">
      <c r="B1877" s="78"/>
      <c r="C1877" s="78"/>
      <c r="D1877" s="78"/>
      <c r="E1877" s="78"/>
      <c r="F1877" s="78"/>
      <c r="G1877" s="78"/>
      <c r="H1877" s="78"/>
      <c r="I1877" s="78"/>
      <c r="J1877" s="78"/>
      <c r="K1877" s="80"/>
    </row>
    <row r="1878" spans="2:11">
      <c r="B1878" s="78"/>
      <c r="C1878" s="78"/>
      <c r="D1878" s="78"/>
      <c r="E1878" s="78"/>
      <c r="F1878" s="79"/>
      <c r="G1878" s="78"/>
      <c r="H1878" s="78"/>
      <c r="I1878" s="78"/>
      <c r="J1878" s="78"/>
      <c r="K1878" s="80"/>
    </row>
    <row r="1879" spans="2:11">
      <c r="B1879" s="78"/>
      <c r="C1879" s="78"/>
      <c r="D1879" s="78"/>
      <c r="E1879" s="78"/>
      <c r="F1879" s="79"/>
      <c r="G1879" s="78"/>
      <c r="H1879" s="78"/>
      <c r="I1879" s="78"/>
      <c r="J1879" s="78"/>
      <c r="K1879" s="80"/>
    </row>
    <row r="1880" spans="2:11">
      <c r="B1880" s="78"/>
      <c r="C1880" s="78"/>
      <c r="D1880" s="78"/>
      <c r="E1880" s="78"/>
      <c r="F1880" s="79"/>
      <c r="G1880" s="78"/>
      <c r="H1880" s="78"/>
      <c r="I1880" s="78"/>
      <c r="J1880" s="78"/>
      <c r="K1880" s="80"/>
    </row>
    <row r="1881" spans="2:11">
      <c r="B1881" s="78"/>
      <c r="C1881" s="78"/>
      <c r="D1881" s="78"/>
      <c r="E1881" s="78"/>
      <c r="F1881" s="79"/>
      <c r="G1881" s="78"/>
      <c r="H1881" s="78"/>
      <c r="I1881" s="78"/>
      <c r="J1881" s="78"/>
      <c r="K1881" s="80"/>
    </row>
    <row r="1882" spans="2:11">
      <c r="B1882" s="78"/>
      <c r="C1882" s="78"/>
      <c r="D1882" s="78"/>
      <c r="E1882" s="78"/>
      <c r="F1882" s="78"/>
      <c r="G1882" s="78"/>
      <c r="H1882" s="78"/>
      <c r="I1882" s="78"/>
      <c r="J1882" s="78"/>
      <c r="K1882" s="80"/>
    </row>
    <row r="1883" spans="2:11">
      <c r="B1883" s="78"/>
      <c r="C1883" s="78"/>
      <c r="D1883" s="78"/>
      <c r="E1883" s="78"/>
      <c r="F1883" s="79"/>
      <c r="G1883" s="78"/>
      <c r="H1883" s="78"/>
      <c r="I1883" s="78"/>
      <c r="J1883" s="78"/>
      <c r="K1883" s="80"/>
    </row>
    <row r="1884" spans="2:11">
      <c r="B1884" s="78"/>
      <c r="C1884" s="78"/>
      <c r="D1884" s="78"/>
      <c r="E1884" s="78"/>
      <c r="F1884" s="79"/>
      <c r="G1884" s="78"/>
      <c r="H1884" s="78"/>
      <c r="I1884" s="78"/>
      <c r="J1884" s="78"/>
      <c r="K1884" s="80"/>
    </row>
    <row r="1885" spans="2:11">
      <c r="B1885" s="78"/>
      <c r="C1885" s="78"/>
      <c r="D1885" s="78"/>
      <c r="E1885" s="78"/>
      <c r="F1885" s="78"/>
      <c r="G1885" s="78"/>
      <c r="H1885" s="78"/>
      <c r="I1885" s="78"/>
      <c r="J1885" s="78"/>
      <c r="K1885" s="80"/>
    </row>
    <row r="1886" spans="2:11">
      <c r="B1886" s="78"/>
      <c r="C1886" s="78"/>
      <c r="D1886" s="78"/>
      <c r="E1886" s="78"/>
      <c r="F1886" s="78"/>
      <c r="G1886" s="78"/>
      <c r="H1886" s="78"/>
      <c r="I1886" s="78"/>
      <c r="J1886" s="78"/>
      <c r="K1886" s="80"/>
    </row>
    <row r="1887" spans="2:11">
      <c r="B1887" s="78"/>
      <c r="C1887" s="78"/>
      <c r="D1887" s="78"/>
      <c r="E1887" s="78"/>
      <c r="F1887" s="79"/>
      <c r="G1887" s="78"/>
      <c r="H1887" s="78"/>
      <c r="I1887" s="78"/>
      <c r="J1887" s="78"/>
      <c r="K1887" s="80"/>
    </row>
    <row r="1888" spans="2:11">
      <c r="B1888" s="78"/>
      <c r="C1888" s="78"/>
      <c r="D1888" s="78"/>
      <c r="E1888" s="78"/>
      <c r="F1888" s="78"/>
      <c r="G1888" s="78"/>
      <c r="H1888" s="78"/>
      <c r="I1888" s="78"/>
      <c r="J1888" s="78"/>
      <c r="K1888" s="80"/>
    </row>
    <row r="1889" spans="2:11">
      <c r="B1889" s="78"/>
      <c r="C1889" s="78"/>
      <c r="D1889" s="78"/>
      <c r="E1889" s="78"/>
      <c r="F1889" s="78"/>
      <c r="G1889" s="78"/>
      <c r="H1889" s="78"/>
      <c r="I1889" s="78"/>
      <c r="J1889" s="78"/>
      <c r="K1889" s="80"/>
    </row>
    <row r="1890" spans="2:11">
      <c r="B1890" s="78"/>
      <c r="C1890" s="78"/>
      <c r="D1890" s="78"/>
      <c r="E1890" s="78"/>
      <c r="F1890" s="79"/>
      <c r="G1890" s="78"/>
      <c r="H1890" s="78"/>
      <c r="I1890" s="78"/>
      <c r="J1890" s="78"/>
      <c r="K1890" s="80"/>
    </row>
    <row r="1891" spans="2:11">
      <c r="B1891" s="78"/>
      <c r="C1891" s="78"/>
      <c r="D1891" s="78"/>
      <c r="E1891" s="78"/>
      <c r="F1891" s="79"/>
      <c r="G1891" s="78"/>
      <c r="H1891" s="78"/>
      <c r="I1891" s="78"/>
      <c r="J1891" s="78"/>
      <c r="K1891" s="80"/>
    </row>
    <row r="1892" spans="2:11">
      <c r="B1892" s="78"/>
      <c r="C1892" s="78"/>
      <c r="D1892" s="78"/>
      <c r="E1892" s="78"/>
      <c r="F1892" s="79"/>
      <c r="G1892" s="78"/>
      <c r="H1892" s="78"/>
      <c r="I1892" s="78"/>
      <c r="J1892" s="78"/>
      <c r="K1892" s="80"/>
    </row>
    <row r="1893" spans="2:11">
      <c r="B1893" s="78"/>
      <c r="C1893" s="78"/>
      <c r="D1893" s="78"/>
      <c r="E1893" s="78"/>
      <c r="F1893" s="79"/>
      <c r="G1893" s="78"/>
      <c r="H1893" s="78"/>
      <c r="I1893" s="78"/>
      <c r="J1893" s="78"/>
      <c r="K1893" s="80"/>
    </row>
    <row r="1894" spans="2:11">
      <c r="B1894" s="78"/>
      <c r="C1894" s="78"/>
      <c r="D1894" s="78"/>
      <c r="E1894" s="78"/>
      <c r="F1894" s="79"/>
      <c r="G1894" s="78"/>
      <c r="H1894" s="78"/>
      <c r="I1894" s="78"/>
      <c r="J1894" s="78"/>
      <c r="K1894" s="80"/>
    </row>
    <row r="1895" spans="2:11">
      <c r="B1895" s="78"/>
      <c r="C1895" s="78"/>
      <c r="D1895" s="78"/>
      <c r="E1895" s="78"/>
      <c r="F1895" s="79"/>
      <c r="G1895" s="78"/>
      <c r="H1895" s="78"/>
      <c r="I1895" s="78"/>
      <c r="J1895" s="78"/>
      <c r="K1895" s="80"/>
    </row>
    <row r="1896" spans="2:11">
      <c r="B1896" s="78"/>
      <c r="C1896" s="78"/>
      <c r="D1896" s="78"/>
      <c r="E1896" s="78"/>
      <c r="F1896" s="78"/>
      <c r="G1896" s="78"/>
      <c r="H1896" s="78"/>
      <c r="I1896" s="78"/>
      <c r="J1896" s="78"/>
      <c r="K1896" s="80"/>
    </row>
    <row r="1897" spans="2:11">
      <c r="B1897" s="78"/>
      <c r="C1897" s="78"/>
      <c r="D1897" s="78"/>
      <c r="E1897" s="78"/>
      <c r="F1897" s="79"/>
      <c r="G1897" s="78"/>
      <c r="H1897" s="78"/>
      <c r="I1897" s="78"/>
      <c r="J1897" s="78"/>
      <c r="K1897" s="80"/>
    </row>
    <row r="1898" spans="2:11">
      <c r="B1898" s="78"/>
      <c r="C1898" s="78"/>
      <c r="D1898" s="78"/>
      <c r="E1898" s="78"/>
      <c r="F1898" s="78"/>
      <c r="G1898" s="78"/>
      <c r="H1898" s="78"/>
      <c r="I1898" s="78"/>
      <c r="J1898" s="78"/>
      <c r="K1898" s="80"/>
    </row>
    <row r="1899" spans="2:11">
      <c r="B1899" s="78"/>
      <c r="C1899" s="78"/>
      <c r="D1899" s="78"/>
      <c r="E1899" s="78"/>
      <c r="F1899" s="79"/>
      <c r="G1899" s="78"/>
      <c r="H1899" s="78"/>
      <c r="I1899" s="78"/>
      <c r="J1899" s="78"/>
      <c r="K1899" s="80"/>
    </row>
    <row r="1900" spans="2:11">
      <c r="B1900" s="78"/>
      <c r="C1900" s="78"/>
      <c r="D1900" s="78"/>
      <c r="E1900" s="78"/>
      <c r="F1900" s="79"/>
      <c r="G1900" s="78"/>
      <c r="H1900" s="78"/>
      <c r="I1900" s="78"/>
      <c r="J1900" s="78"/>
      <c r="K1900" s="80"/>
    </row>
    <row r="1901" spans="2:11">
      <c r="B1901" s="78"/>
      <c r="C1901" s="78"/>
      <c r="D1901" s="78"/>
      <c r="E1901" s="78"/>
      <c r="F1901" s="78"/>
      <c r="G1901" s="78"/>
      <c r="H1901" s="78"/>
      <c r="I1901" s="78"/>
      <c r="J1901" s="78"/>
      <c r="K1901" s="80"/>
    </row>
    <row r="1902" spans="2:11">
      <c r="B1902" s="78"/>
      <c r="C1902" s="78"/>
      <c r="D1902" s="78"/>
      <c r="E1902" s="78"/>
      <c r="F1902" s="79"/>
      <c r="G1902" s="78"/>
      <c r="H1902" s="78"/>
      <c r="I1902" s="78"/>
      <c r="J1902" s="78"/>
      <c r="K1902" s="80"/>
    </row>
    <row r="1903" spans="2:11">
      <c r="B1903" s="78"/>
      <c r="C1903" s="78"/>
      <c r="D1903" s="78"/>
      <c r="E1903" s="78"/>
      <c r="F1903" s="78"/>
      <c r="G1903" s="78"/>
      <c r="H1903" s="78"/>
      <c r="I1903" s="78"/>
      <c r="J1903" s="78"/>
      <c r="K1903" s="80"/>
    </row>
    <row r="1904" spans="2:11">
      <c r="B1904" s="78"/>
      <c r="C1904" s="78"/>
      <c r="D1904" s="78"/>
      <c r="E1904" s="78"/>
      <c r="F1904" s="78"/>
      <c r="G1904" s="78"/>
      <c r="H1904" s="78"/>
      <c r="I1904" s="78"/>
      <c r="J1904" s="78"/>
      <c r="K1904" s="80"/>
    </row>
    <row r="1905" spans="2:11">
      <c r="B1905" s="78"/>
      <c r="C1905" s="78"/>
      <c r="D1905" s="78"/>
      <c r="E1905" s="78"/>
      <c r="F1905" s="78"/>
      <c r="G1905" s="78"/>
      <c r="H1905" s="78"/>
      <c r="I1905" s="78"/>
      <c r="J1905" s="78"/>
      <c r="K1905" s="80"/>
    </row>
    <row r="1906" spans="2:11">
      <c r="B1906" s="78"/>
      <c r="C1906" s="78"/>
      <c r="D1906" s="78"/>
      <c r="E1906" s="78"/>
      <c r="F1906" s="78"/>
      <c r="G1906" s="78"/>
      <c r="H1906" s="78"/>
      <c r="I1906" s="78"/>
      <c r="J1906" s="78"/>
      <c r="K1906" s="80"/>
    </row>
    <row r="1907" spans="2:11">
      <c r="B1907" s="78"/>
      <c r="C1907" s="78"/>
      <c r="D1907" s="78"/>
      <c r="E1907" s="78"/>
      <c r="F1907" s="78"/>
      <c r="G1907" s="78"/>
      <c r="H1907" s="78"/>
      <c r="I1907" s="78"/>
      <c r="J1907" s="78"/>
      <c r="K1907" s="80"/>
    </row>
    <row r="1908" spans="2:11">
      <c r="B1908" s="78"/>
      <c r="C1908" s="78"/>
      <c r="D1908" s="78"/>
      <c r="E1908" s="78"/>
      <c r="F1908" s="78"/>
      <c r="G1908" s="78"/>
      <c r="H1908" s="78"/>
      <c r="I1908" s="78"/>
      <c r="J1908" s="78"/>
      <c r="K1908" s="80"/>
    </row>
    <row r="1909" spans="2:11">
      <c r="B1909" s="78"/>
      <c r="C1909" s="78"/>
      <c r="D1909" s="78"/>
      <c r="E1909" s="78"/>
      <c r="F1909" s="79"/>
      <c r="G1909" s="78"/>
      <c r="H1909" s="78"/>
      <c r="I1909" s="78"/>
      <c r="J1909" s="78"/>
      <c r="K1909" s="80"/>
    </row>
    <row r="1910" spans="2:11">
      <c r="B1910" s="78"/>
      <c r="C1910" s="78"/>
      <c r="D1910" s="78"/>
      <c r="E1910" s="78"/>
      <c r="F1910" s="78"/>
      <c r="G1910" s="78"/>
      <c r="H1910" s="78"/>
      <c r="I1910" s="78"/>
      <c r="J1910" s="78"/>
      <c r="K1910" s="80"/>
    </row>
    <row r="1911" spans="2:11">
      <c r="B1911" s="78"/>
      <c r="C1911" s="78"/>
      <c r="D1911" s="78"/>
      <c r="E1911" s="78"/>
      <c r="F1911" s="78"/>
      <c r="G1911" s="78"/>
      <c r="H1911" s="78"/>
      <c r="I1911" s="78"/>
      <c r="J1911" s="78"/>
      <c r="K1911" s="80"/>
    </row>
    <row r="1912" spans="2:11">
      <c r="B1912" s="78"/>
      <c r="C1912" s="78"/>
      <c r="D1912" s="78"/>
      <c r="E1912" s="78"/>
      <c r="F1912" s="79"/>
      <c r="G1912" s="78"/>
      <c r="H1912" s="78"/>
      <c r="I1912" s="78"/>
      <c r="J1912" s="78"/>
      <c r="K1912" s="80"/>
    </row>
    <row r="1913" spans="2:11">
      <c r="B1913" s="78"/>
      <c r="C1913" s="78"/>
      <c r="D1913" s="78"/>
      <c r="E1913" s="78"/>
      <c r="F1913" s="78"/>
      <c r="G1913" s="78"/>
      <c r="H1913" s="78"/>
      <c r="I1913" s="78"/>
      <c r="J1913" s="78"/>
      <c r="K1913" s="80"/>
    </row>
    <row r="1914" spans="2:11">
      <c r="B1914" s="78"/>
      <c r="C1914" s="78"/>
      <c r="D1914" s="78"/>
      <c r="E1914" s="78"/>
      <c r="F1914" s="79"/>
      <c r="G1914" s="78"/>
      <c r="H1914" s="78"/>
      <c r="I1914" s="78"/>
      <c r="J1914" s="78"/>
      <c r="K1914" s="80"/>
    </row>
    <row r="1915" spans="2:11">
      <c r="B1915" s="78"/>
      <c r="C1915" s="78"/>
      <c r="D1915" s="78"/>
      <c r="E1915" s="78"/>
      <c r="F1915" s="79"/>
      <c r="G1915" s="78"/>
      <c r="H1915" s="78"/>
      <c r="I1915" s="78"/>
      <c r="J1915" s="78"/>
      <c r="K1915" s="80"/>
    </row>
    <row r="1916" spans="2:11">
      <c r="B1916" s="78"/>
      <c r="C1916" s="78"/>
      <c r="D1916" s="78"/>
      <c r="E1916" s="78"/>
      <c r="F1916" s="78"/>
      <c r="G1916" s="78"/>
      <c r="H1916" s="78"/>
      <c r="I1916" s="78"/>
      <c r="J1916" s="78"/>
      <c r="K1916" s="80"/>
    </row>
    <row r="1917" spans="2:11">
      <c r="B1917" s="78"/>
      <c r="C1917" s="78"/>
      <c r="D1917" s="78"/>
      <c r="E1917" s="78"/>
      <c r="F1917" s="78"/>
      <c r="G1917" s="78"/>
      <c r="H1917" s="78"/>
      <c r="I1917" s="78"/>
      <c r="J1917" s="78"/>
      <c r="K1917" s="80"/>
    </row>
    <row r="1918" spans="2:11">
      <c r="B1918" s="78"/>
      <c r="C1918" s="78"/>
      <c r="D1918" s="78"/>
      <c r="E1918" s="78"/>
      <c r="F1918" s="78"/>
      <c r="G1918" s="78"/>
      <c r="H1918" s="78"/>
      <c r="I1918" s="78"/>
      <c r="J1918" s="78"/>
      <c r="K1918" s="80"/>
    </row>
    <row r="1919" spans="2:11">
      <c r="B1919" s="78"/>
      <c r="C1919" s="78"/>
      <c r="D1919" s="78"/>
      <c r="E1919" s="78"/>
      <c r="F1919" s="78"/>
      <c r="G1919" s="78"/>
      <c r="H1919" s="78"/>
      <c r="I1919" s="78"/>
      <c r="J1919" s="78"/>
      <c r="K1919" s="80"/>
    </row>
    <row r="1920" spans="2:11">
      <c r="B1920" s="78"/>
      <c r="C1920" s="78"/>
      <c r="D1920" s="78"/>
      <c r="E1920" s="78"/>
      <c r="F1920" s="78"/>
      <c r="G1920" s="78"/>
      <c r="H1920" s="78"/>
      <c r="I1920" s="78"/>
      <c r="J1920" s="78"/>
      <c r="K1920" s="80"/>
    </row>
    <row r="1921" spans="2:11">
      <c r="B1921" s="78"/>
      <c r="C1921" s="78"/>
      <c r="D1921" s="78"/>
      <c r="E1921" s="78"/>
      <c r="F1921" s="79"/>
      <c r="G1921" s="78"/>
      <c r="H1921" s="78"/>
      <c r="I1921" s="78"/>
      <c r="J1921" s="78"/>
      <c r="K1921" s="80"/>
    </row>
    <row r="1922" spans="2:11">
      <c r="B1922" s="78"/>
      <c r="C1922" s="78"/>
      <c r="D1922" s="78"/>
      <c r="E1922" s="78"/>
      <c r="F1922" s="79"/>
      <c r="G1922" s="78"/>
      <c r="H1922" s="78"/>
      <c r="I1922" s="78"/>
      <c r="J1922" s="78"/>
      <c r="K1922" s="80"/>
    </row>
    <row r="1923" spans="2:11">
      <c r="B1923" s="78"/>
      <c r="C1923" s="78"/>
      <c r="D1923" s="78"/>
      <c r="E1923" s="78"/>
      <c r="F1923" s="79"/>
      <c r="G1923" s="78"/>
      <c r="H1923" s="78"/>
      <c r="I1923" s="78"/>
      <c r="J1923" s="78"/>
      <c r="K1923" s="80"/>
    </row>
    <row r="1924" spans="2:11">
      <c r="B1924" s="78"/>
      <c r="C1924" s="78"/>
      <c r="D1924" s="78"/>
      <c r="E1924" s="78"/>
      <c r="F1924" s="79"/>
      <c r="G1924" s="78"/>
      <c r="H1924" s="78"/>
      <c r="I1924" s="78"/>
      <c r="J1924" s="78"/>
      <c r="K1924" s="80"/>
    </row>
    <row r="1925" spans="2:11">
      <c r="B1925" s="78"/>
      <c r="C1925" s="78"/>
      <c r="D1925" s="78"/>
      <c r="E1925" s="78"/>
      <c r="F1925" s="78"/>
      <c r="G1925" s="78"/>
      <c r="H1925" s="78"/>
      <c r="I1925" s="78"/>
      <c r="J1925" s="78"/>
      <c r="K1925" s="80"/>
    </row>
    <row r="1926" spans="2:11">
      <c r="B1926" s="78"/>
      <c r="C1926" s="78"/>
      <c r="D1926" s="78"/>
      <c r="E1926" s="78"/>
      <c r="F1926" s="79"/>
      <c r="G1926" s="78"/>
      <c r="H1926" s="78"/>
      <c r="I1926" s="78"/>
      <c r="J1926" s="78"/>
      <c r="K1926" s="80"/>
    </row>
    <row r="1927" spans="2:11">
      <c r="B1927" s="78"/>
      <c r="C1927" s="78"/>
      <c r="D1927" s="78"/>
      <c r="E1927" s="78"/>
      <c r="F1927" s="79"/>
      <c r="G1927" s="78"/>
      <c r="H1927" s="78"/>
      <c r="I1927" s="78"/>
      <c r="J1927" s="78"/>
      <c r="K1927" s="80"/>
    </row>
    <row r="1928" spans="2:11">
      <c r="B1928" s="78"/>
      <c r="C1928" s="78"/>
      <c r="D1928" s="78"/>
      <c r="E1928" s="78"/>
      <c r="F1928" s="78"/>
      <c r="G1928" s="78"/>
      <c r="H1928" s="78"/>
      <c r="I1928" s="78"/>
      <c r="J1928" s="78"/>
      <c r="K1928" s="80"/>
    </row>
    <row r="1929" spans="2:11">
      <c r="B1929" s="78"/>
      <c r="C1929" s="78"/>
      <c r="D1929" s="78"/>
      <c r="E1929" s="78"/>
      <c r="F1929" s="78"/>
      <c r="G1929" s="78"/>
      <c r="H1929" s="78"/>
      <c r="I1929" s="78"/>
      <c r="J1929" s="78"/>
      <c r="K1929" s="80"/>
    </row>
    <row r="1930" spans="2:11">
      <c r="B1930" s="78"/>
      <c r="C1930" s="78"/>
      <c r="D1930" s="78"/>
      <c r="E1930" s="78"/>
      <c r="F1930" s="78"/>
      <c r="G1930" s="78"/>
      <c r="H1930" s="78"/>
      <c r="I1930" s="78"/>
      <c r="J1930" s="78"/>
      <c r="K1930" s="80"/>
    </row>
    <row r="1931" spans="2:11">
      <c r="B1931" s="78"/>
      <c r="C1931" s="78"/>
      <c r="D1931" s="78"/>
      <c r="E1931" s="78"/>
      <c r="F1931" s="78"/>
      <c r="G1931" s="78"/>
      <c r="H1931" s="78"/>
      <c r="I1931" s="78"/>
      <c r="J1931" s="78"/>
      <c r="K1931" s="80"/>
    </row>
    <row r="1932" spans="2:11">
      <c r="B1932" s="78"/>
      <c r="C1932" s="78"/>
      <c r="D1932" s="78"/>
      <c r="E1932" s="78"/>
      <c r="F1932" s="79"/>
      <c r="G1932" s="78"/>
      <c r="H1932" s="78"/>
      <c r="I1932" s="78"/>
      <c r="J1932" s="78"/>
      <c r="K1932" s="80"/>
    </row>
    <row r="1933" spans="2:11">
      <c r="B1933" s="78"/>
      <c r="C1933" s="78"/>
      <c r="D1933" s="78"/>
      <c r="E1933" s="78"/>
      <c r="F1933" s="78"/>
      <c r="G1933" s="78"/>
      <c r="H1933" s="78"/>
      <c r="I1933" s="78"/>
      <c r="J1933" s="78"/>
      <c r="K1933" s="80"/>
    </row>
    <row r="1934" spans="2:11">
      <c r="B1934" s="78"/>
      <c r="C1934" s="78"/>
      <c r="D1934" s="78"/>
      <c r="E1934" s="78"/>
      <c r="F1934" s="78"/>
      <c r="G1934" s="78"/>
      <c r="H1934" s="78"/>
      <c r="I1934" s="78"/>
      <c r="J1934" s="78"/>
      <c r="K1934" s="80"/>
    </row>
    <row r="1935" spans="2:11">
      <c r="B1935" s="78"/>
      <c r="C1935" s="78"/>
      <c r="D1935" s="78"/>
      <c r="E1935" s="78"/>
      <c r="F1935" s="79"/>
      <c r="G1935" s="78"/>
      <c r="H1935" s="78"/>
      <c r="I1935" s="78"/>
      <c r="J1935" s="78"/>
      <c r="K1935" s="80"/>
    </row>
    <row r="1936" spans="2:11">
      <c r="B1936" s="78"/>
      <c r="C1936" s="78"/>
      <c r="D1936" s="78"/>
      <c r="E1936" s="78"/>
      <c r="F1936" s="79"/>
      <c r="G1936" s="78"/>
      <c r="H1936" s="78"/>
      <c r="I1936" s="78"/>
      <c r="J1936" s="78"/>
      <c r="K1936" s="80"/>
    </row>
    <row r="1937" spans="2:11">
      <c r="B1937" s="78"/>
      <c r="C1937" s="78"/>
      <c r="D1937" s="78"/>
      <c r="E1937" s="78"/>
      <c r="F1937" s="78"/>
      <c r="G1937" s="78"/>
      <c r="H1937" s="78"/>
      <c r="I1937" s="78"/>
      <c r="J1937" s="78"/>
      <c r="K1937" s="80"/>
    </row>
    <row r="1938" spans="2:11">
      <c r="B1938" s="78"/>
      <c r="C1938" s="78"/>
      <c r="D1938" s="78"/>
      <c r="E1938" s="78"/>
      <c r="F1938" s="78"/>
      <c r="G1938" s="78"/>
      <c r="H1938" s="78"/>
      <c r="I1938" s="78"/>
      <c r="J1938" s="78"/>
      <c r="K1938" s="80"/>
    </row>
    <row r="1939" spans="2:11">
      <c r="B1939" s="78"/>
      <c r="C1939" s="78"/>
      <c r="D1939" s="78"/>
      <c r="E1939" s="78"/>
      <c r="F1939" s="79"/>
      <c r="G1939" s="78"/>
      <c r="H1939" s="78"/>
      <c r="I1939" s="78"/>
      <c r="J1939" s="78"/>
      <c r="K1939" s="80"/>
    </row>
    <row r="1940" spans="2:11">
      <c r="B1940" s="78"/>
      <c r="C1940" s="78"/>
      <c r="D1940" s="78"/>
      <c r="E1940" s="78"/>
      <c r="F1940" s="78"/>
      <c r="G1940" s="78"/>
      <c r="H1940" s="78"/>
      <c r="I1940" s="78"/>
      <c r="J1940" s="78"/>
      <c r="K1940" s="80"/>
    </row>
    <row r="1941" spans="2:11">
      <c r="B1941" s="78"/>
      <c r="C1941" s="78"/>
      <c r="D1941" s="78"/>
      <c r="E1941" s="78"/>
      <c r="F1941" s="78"/>
      <c r="G1941" s="78"/>
      <c r="H1941" s="78"/>
      <c r="I1941" s="78"/>
      <c r="J1941" s="78"/>
      <c r="K1941" s="80"/>
    </row>
    <row r="1942" spans="2:11">
      <c r="B1942" s="78"/>
      <c r="C1942" s="78"/>
      <c r="D1942" s="78"/>
      <c r="E1942" s="78"/>
      <c r="F1942" s="79"/>
      <c r="G1942" s="78"/>
      <c r="H1942" s="78"/>
      <c r="I1942" s="78"/>
      <c r="J1942" s="78"/>
      <c r="K1942" s="80"/>
    </row>
    <row r="1943" spans="2:11">
      <c r="B1943" s="78"/>
      <c r="C1943" s="78"/>
      <c r="D1943" s="78"/>
      <c r="E1943" s="78"/>
      <c r="F1943" s="79"/>
      <c r="G1943" s="78"/>
      <c r="H1943" s="78"/>
      <c r="I1943" s="78"/>
      <c r="J1943" s="78"/>
      <c r="K1943" s="80"/>
    </row>
    <row r="1944" spans="2:11">
      <c r="B1944" s="78"/>
      <c r="C1944" s="78"/>
      <c r="D1944" s="78"/>
      <c r="E1944" s="78"/>
      <c r="F1944" s="78"/>
      <c r="G1944" s="78"/>
      <c r="H1944" s="78"/>
      <c r="I1944" s="78"/>
      <c r="J1944" s="78"/>
      <c r="K1944" s="80"/>
    </row>
    <row r="1945" spans="2:11">
      <c r="B1945" s="78"/>
      <c r="C1945" s="78"/>
      <c r="D1945" s="78"/>
      <c r="E1945" s="78"/>
      <c r="F1945" s="78"/>
      <c r="G1945" s="78"/>
      <c r="H1945" s="78"/>
      <c r="I1945" s="78"/>
      <c r="J1945" s="78"/>
      <c r="K1945" s="80"/>
    </row>
    <row r="1946" spans="2:11">
      <c r="B1946" s="78"/>
      <c r="C1946" s="78"/>
      <c r="D1946" s="78"/>
      <c r="E1946" s="78"/>
      <c r="F1946" s="79"/>
      <c r="G1946" s="78"/>
      <c r="H1946" s="78"/>
      <c r="I1946" s="78"/>
      <c r="J1946" s="78"/>
      <c r="K1946" s="80"/>
    </row>
    <row r="1947" spans="2:11">
      <c r="B1947" s="78"/>
      <c r="C1947" s="78"/>
      <c r="D1947" s="78"/>
      <c r="E1947" s="78"/>
      <c r="F1947" s="79"/>
      <c r="G1947" s="78"/>
      <c r="H1947" s="78"/>
      <c r="I1947" s="78"/>
      <c r="J1947" s="78"/>
      <c r="K1947" s="80"/>
    </row>
    <row r="1948" spans="2:11">
      <c r="B1948" s="78"/>
      <c r="C1948" s="78"/>
      <c r="D1948" s="78"/>
      <c r="E1948" s="78"/>
      <c r="F1948" s="78"/>
      <c r="G1948" s="78"/>
      <c r="H1948" s="78"/>
      <c r="I1948" s="78"/>
      <c r="J1948" s="78"/>
      <c r="K1948" s="80"/>
    </row>
    <row r="1949" spans="2:11">
      <c r="B1949" s="78"/>
      <c r="C1949" s="78"/>
      <c r="D1949" s="78"/>
      <c r="E1949" s="78"/>
      <c r="F1949" s="79"/>
      <c r="G1949" s="78"/>
      <c r="H1949" s="78"/>
      <c r="I1949" s="78"/>
      <c r="J1949" s="78"/>
      <c r="K1949" s="80"/>
    </row>
    <row r="1950" spans="2:11">
      <c r="B1950" s="78"/>
      <c r="C1950" s="78"/>
      <c r="D1950" s="78"/>
      <c r="E1950" s="78"/>
      <c r="F1950" s="79"/>
      <c r="G1950" s="78"/>
      <c r="H1950" s="78"/>
      <c r="I1950" s="78"/>
      <c r="J1950" s="78"/>
      <c r="K1950" s="80"/>
    </row>
    <row r="1951" spans="2:11">
      <c r="B1951" s="78"/>
      <c r="C1951" s="78"/>
      <c r="D1951" s="78"/>
      <c r="E1951" s="78"/>
      <c r="F1951" s="78"/>
      <c r="G1951" s="78"/>
      <c r="H1951" s="78"/>
      <c r="I1951" s="78"/>
      <c r="J1951" s="78"/>
      <c r="K1951" s="80"/>
    </row>
    <row r="1952" spans="2:11">
      <c r="B1952" s="78"/>
      <c r="C1952" s="78"/>
      <c r="D1952" s="78"/>
      <c r="E1952" s="78"/>
      <c r="F1952" s="78"/>
      <c r="G1952" s="78"/>
      <c r="H1952" s="78"/>
      <c r="I1952" s="78"/>
      <c r="J1952" s="78"/>
      <c r="K1952" s="80"/>
    </row>
    <row r="1953" spans="2:11">
      <c r="B1953" s="78"/>
      <c r="C1953" s="78"/>
      <c r="D1953" s="78"/>
      <c r="E1953" s="78"/>
      <c r="F1953" s="78"/>
      <c r="G1953" s="78"/>
      <c r="H1953" s="78"/>
      <c r="I1953" s="78"/>
      <c r="J1953" s="78"/>
      <c r="K1953" s="80"/>
    </row>
    <row r="1954" spans="2:11">
      <c r="B1954" s="78"/>
      <c r="C1954" s="78"/>
      <c r="D1954" s="78"/>
      <c r="E1954" s="78"/>
      <c r="F1954" s="78"/>
      <c r="G1954" s="78"/>
      <c r="H1954" s="78"/>
      <c r="I1954" s="78"/>
      <c r="J1954" s="78"/>
      <c r="K1954" s="80"/>
    </row>
    <row r="1955" spans="2:11">
      <c r="B1955" s="78"/>
      <c r="C1955" s="78"/>
      <c r="D1955" s="78"/>
      <c r="E1955" s="78"/>
      <c r="F1955" s="78"/>
      <c r="G1955" s="78"/>
      <c r="H1955" s="78"/>
      <c r="I1955" s="78"/>
      <c r="J1955" s="78"/>
      <c r="K1955" s="80"/>
    </row>
    <row r="1956" spans="2:11">
      <c r="B1956" s="78"/>
      <c r="C1956" s="78"/>
      <c r="D1956" s="78"/>
      <c r="E1956" s="78"/>
      <c r="F1956" s="79"/>
      <c r="G1956" s="78"/>
      <c r="H1956" s="78"/>
      <c r="I1956" s="78"/>
      <c r="J1956" s="78"/>
      <c r="K1956" s="80"/>
    </row>
    <row r="1957" spans="2:11">
      <c r="B1957" s="78"/>
      <c r="C1957" s="78"/>
      <c r="D1957" s="78"/>
      <c r="E1957" s="78"/>
      <c r="F1957" s="79"/>
      <c r="G1957" s="78"/>
      <c r="H1957" s="78"/>
      <c r="I1957" s="78"/>
      <c r="J1957" s="78"/>
      <c r="K1957" s="80"/>
    </row>
    <row r="1958" spans="2:11">
      <c r="B1958" s="78"/>
      <c r="C1958" s="78"/>
      <c r="D1958" s="78"/>
      <c r="E1958" s="78"/>
      <c r="F1958" s="78"/>
      <c r="G1958" s="78"/>
      <c r="H1958" s="78"/>
      <c r="I1958" s="78"/>
      <c r="J1958" s="78"/>
      <c r="K1958" s="80"/>
    </row>
    <row r="1959" spans="2:11">
      <c r="B1959" s="78"/>
      <c r="C1959" s="78"/>
      <c r="D1959" s="78"/>
      <c r="E1959" s="78"/>
      <c r="F1959" s="78"/>
      <c r="G1959" s="78"/>
      <c r="H1959" s="78"/>
      <c r="I1959" s="78"/>
      <c r="J1959" s="78"/>
      <c r="K1959" s="80"/>
    </row>
    <row r="1960" spans="2:11">
      <c r="B1960" s="78"/>
      <c r="C1960" s="78"/>
      <c r="D1960" s="78"/>
      <c r="E1960" s="78"/>
      <c r="F1960" s="78"/>
      <c r="G1960" s="78"/>
      <c r="H1960" s="78"/>
      <c r="I1960" s="78"/>
      <c r="J1960" s="78"/>
      <c r="K1960" s="80"/>
    </row>
    <row r="1961" spans="2:11">
      <c r="B1961" s="78"/>
      <c r="C1961" s="78"/>
      <c r="D1961" s="78"/>
      <c r="E1961" s="78"/>
      <c r="F1961" s="78"/>
      <c r="G1961" s="78"/>
      <c r="H1961" s="78"/>
      <c r="I1961" s="78"/>
      <c r="J1961" s="78"/>
      <c r="K1961" s="80"/>
    </row>
    <row r="1962" spans="2:11">
      <c r="B1962" s="78"/>
      <c r="C1962" s="78"/>
      <c r="D1962" s="78"/>
      <c r="E1962" s="78"/>
      <c r="F1962" s="78"/>
      <c r="G1962" s="78"/>
      <c r="H1962" s="78"/>
      <c r="I1962" s="78"/>
      <c r="J1962" s="78"/>
      <c r="K1962" s="80"/>
    </row>
    <row r="1963" spans="2:11">
      <c r="B1963" s="78"/>
      <c r="C1963" s="78"/>
      <c r="D1963" s="78"/>
      <c r="E1963" s="78"/>
      <c r="F1963" s="79"/>
      <c r="G1963" s="78"/>
      <c r="H1963" s="78"/>
      <c r="I1963" s="78"/>
      <c r="J1963" s="78"/>
      <c r="K1963" s="80"/>
    </row>
    <row r="1964" spans="2:11">
      <c r="B1964" s="78"/>
      <c r="C1964" s="78"/>
      <c r="D1964" s="78"/>
      <c r="E1964" s="78"/>
      <c r="F1964" s="79"/>
      <c r="G1964" s="78"/>
      <c r="H1964" s="78"/>
      <c r="I1964" s="78"/>
      <c r="J1964" s="78"/>
      <c r="K1964" s="80"/>
    </row>
    <row r="1965" spans="2:11">
      <c r="B1965" s="78"/>
      <c r="C1965" s="78"/>
      <c r="D1965" s="78"/>
      <c r="E1965" s="78"/>
      <c r="F1965" s="78"/>
      <c r="G1965" s="78"/>
      <c r="H1965" s="78"/>
      <c r="I1965" s="78"/>
      <c r="J1965" s="78"/>
      <c r="K1965" s="80"/>
    </row>
    <row r="1966" spans="2:11">
      <c r="B1966" s="78"/>
      <c r="C1966" s="78"/>
      <c r="D1966" s="78"/>
      <c r="E1966" s="78"/>
      <c r="F1966" s="79"/>
      <c r="G1966" s="78"/>
      <c r="H1966" s="78"/>
      <c r="I1966" s="78"/>
      <c r="J1966" s="78"/>
      <c r="K1966" s="80"/>
    </row>
    <row r="1967" spans="2:11">
      <c r="B1967" s="78"/>
      <c r="C1967" s="78"/>
      <c r="D1967" s="78"/>
      <c r="E1967" s="78"/>
      <c r="F1967" s="79"/>
      <c r="G1967" s="78"/>
      <c r="H1967" s="78"/>
      <c r="I1967" s="78"/>
      <c r="J1967" s="78"/>
      <c r="K1967" s="80"/>
    </row>
    <row r="1968" spans="2:11">
      <c r="B1968" s="78"/>
      <c r="C1968" s="78"/>
      <c r="D1968" s="78"/>
      <c r="E1968" s="78"/>
      <c r="F1968" s="79"/>
      <c r="G1968" s="78"/>
      <c r="H1968" s="78"/>
      <c r="I1968" s="78"/>
      <c r="J1968" s="78"/>
      <c r="K1968" s="80"/>
    </row>
    <row r="1969" spans="2:11">
      <c r="B1969" s="78"/>
      <c r="C1969" s="78"/>
      <c r="D1969" s="78"/>
      <c r="E1969" s="78"/>
      <c r="F1969" s="78"/>
      <c r="G1969" s="78"/>
      <c r="H1969" s="78"/>
      <c r="I1969" s="78"/>
      <c r="J1969" s="78"/>
      <c r="K1969" s="80"/>
    </row>
    <row r="1970" spans="2:11">
      <c r="B1970" s="78"/>
      <c r="C1970" s="78"/>
      <c r="D1970" s="78"/>
      <c r="E1970" s="78"/>
      <c r="F1970" s="79"/>
      <c r="G1970" s="78"/>
      <c r="H1970" s="78"/>
      <c r="I1970" s="78"/>
      <c r="J1970" s="78"/>
      <c r="K1970" s="80"/>
    </row>
    <row r="1971" spans="2:11">
      <c r="B1971" s="78"/>
      <c r="C1971" s="78"/>
      <c r="D1971" s="78"/>
      <c r="E1971" s="78"/>
      <c r="F1971" s="79"/>
      <c r="G1971" s="78"/>
      <c r="H1971" s="78"/>
      <c r="I1971" s="78"/>
      <c r="J1971" s="78"/>
      <c r="K1971" s="80"/>
    </row>
    <row r="1972" spans="2:11">
      <c r="B1972" s="78"/>
      <c r="C1972" s="78"/>
      <c r="D1972" s="78"/>
      <c r="E1972" s="78"/>
      <c r="F1972" s="79"/>
      <c r="G1972" s="78"/>
      <c r="H1972" s="78"/>
      <c r="I1972" s="78"/>
      <c r="J1972" s="78"/>
      <c r="K1972" s="80"/>
    </row>
    <row r="1973" spans="2:11">
      <c r="B1973" s="78"/>
      <c r="C1973" s="78"/>
      <c r="D1973" s="78"/>
      <c r="E1973" s="78"/>
      <c r="F1973" s="78"/>
      <c r="G1973" s="78"/>
      <c r="H1973" s="78"/>
      <c r="I1973" s="78"/>
      <c r="J1973" s="78"/>
      <c r="K1973" s="80"/>
    </row>
    <row r="1974" spans="2:11">
      <c r="B1974" s="78"/>
      <c r="C1974" s="78"/>
      <c r="D1974" s="78"/>
      <c r="E1974" s="78"/>
      <c r="F1974" s="79"/>
      <c r="G1974" s="78"/>
      <c r="H1974" s="78"/>
      <c r="I1974" s="78"/>
      <c r="J1974" s="78"/>
      <c r="K1974" s="80"/>
    </row>
    <row r="1975" spans="2:11">
      <c r="B1975" s="78"/>
      <c r="C1975" s="78"/>
      <c r="D1975" s="78"/>
      <c r="E1975" s="78"/>
      <c r="F1975" s="78"/>
      <c r="G1975" s="78"/>
      <c r="H1975" s="78"/>
      <c r="I1975" s="78"/>
      <c r="J1975" s="78"/>
      <c r="K1975" s="80"/>
    </row>
    <row r="1976" spans="2:11">
      <c r="B1976" s="78"/>
      <c r="C1976" s="78"/>
      <c r="D1976" s="78"/>
      <c r="E1976" s="78"/>
      <c r="F1976" s="79"/>
      <c r="G1976" s="78"/>
      <c r="H1976" s="78"/>
      <c r="I1976" s="78"/>
      <c r="J1976" s="78"/>
      <c r="K1976" s="80"/>
    </row>
    <row r="1977" spans="2:11">
      <c r="B1977" s="78"/>
      <c r="C1977" s="78"/>
      <c r="D1977" s="78"/>
      <c r="E1977" s="78"/>
      <c r="F1977" s="78"/>
      <c r="G1977" s="78"/>
      <c r="H1977" s="78"/>
      <c r="I1977" s="78"/>
      <c r="J1977" s="78"/>
      <c r="K1977" s="80"/>
    </row>
    <row r="1978" spans="2:11">
      <c r="B1978" s="78"/>
      <c r="C1978" s="78"/>
      <c r="D1978" s="78"/>
      <c r="E1978" s="78"/>
      <c r="F1978" s="78"/>
      <c r="G1978" s="78"/>
      <c r="H1978" s="78"/>
      <c r="I1978" s="78"/>
      <c r="J1978" s="78"/>
      <c r="K1978" s="80"/>
    </row>
    <row r="1979" spans="2:11">
      <c r="B1979" s="78"/>
      <c r="C1979" s="78"/>
      <c r="D1979" s="78"/>
      <c r="E1979" s="78"/>
      <c r="F1979" s="79"/>
      <c r="G1979" s="78"/>
      <c r="H1979" s="78"/>
      <c r="I1979" s="78"/>
      <c r="J1979" s="78"/>
      <c r="K1979" s="80"/>
    </row>
    <row r="1980" spans="2:11">
      <c r="B1980" s="78"/>
      <c r="C1980" s="78"/>
      <c r="D1980" s="78"/>
      <c r="E1980" s="78"/>
      <c r="F1980" s="78"/>
      <c r="G1980" s="78"/>
      <c r="H1980" s="78"/>
      <c r="I1980" s="78"/>
      <c r="J1980" s="78"/>
      <c r="K1980" s="80"/>
    </row>
    <row r="1981" spans="2:11">
      <c r="B1981" s="78"/>
      <c r="C1981" s="78"/>
      <c r="D1981" s="78"/>
      <c r="E1981" s="78"/>
      <c r="F1981" s="78"/>
      <c r="G1981" s="78"/>
      <c r="H1981" s="78"/>
      <c r="I1981" s="78"/>
      <c r="J1981" s="78"/>
      <c r="K1981" s="80"/>
    </row>
    <row r="1982" spans="2:11">
      <c r="B1982" s="78"/>
      <c r="C1982" s="78"/>
      <c r="D1982" s="78"/>
      <c r="E1982" s="78"/>
      <c r="F1982" s="78"/>
      <c r="G1982" s="78"/>
      <c r="H1982" s="78"/>
      <c r="I1982" s="78"/>
      <c r="J1982" s="78"/>
      <c r="K1982" s="80"/>
    </row>
    <row r="1983" spans="2:11">
      <c r="B1983" s="78"/>
      <c r="C1983" s="78"/>
      <c r="D1983" s="78"/>
      <c r="E1983" s="78"/>
      <c r="F1983" s="79"/>
      <c r="G1983" s="78"/>
      <c r="H1983" s="78"/>
      <c r="I1983" s="78"/>
      <c r="J1983" s="78"/>
      <c r="K1983" s="80"/>
    </row>
    <row r="1984" spans="2:11">
      <c r="B1984" s="78"/>
      <c r="C1984" s="78"/>
      <c r="D1984" s="78"/>
      <c r="E1984" s="78"/>
      <c r="F1984" s="78"/>
      <c r="G1984" s="78"/>
      <c r="H1984" s="78"/>
      <c r="I1984" s="78"/>
      <c r="J1984" s="78"/>
      <c r="K1984" s="80"/>
    </row>
    <row r="1985" spans="2:11">
      <c r="B1985" s="78"/>
      <c r="C1985" s="78"/>
      <c r="D1985" s="78"/>
      <c r="E1985" s="78"/>
      <c r="F1985" s="79"/>
      <c r="G1985" s="78"/>
      <c r="H1985" s="78"/>
      <c r="I1985" s="78"/>
      <c r="J1985" s="78"/>
      <c r="K1985" s="80"/>
    </row>
    <row r="1986" spans="2:11">
      <c r="B1986" s="78"/>
      <c r="C1986" s="78"/>
      <c r="D1986" s="78"/>
      <c r="E1986" s="78"/>
      <c r="F1986" s="79"/>
      <c r="G1986" s="78"/>
      <c r="H1986" s="78"/>
      <c r="I1986" s="78"/>
      <c r="J1986" s="78"/>
      <c r="K1986" s="80"/>
    </row>
    <row r="1987" spans="2:11">
      <c r="B1987" s="78"/>
      <c r="C1987" s="78"/>
      <c r="D1987" s="78"/>
      <c r="E1987" s="78"/>
      <c r="F1987" s="79"/>
      <c r="G1987" s="78"/>
      <c r="H1987" s="78"/>
      <c r="I1987" s="78"/>
      <c r="J1987" s="78"/>
      <c r="K1987" s="80"/>
    </row>
    <row r="1988" spans="2:11">
      <c r="B1988" s="78"/>
      <c r="C1988" s="78"/>
      <c r="D1988" s="78"/>
      <c r="E1988" s="78"/>
      <c r="F1988" s="79"/>
      <c r="G1988" s="78"/>
      <c r="H1988" s="78"/>
      <c r="I1988" s="78"/>
      <c r="J1988" s="78"/>
      <c r="K1988" s="80"/>
    </row>
    <row r="1989" spans="2:11">
      <c r="B1989" s="78"/>
      <c r="C1989" s="78"/>
      <c r="D1989" s="78"/>
      <c r="E1989" s="78"/>
      <c r="F1989" s="79"/>
      <c r="G1989" s="78"/>
      <c r="H1989" s="78"/>
      <c r="I1989" s="78"/>
      <c r="J1989" s="78"/>
      <c r="K1989" s="80"/>
    </row>
    <row r="1990" spans="2:11">
      <c r="B1990" s="78"/>
      <c r="C1990" s="78"/>
      <c r="D1990" s="78"/>
      <c r="E1990" s="78"/>
      <c r="F1990" s="78"/>
      <c r="G1990" s="78"/>
      <c r="H1990" s="78"/>
      <c r="I1990" s="78"/>
      <c r="J1990" s="78"/>
      <c r="K1990" s="80"/>
    </row>
    <row r="1991" spans="2:11">
      <c r="B1991" s="78"/>
      <c r="C1991" s="78"/>
      <c r="D1991" s="78"/>
      <c r="E1991" s="78"/>
      <c r="F1991" s="79"/>
      <c r="G1991" s="78"/>
      <c r="H1991" s="78"/>
      <c r="I1991" s="78"/>
      <c r="J1991" s="78"/>
      <c r="K1991" s="80"/>
    </row>
    <row r="1992" spans="2:11">
      <c r="B1992" s="78"/>
      <c r="C1992" s="78"/>
      <c r="D1992" s="78"/>
      <c r="E1992" s="78"/>
      <c r="F1992" s="79"/>
      <c r="G1992" s="78"/>
      <c r="H1992" s="78"/>
      <c r="I1992" s="78"/>
      <c r="J1992" s="78"/>
      <c r="K1992" s="80"/>
    </row>
    <row r="1993" spans="2:11">
      <c r="B1993" s="78"/>
      <c r="C1993" s="78"/>
      <c r="D1993" s="78"/>
      <c r="E1993" s="78"/>
      <c r="F1993" s="79"/>
      <c r="G1993" s="78"/>
      <c r="H1993" s="78"/>
      <c r="I1993" s="78"/>
      <c r="J1993" s="78"/>
      <c r="K1993" s="80"/>
    </row>
    <row r="1994" spans="2:11">
      <c r="B1994" s="78"/>
      <c r="C1994" s="78"/>
      <c r="D1994" s="78"/>
      <c r="E1994" s="78"/>
      <c r="F1994" s="79"/>
      <c r="G1994" s="78"/>
      <c r="H1994" s="78"/>
      <c r="I1994" s="78"/>
      <c r="J1994" s="78"/>
      <c r="K1994" s="80"/>
    </row>
    <row r="1995" spans="2:11">
      <c r="B1995" s="78"/>
      <c r="C1995" s="78"/>
      <c r="D1995" s="78"/>
      <c r="E1995" s="78"/>
      <c r="F1995" s="79"/>
      <c r="G1995" s="78"/>
      <c r="H1995" s="78"/>
      <c r="I1995" s="78"/>
      <c r="J1995" s="78"/>
      <c r="K1995" s="80"/>
    </row>
    <row r="1996" spans="2:11">
      <c r="B1996" s="78"/>
      <c r="C1996" s="78"/>
      <c r="D1996" s="78"/>
      <c r="E1996" s="78"/>
      <c r="F1996" s="79"/>
      <c r="G1996" s="78"/>
      <c r="H1996" s="78"/>
      <c r="I1996" s="78"/>
      <c r="J1996" s="78"/>
      <c r="K1996" s="80"/>
    </row>
    <row r="1997" spans="2:11">
      <c r="B1997" s="78"/>
      <c r="C1997" s="78"/>
      <c r="D1997" s="78"/>
      <c r="E1997" s="78"/>
      <c r="F1997" s="79"/>
      <c r="G1997" s="78"/>
      <c r="H1997" s="78"/>
      <c r="I1997" s="78"/>
      <c r="J1997" s="78"/>
      <c r="K1997" s="80"/>
    </row>
    <row r="1998" spans="2:11">
      <c r="B1998" s="78"/>
      <c r="C1998" s="78"/>
      <c r="D1998" s="78"/>
      <c r="E1998" s="78"/>
      <c r="F1998" s="79"/>
      <c r="G1998" s="78"/>
      <c r="H1998" s="78"/>
      <c r="I1998" s="78"/>
      <c r="J1998" s="78"/>
      <c r="K1998" s="80"/>
    </row>
    <row r="1999" spans="2:11">
      <c r="B1999" s="78"/>
      <c r="C1999" s="78"/>
      <c r="D1999" s="78"/>
      <c r="E1999" s="78"/>
      <c r="F1999" s="78"/>
      <c r="G1999" s="78"/>
      <c r="H1999" s="78"/>
      <c r="I1999" s="78"/>
      <c r="J1999" s="78"/>
      <c r="K1999" s="80"/>
    </row>
    <row r="2000" spans="2:11">
      <c r="B2000" s="78"/>
      <c r="C2000" s="78"/>
      <c r="D2000" s="78"/>
      <c r="E2000" s="78"/>
      <c r="F2000" s="78"/>
      <c r="G2000" s="78"/>
      <c r="H2000" s="78"/>
      <c r="I2000" s="78"/>
      <c r="J2000" s="78"/>
      <c r="K2000" s="80"/>
    </row>
    <row r="2001" spans="2:11">
      <c r="B2001" s="78"/>
      <c r="C2001" s="78"/>
      <c r="D2001" s="78"/>
      <c r="E2001" s="78"/>
      <c r="F2001" s="78"/>
      <c r="G2001" s="78"/>
      <c r="H2001" s="78"/>
      <c r="I2001" s="78"/>
      <c r="J2001" s="78"/>
      <c r="K2001" s="80"/>
    </row>
    <row r="2002" spans="2:11">
      <c r="B2002" s="78"/>
      <c r="C2002" s="78"/>
      <c r="D2002" s="78"/>
      <c r="E2002" s="78"/>
      <c r="F2002" s="78"/>
      <c r="G2002" s="78"/>
      <c r="H2002" s="78"/>
      <c r="I2002" s="78"/>
      <c r="J2002" s="78"/>
      <c r="K2002" s="80"/>
    </row>
    <row r="2003" spans="2:11">
      <c r="B2003" s="78"/>
      <c r="C2003" s="78"/>
      <c r="D2003" s="78"/>
      <c r="E2003" s="78"/>
      <c r="F2003" s="78"/>
      <c r="G2003" s="78"/>
      <c r="H2003" s="78"/>
      <c r="I2003" s="78"/>
      <c r="J2003" s="78"/>
      <c r="K2003" s="80"/>
    </row>
    <row r="2004" spans="2:11">
      <c r="B2004" s="78"/>
      <c r="C2004" s="78"/>
      <c r="D2004" s="78"/>
      <c r="E2004" s="78"/>
      <c r="F2004" s="79"/>
      <c r="G2004" s="78"/>
      <c r="H2004" s="78"/>
      <c r="I2004" s="78"/>
      <c r="J2004" s="78"/>
      <c r="K2004" s="80"/>
    </row>
    <row r="2005" spans="2:11">
      <c r="B2005" s="78"/>
      <c r="C2005" s="78"/>
      <c r="D2005" s="78"/>
      <c r="E2005" s="78"/>
      <c r="F2005" s="78"/>
      <c r="G2005" s="78"/>
      <c r="H2005" s="78"/>
      <c r="I2005" s="78"/>
      <c r="J2005" s="78"/>
      <c r="K2005" s="80"/>
    </row>
    <row r="2006" spans="2:11">
      <c r="B2006" s="78"/>
      <c r="C2006" s="78"/>
      <c r="D2006" s="78"/>
      <c r="E2006" s="78"/>
      <c r="F2006" s="78"/>
      <c r="G2006" s="78"/>
      <c r="H2006" s="78"/>
      <c r="I2006" s="78"/>
      <c r="J2006" s="78"/>
      <c r="K2006" s="80"/>
    </row>
    <row r="2007" spans="2:11">
      <c r="B2007" s="78"/>
      <c r="C2007" s="78"/>
      <c r="D2007" s="78"/>
      <c r="E2007" s="78"/>
      <c r="F2007" s="78"/>
      <c r="G2007" s="78"/>
      <c r="H2007" s="78"/>
      <c r="I2007" s="78"/>
      <c r="J2007" s="78"/>
      <c r="K2007" s="80"/>
    </row>
    <row r="2008" spans="2:11">
      <c r="B2008" s="78"/>
      <c r="C2008" s="78"/>
      <c r="D2008" s="78"/>
      <c r="E2008" s="78"/>
      <c r="F2008" s="79"/>
      <c r="G2008" s="78"/>
      <c r="H2008" s="78"/>
      <c r="I2008" s="78"/>
      <c r="J2008" s="78"/>
      <c r="K2008" s="80"/>
    </row>
    <row r="2009" spans="2:11">
      <c r="B2009" s="78"/>
      <c r="C2009" s="78"/>
      <c r="D2009" s="78"/>
      <c r="E2009" s="78"/>
      <c r="F2009" s="78"/>
      <c r="G2009" s="78"/>
      <c r="H2009" s="78"/>
      <c r="I2009" s="78"/>
      <c r="J2009" s="78"/>
      <c r="K2009" s="80"/>
    </row>
    <row r="2010" spans="2:11">
      <c r="B2010" s="78"/>
      <c r="C2010" s="78"/>
      <c r="D2010" s="78"/>
      <c r="E2010" s="78"/>
      <c r="F2010" s="78"/>
      <c r="G2010" s="78"/>
      <c r="H2010" s="78"/>
      <c r="I2010" s="78"/>
      <c r="J2010" s="78"/>
      <c r="K2010" s="80"/>
    </row>
    <row r="2011" spans="2:11">
      <c r="B2011" s="78"/>
      <c r="C2011" s="78"/>
      <c r="D2011" s="78"/>
      <c r="E2011" s="78"/>
      <c r="F2011" s="79"/>
      <c r="G2011" s="78"/>
      <c r="H2011" s="78"/>
      <c r="I2011" s="78"/>
      <c r="J2011" s="78"/>
      <c r="K2011" s="80"/>
    </row>
    <row r="2012" spans="2:11">
      <c r="B2012" s="78"/>
      <c r="C2012" s="78"/>
      <c r="D2012" s="78"/>
      <c r="E2012" s="78"/>
      <c r="F2012" s="78"/>
      <c r="G2012" s="78"/>
      <c r="H2012" s="78"/>
      <c r="I2012" s="78"/>
      <c r="J2012" s="78"/>
      <c r="K2012" s="80"/>
    </row>
    <row r="2013" spans="2:11">
      <c r="B2013" s="78"/>
      <c r="C2013" s="78"/>
      <c r="D2013" s="78"/>
      <c r="E2013" s="78"/>
      <c r="F2013" s="78"/>
      <c r="G2013" s="78"/>
      <c r="H2013" s="78"/>
      <c r="I2013" s="78"/>
      <c r="J2013" s="78"/>
      <c r="K2013" s="80"/>
    </row>
    <row r="2014" spans="2:11">
      <c r="B2014" s="78"/>
      <c r="C2014" s="78"/>
      <c r="D2014" s="78"/>
      <c r="E2014" s="78"/>
      <c r="F2014" s="78"/>
      <c r="G2014" s="78"/>
      <c r="H2014" s="78"/>
      <c r="I2014" s="78"/>
      <c r="J2014" s="78"/>
      <c r="K2014" s="80"/>
    </row>
    <row r="2015" spans="2:11">
      <c r="B2015" s="78"/>
      <c r="C2015" s="78"/>
      <c r="D2015" s="78"/>
      <c r="E2015" s="78"/>
      <c r="F2015" s="78"/>
      <c r="G2015" s="78"/>
      <c r="H2015" s="78"/>
      <c r="I2015" s="78"/>
      <c r="J2015" s="78"/>
      <c r="K2015" s="80"/>
    </row>
    <row r="2016" spans="2:11">
      <c r="B2016" s="78"/>
      <c r="C2016" s="78"/>
      <c r="D2016" s="78"/>
      <c r="E2016" s="78"/>
      <c r="F2016" s="79"/>
      <c r="G2016" s="78"/>
      <c r="H2016" s="78"/>
      <c r="I2016" s="78"/>
      <c r="J2016" s="78"/>
      <c r="K2016" s="80"/>
    </row>
    <row r="2017" spans="2:11">
      <c r="B2017" s="78"/>
      <c r="C2017" s="78"/>
      <c r="D2017" s="78"/>
      <c r="E2017" s="78"/>
      <c r="F2017" s="79"/>
      <c r="G2017" s="78"/>
      <c r="H2017" s="78"/>
      <c r="I2017" s="78"/>
      <c r="J2017" s="78"/>
      <c r="K2017" s="80"/>
    </row>
    <row r="2018" spans="2:11">
      <c r="B2018" s="78"/>
      <c r="C2018" s="78"/>
      <c r="D2018" s="78"/>
      <c r="E2018" s="78"/>
      <c r="F2018" s="79"/>
      <c r="G2018" s="78"/>
      <c r="H2018" s="78"/>
      <c r="I2018" s="78"/>
      <c r="J2018" s="78"/>
      <c r="K2018" s="80"/>
    </row>
    <row r="2019" spans="2:11">
      <c r="B2019" s="78"/>
      <c r="C2019" s="78"/>
      <c r="D2019" s="78"/>
      <c r="E2019" s="78"/>
      <c r="F2019" s="78"/>
      <c r="G2019" s="78"/>
      <c r="H2019" s="78"/>
      <c r="I2019" s="78"/>
      <c r="J2019" s="78"/>
      <c r="K2019" s="80"/>
    </row>
    <row r="2020" spans="2:11">
      <c r="B2020" s="78"/>
      <c r="C2020" s="78"/>
      <c r="D2020" s="78"/>
      <c r="E2020" s="78"/>
      <c r="F2020" s="79"/>
      <c r="G2020" s="78"/>
      <c r="H2020" s="78"/>
      <c r="I2020" s="78"/>
      <c r="J2020" s="78"/>
      <c r="K2020" s="80"/>
    </row>
    <row r="2021" spans="2:11">
      <c r="B2021" s="78"/>
      <c r="C2021" s="78"/>
      <c r="D2021" s="78"/>
      <c r="E2021" s="78"/>
      <c r="F2021" s="79"/>
      <c r="G2021" s="78"/>
      <c r="H2021" s="78"/>
      <c r="I2021" s="78"/>
      <c r="J2021" s="78"/>
      <c r="K2021" s="80"/>
    </row>
    <row r="2022" spans="2:11">
      <c r="B2022" s="78"/>
      <c r="C2022" s="78"/>
      <c r="D2022" s="78"/>
      <c r="E2022" s="78"/>
      <c r="F2022" s="78"/>
      <c r="G2022" s="78"/>
      <c r="H2022" s="78"/>
      <c r="I2022" s="78"/>
      <c r="J2022" s="78"/>
      <c r="K2022" s="80"/>
    </row>
    <row r="2023" spans="2:11">
      <c r="B2023" s="78"/>
      <c r="C2023" s="78"/>
      <c r="D2023" s="78"/>
      <c r="E2023" s="78"/>
      <c r="F2023" s="78"/>
      <c r="G2023" s="78"/>
      <c r="H2023" s="78"/>
      <c r="I2023" s="78"/>
      <c r="J2023" s="78"/>
      <c r="K2023" s="80"/>
    </row>
    <row r="2024" spans="2:11">
      <c r="B2024" s="78"/>
      <c r="C2024" s="78"/>
      <c r="D2024" s="78"/>
      <c r="E2024" s="78"/>
      <c r="F2024" s="78"/>
      <c r="G2024" s="78"/>
      <c r="H2024" s="78"/>
      <c r="I2024" s="78"/>
      <c r="J2024" s="78"/>
      <c r="K2024" s="80"/>
    </row>
    <row r="2025" spans="2:11">
      <c r="B2025" s="78"/>
      <c r="C2025" s="78"/>
      <c r="D2025" s="78"/>
      <c r="E2025" s="78"/>
      <c r="F2025" s="79"/>
      <c r="G2025" s="78"/>
      <c r="H2025" s="78"/>
      <c r="I2025" s="78"/>
      <c r="J2025" s="78"/>
      <c r="K2025" s="80"/>
    </row>
    <row r="2026" spans="2:11">
      <c r="B2026" s="78"/>
      <c r="C2026" s="78"/>
      <c r="D2026" s="78"/>
      <c r="E2026" s="78"/>
      <c r="F2026" s="78"/>
      <c r="G2026" s="78"/>
      <c r="H2026" s="78"/>
      <c r="I2026" s="78"/>
      <c r="J2026" s="78"/>
      <c r="K2026" s="80"/>
    </row>
    <row r="2027" spans="2:11">
      <c r="B2027" s="78"/>
      <c r="C2027" s="78"/>
      <c r="D2027" s="78"/>
      <c r="E2027" s="78"/>
      <c r="F2027" s="79"/>
      <c r="G2027" s="78"/>
      <c r="H2027" s="78"/>
      <c r="I2027" s="78"/>
      <c r="J2027" s="78"/>
      <c r="K2027" s="80"/>
    </row>
    <row r="2028" spans="2:11">
      <c r="B2028" s="78"/>
      <c r="C2028" s="78"/>
      <c r="D2028" s="78"/>
      <c r="E2028" s="78"/>
      <c r="F2028" s="78"/>
      <c r="G2028" s="78"/>
      <c r="H2028" s="78"/>
      <c r="I2028" s="78"/>
      <c r="J2028" s="78"/>
      <c r="K2028" s="80"/>
    </row>
    <row r="2029" spans="2:11">
      <c r="B2029" s="78"/>
      <c r="C2029" s="78"/>
      <c r="D2029" s="78"/>
      <c r="E2029" s="78"/>
      <c r="F2029" s="79"/>
      <c r="G2029" s="78"/>
      <c r="H2029" s="78"/>
      <c r="I2029" s="78"/>
      <c r="J2029" s="78"/>
      <c r="K2029" s="80"/>
    </row>
    <row r="2030" spans="2:11">
      <c r="B2030" s="78"/>
      <c r="C2030" s="78"/>
      <c r="D2030" s="78"/>
      <c r="E2030" s="78"/>
      <c r="F2030" s="78"/>
      <c r="G2030" s="78"/>
      <c r="H2030" s="78"/>
      <c r="I2030" s="78"/>
      <c r="J2030" s="78"/>
      <c r="K2030" s="80"/>
    </row>
    <row r="2031" spans="2:11">
      <c r="B2031" s="78"/>
      <c r="C2031" s="78"/>
      <c r="D2031" s="78"/>
      <c r="E2031" s="78"/>
      <c r="F2031" s="78"/>
      <c r="G2031" s="78"/>
      <c r="H2031" s="78"/>
      <c r="I2031" s="78"/>
      <c r="J2031" s="78"/>
      <c r="K2031" s="80"/>
    </row>
    <row r="2032" spans="2:11">
      <c r="B2032" s="78"/>
      <c r="C2032" s="78"/>
      <c r="D2032" s="78"/>
      <c r="E2032" s="78"/>
      <c r="F2032" s="79"/>
      <c r="G2032" s="78"/>
      <c r="H2032" s="78"/>
      <c r="I2032" s="78"/>
      <c r="J2032" s="78"/>
      <c r="K2032" s="80"/>
    </row>
    <row r="2033" spans="2:11">
      <c r="B2033" s="78"/>
      <c r="C2033" s="78"/>
      <c r="D2033" s="78"/>
      <c r="E2033" s="78"/>
      <c r="F2033" s="79"/>
      <c r="G2033" s="78"/>
      <c r="H2033" s="78"/>
      <c r="I2033" s="78"/>
      <c r="J2033" s="78"/>
      <c r="K2033" s="80"/>
    </row>
    <row r="2034" spans="2:11">
      <c r="B2034" s="78"/>
      <c r="C2034" s="78"/>
      <c r="D2034" s="78"/>
      <c r="E2034" s="78"/>
      <c r="F2034" s="78"/>
      <c r="G2034" s="78"/>
      <c r="H2034" s="78"/>
      <c r="I2034" s="78"/>
      <c r="J2034" s="78"/>
      <c r="K2034" s="80"/>
    </row>
    <row r="2035" spans="2:11">
      <c r="B2035" s="78"/>
      <c r="C2035" s="78"/>
      <c r="D2035" s="78"/>
      <c r="E2035" s="78"/>
      <c r="F2035" s="79"/>
      <c r="G2035" s="78"/>
      <c r="H2035" s="78"/>
      <c r="I2035" s="78"/>
      <c r="J2035" s="78"/>
      <c r="K2035" s="80"/>
    </row>
    <row r="2036" spans="2:11">
      <c r="B2036" s="78"/>
      <c r="C2036" s="78"/>
      <c r="D2036" s="78"/>
      <c r="E2036" s="78"/>
      <c r="F2036" s="78"/>
      <c r="G2036" s="78"/>
      <c r="H2036" s="78"/>
      <c r="I2036" s="78"/>
      <c r="J2036" s="78"/>
      <c r="K2036" s="80"/>
    </row>
    <row r="2037" spans="2:11">
      <c r="B2037" s="78"/>
      <c r="C2037" s="78"/>
      <c r="D2037" s="78"/>
      <c r="E2037" s="78"/>
      <c r="F2037" s="78"/>
      <c r="G2037" s="78"/>
      <c r="H2037" s="78"/>
      <c r="I2037" s="78"/>
      <c r="J2037" s="78"/>
      <c r="K2037" s="80"/>
    </row>
    <row r="2038" spans="2:11">
      <c r="B2038" s="78"/>
      <c r="C2038" s="78"/>
      <c r="D2038" s="78"/>
      <c r="E2038" s="78"/>
      <c r="F2038" s="79"/>
      <c r="G2038" s="78"/>
      <c r="H2038" s="78"/>
      <c r="I2038" s="78"/>
      <c r="J2038" s="78"/>
      <c r="K2038" s="80"/>
    </row>
    <row r="2039" spans="2:11">
      <c r="B2039" s="78"/>
      <c r="C2039" s="78"/>
      <c r="D2039" s="78"/>
      <c r="E2039" s="78"/>
      <c r="F2039" s="79"/>
      <c r="G2039" s="78"/>
      <c r="H2039" s="78"/>
      <c r="I2039" s="78"/>
      <c r="J2039" s="78"/>
      <c r="K2039" s="80"/>
    </row>
    <row r="2040" spans="2:11">
      <c r="B2040" s="78"/>
      <c r="C2040" s="78"/>
      <c r="D2040" s="78"/>
      <c r="E2040" s="78"/>
      <c r="F2040" s="78"/>
      <c r="G2040" s="78"/>
      <c r="H2040" s="78"/>
      <c r="I2040" s="78"/>
      <c r="J2040" s="78"/>
      <c r="K2040" s="80"/>
    </row>
    <row r="2041" spans="2:11">
      <c r="B2041" s="78"/>
      <c r="C2041" s="78"/>
      <c r="D2041" s="78"/>
      <c r="E2041" s="78"/>
      <c r="F2041" s="78"/>
      <c r="G2041" s="78"/>
      <c r="H2041" s="78"/>
      <c r="I2041" s="78"/>
      <c r="J2041" s="78"/>
      <c r="K2041" s="80"/>
    </row>
    <row r="2042" spans="2:11">
      <c r="B2042" s="78"/>
      <c r="C2042" s="78"/>
      <c r="D2042" s="78"/>
      <c r="E2042" s="78"/>
      <c r="F2042" s="78"/>
      <c r="G2042" s="78"/>
      <c r="H2042" s="78"/>
      <c r="I2042" s="78"/>
      <c r="J2042" s="78"/>
      <c r="K2042" s="80"/>
    </row>
    <row r="2043" spans="2:11">
      <c r="B2043" s="78"/>
      <c r="C2043" s="78"/>
      <c r="D2043" s="78"/>
      <c r="E2043" s="78"/>
      <c r="F2043" s="78"/>
      <c r="G2043" s="78"/>
      <c r="H2043" s="78"/>
      <c r="I2043" s="78"/>
      <c r="J2043" s="78"/>
      <c r="K2043" s="80"/>
    </row>
    <row r="2044" spans="2:11">
      <c r="B2044" s="78"/>
      <c r="C2044" s="78"/>
      <c r="D2044" s="78"/>
      <c r="E2044" s="78"/>
      <c r="F2044" s="78"/>
      <c r="G2044" s="78"/>
      <c r="H2044" s="78"/>
      <c r="I2044" s="78"/>
      <c r="J2044" s="78"/>
      <c r="K2044" s="80"/>
    </row>
    <row r="2045" spans="2:11">
      <c r="B2045" s="78"/>
      <c r="C2045" s="78"/>
      <c r="D2045" s="78"/>
      <c r="E2045" s="78"/>
      <c r="F2045" s="78"/>
      <c r="G2045" s="78"/>
      <c r="H2045" s="78"/>
      <c r="I2045" s="78"/>
      <c r="J2045" s="78"/>
      <c r="K2045" s="80"/>
    </row>
    <row r="2046" spans="2:11">
      <c r="B2046" s="78"/>
      <c r="C2046" s="78"/>
      <c r="D2046" s="78"/>
      <c r="E2046" s="78"/>
      <c r="F2046" s="78"/>
      <c r="G2046" s="78"/>
      <c r="H2046" s="78"/>
      <c r="I2046" s="78"/>
      <c r="J2046" s="78"/>
      <c r="K2046" s="80"/>
    </row>
    <row r="2047" spans="2:11">
      <c r="B2047" s="78"/>
      <c r="C2047" s="78"/>
      <c r="D2047" s="78"/>
      <c r="E2047" s="78"/>
      <c r="F2047" s="79"/>
      <c r="G2047" s="78"/>
      <c r="H2047" s="78"/>
      <c r="I2047" s="78"/>
      <c r="J2047" s="78"/>
      <c r="K2047" s="80"/>
    </row>
    <row r="2048" spans="2:11">
      <c r="B2048" s="78"/>
      <c r="C2048" s="78"/>
      <c r="D2048" s="78"/>
      <c r="E2048" s="78"/>
      <c r="F2048" s="78"/>
      <c r="G2048" s="78"/>
      <c r="H2048" s="78"/>
      <c r="I2048" s="78"/>
      <c r="J2048" s="78"/>
      <c r="K2048" s="80"/>
    </row>
    <row r="2049" spans="2:11">
      <c r="B2049" s="78"/>
      <c r="C2049" s="78"/>
      <c r="D2049" s="78"/>
      <c r="E2049" s="78"/>
      <c r="F2049" s="78"/>
      <c r="G2049" s="78"/>
      <c r="H2049" s="78"/>
      <c r="I2049" s="78"/>
      <c r="J2049" s="78"/>
      <c r="K2049" s="80"/>
    </row>
    <row r="2050" spans="2:11">
      <c r="B2050" s="78"/>
      <c r="C2050" s="78"/>
      <c r="D2050" s="78"/>
      <c r="E2050" s="78"/>
      <c r="F2050" s="78"/>
      <c r="G2050" s="78"/>
      <c r="H2050" s="78"/>
      <c r="I2050" s="78"/>
      <c r="J2050" s="78"/>
      <c r="K2050" s="80"/>
    </row>
    <row r="2051" spans="2:11">
      <c r="B2051" s="78"/>
      <c r="C2051" s="78"/>
      <c r="D2051" s="78"/>
      <c r="E2051" s="78"/>
      <c r="F2051" s="79"/>
      <c r="G2051" s="78"/>
      <c r="H2051" s="78"/>
      <c r="I2051" s="78"/>
      <c r="J2051" s="78"/>
      <c r="K2051" s="80"/>
    </row>
    <row r="2052" spans="2:11">
      <c r="B2052" s="78"/>
      <c r="C2052" s="78"/>
      <c r="D2052" s="78"/>
      <c r="E2052" s="78"/>
      <c r="F2052" s="78"/>
      <c r="G2052" s="78"/>
      <c r="H2052" s="78"/>
      <c r="I2052" s="78"/>
      <c r="J2052" s="78"/>
      <c r="K2052" s="80"/>
    </row>
    <row r="2053" spans="2:11">
      <c r="B2053" s="78"/>
      <c r="C2053" s="78"/>
      <c r="D2053" s="78"/>
      <c r="E2053" s="78"/>
      <c r="F2053" s="79"/>
      <c r="G2053" s="78"/>
      <c r="H2053" s="78"/>
      <c r="I2053" s="78"/>
      <c r="J2053" s="78"/>
      <c r="K2053" s="80"/>
    </row>
    <row r="2054" spans="2:11">
      <c r="B2054" s="78"/>
      <c r="C2054" s="78"/>
      <c r="D2054" s="78"/>
      <c r="E2054" s="78"/>
      <c r="F2054" s="79"/>
      <c r="G2054" s="78"/>
      <c r="H2054" s="78"/>
      <c r="I2054" s="78"/>
      <c r="J2054" s="78"/>
      <c r="K2054" s="80"/>
    </row>
    <row r="2055" spans="2:11">
      <c r="B2055" s="78"/>
      <c r="C2055" s="78"/>
      <c r="D2055" s="78"/>
      <c r="E2055" s="78"/>
      <c r="F2055" s="78"/>
      <c r="G2055" s="78"/>
      <c r="H2055" s="78"/>
      <c r="I2055" s="78"/>
      <c r="J2055" s="78"/>
      <c r="K2055" s="80"/>
    </row>
    <row r="2056" spans="2:11">
      <c r="B2056" s="78"/>
      <c r="C2056" s="78"/>
      <c r="D2056" s="78"/>
      <c r="E2056" s="78"/>
      <c r="F2056" s="78"/>
      <c r="G2056" s="78"/>
      <c r="H2056" s="78"/>
      <c r="I2056" s="78"/>
      <c r="J2056" s="78"/>
      <c r="K2056" s="80"/>
    </row>
    <row r="2057" spans="2:11">
      <c r="B2057" s="78"/>
      <c r="C2057" s="78"/>
      <c r="D2057" s="78"/>
      <c r="E2057" s="78"/>
      <c r="F2057" s="78"/>
      <c r="G2057" s="78"/>
      <c r="H2057" s="78"/>
      <c r="I2057" s="78"/>
      <c r="J2057" s="78"/>
      <c r="K2057" s="80"/>
    </row>
    <row r="2058" spans="2:11">
      <c r="B2058" s="78"/>
      <c r="C2058" s="78"/>
      <c r="D2058" s="78"/>
      <c r="E2058" s="78"/>
      <c r="F2058" s="78"/>
      <c r="G2058" s="78"/>
      <c r="H2058" s="78"/>
      <c r="I2058" s="78"/>
      <c r="J2058" s="78"/>
      <c r="K2058" s="80"/>
    </row>
    <row r="2059" spans="2:11">
      <c r="B2059" s="78"/>
      <c r="C2059" s="78"/>
      <c r="D2059" s="78"/>
      <c r="E2059" s="78"/>
      <c r="F2059" s="78"/>
      <c r="G2059" s="78"/>
      <c r="H2059" s="78"/>
      <c r="I2059" s="78"/>
      <c r="J2059" s="78"/>
      <c r="K2059" s="80"/>
    </row>
    <row r="2060" spans="2:11">
      <c r="B2060" s="78"/>
      <c r="C2060" s="78"/>
      <c r="D2060" s="78"/>
      <c r="E2060" s="78"/>
      <c r="F2060" s="78"/>
      <c r="G2060" s="78"/>
      <c r="H2060" s="78"/>
      <c r="I2060" s="78"/>
      <c r="J2060" s="78"/>
      <c r="K2060" s="80"/>
    </row>
    <row r="2061" spans="2:11">
      <c r="B2061" s="78"/>
      <c r="C2061" s="78"/>
      <c r="D2061" s="78"/>
      <c r="E2061" s="78"/>
      <c r="F2061" s="79"/>
      <c r="G2061" s="78"/>
      <c r="H2061" s="78"/>
      <c r="I2061" s="78"/>
      <c r="J2061" s="78"/>
      <c r="K2061" s="80"/>
    </row>
    <row r="2062" spans="2:11">
      <c r="B2062" s="78"/>
      <c r="C2062" s="78"/>
      <c r="D2062" s="78"/>
      <c r="E2062" s="78"/>
      <c r="F2062" s="78"/>
      <c r="G2062" s="78"/>
      <c r="H2062" s="78"/>
      <c r="I2062" s="78"/>
      <c r="J2062" s="78"/>
      <c r="K2062" s="80"/>
    </row>
    <row r="2063" spans="2:11">
      <c r="B2063" s="78"/>
      <c r="C2063" s="78"/>
      <c r="D2063" s="78"/>
      <c r="E2063" s="78"/>
      <c r="F2063" s="78"/>
      <c r="G2063" s="78"/>
      <c r="H2063" s="78"/>
      <c r="I2063" s="78"/>
      <c r="J2063" s="78"/>
      <c r="K2063" s="80"/>
    </row>
    <row r="2064" spans="2:11">
      <c r="B2064" s="78"/>
      <c r="C2064" s="78"/>
      <c r="D2064" s="78"/>
      <c r="E2064" s="78"/>
      <c r="F2064" s="78"/>
      <c r="G2064" s="78"/>
      <c r="H2064" s="78"/>
      <c r="I2064" s="78"/>
      <c r="J2064" s="78"/>
      <c r="K2064" s="80"/>
    </row>
    <row r="2065" spans="2:11">
      <c r="B2065" s="78"/>
      <c r="C2065" s="78"/>
      <c r="D2065" s="78"/>
      <c r="E2065" s="78"/>
      <c r="F2065" s="78"/>
      <c r="G2065" s="78"/>
      <c r="H2065" s="78"/>
      <c r="I2065" s="78"/>
      <c r="J2065" s="78"/>
      <c r="K2065" s="80"/>
    </row>
    <row r="2066" spans="2:11">
      <c r="B2066" s="78"/>
      <c r="C2066" s="78"/>
      <c r="D2066" s="78"/>
      <c r="E2066" s="78"/>
      <c r="F2066" s="78"/>
      <c r="G2066" s="78"/>
      <c r="H2066" s="78"/>
      <c r="I2066" s="78"/>
      <c r="J2066" s="78"/>
      <c r="K2066" s="80"/>
    </row>
    <row r="2067" spans="2:11">
      <c r="B2067" s="78"/>
      <c r="C2067" s="78"/>
      <c r="D2067" s="78"/>
      <c r="E2067" s="78"/>
      <c r="F2067" s="79"/>
      <c r="G2067" s="78"/>
      <c r="H2067" s="78"/>
      <c r="I2067" s="78"/>
      <c r="J2067" s="78"/>
      <c r="K2067" s="80"/>
    </row>
    <row r="2068" spans="2:11">
      <c r="B2068" s="78"/>
      <c r="C2068" s="78"/>
      <c r="D2068" s="78"/>
      <c r="E2068" s="78"/>
      <c r="F2068" s="78"/>
      <c r="G2068" s="78"/>
      <c r="H2068" s="78"/>
      <c r="I2068" s="78"/>
      <c r="J2068" s="78"/>
      <c r="K2068" s="80"/>
    </row>
    <row r="2069" spans="2:11">
      <c r="B2069" s="78"/>
      <c r="C2069" s="78"/>
      <c r="D2069" s="78"/>
      <c r="E2069" s="78"/>
      <c r="F2069" s="79"/>
      <c r="G2069" s="78"/>
      <c r="H2069" s="78"/>
      <c r="I2069" s="78"/>
      <c r="J2069" s="78"/>
      <c r="K2069" s="80"/>
    </row>
    <row r="2070" spans="2:11">
      <c r="B2070" s="78"/>
      <c r="C2070" s="78"/>
      <c r="D2070" s="78"/>
      <c r="E2070" s="78"/>
      <c r="F2070" s="78"/>
      <c r="G2070" s="78"/>
      <c r="H2070" s="78"/>
      <c r="I2070" s="78"/>
      <c r="J2070" s="78"/>
      <c r="K2070" s="80"/>
    </row>
    <row r="2071" spans="2:11">
      <c r="B2071" s="78"/>
      <c r="C2071" s="78"/>
      <c r="D2071" s="78"/>
      <c r="E2071" s="78"/>
      <c r="F2071" s="78"/>
      <c r="G2071" s="78"/>
      <c r="H2071" s="78"/>
      <c r="I2071" s="78"/>
      <c r="J2071" s="78"/>
      <c r="K2071" s="80"/>
    </row>
    <row r="2072" spans="2:11">
      <c r="B2072" s="78"/>
      <c r="C2072" s="78"/>
      <c r="D2072" s="78"/>
      <c r="E2072" s="78"/>
      <c r="F2072" s="78"/>
      <c r="G2072" s="78"/>
      <c r="H2072" s="78"/>
      <c r="I2072" s="78"/>
      <c r="J2072" s="78"/>
      <c r="K2072" s="80"/>
    </row>
    <row r="2073" spans="2:11">
      <c r="B2073" s="78"/>
      <c r="C2073" s="78"/>
      <c r="D2073" s="78"/>
      <c r="E2073" s="78"/>
      <c r="F2073" s="79"/>
      <c r="G2073" s="78"/>
      <c r="H2073" s="78"/>
      <c r="I2073" s="78"/>
      <c r="J2073" s="78"/>
      <c r="K2073" s="80"/>
    </row>
    <row r="2074" spans="2:11">
      <c r="B2074" s="78"/>
      <c r="C2074" s="78"/>
      <c r="D2074" s="78"/>
      <c r="E2074" s="78"/>
      <c r="F2074" s="78"/>
      <c r="G2074" s="78"/>
      <c r="H2074" s="78"/>
      <c r="I2074" s="78"/>
      <c r="J2074" s="78"/>
      <c r="K2074" s="80"/>
    </row>
    <row r="2075" spans="2:11">
      <c r="B2075" s="78"/>
      <c r="C2075" s="78"/>
      <c r="D2075" s="78"/>
      <c r="E2075" s="78"/>
      <c r="F2075" s="78"/>
      <c r="G2075" s="78"/>
      <c r="H2075" s="78"/>
      <c r="I2075" s="78"/>
      <c r="J2075" s="78"/>
      <c r="K2075" s="80"/>
    </row>
    <row r="2076" spans="2:11">
      <c r="B2076" s="78"/>
      <c r="C2076" s="78"/>
      <c r="D2076" s="78"/>
      <c r="E2076" s="78"/>
      <c r="F2076" s="79"/>
      <c r="G2076" s="78"/>
      <c r="H2076" s="78"/>
      <c r="I2076" s="78"/>
      <c r="J2076" s="78"/>
      <c r="K2076" s="80"/>
    </row>
    <row r="2077" spans="2:11">
      <c r="B2077" s="78"/>
      <c r="C2077" s="78"/>
      <c r="D2077" s="78"/>
      <c r="E2077" s="78"/>
      <c r="F2077" s="79"/>
      <c r="G2077" s="78"/>
      <c r="H2077" s="78"/>
      <c r="I2077" s="78"/>
      <c r="J2077" s="78"/>
      <c r="K2077" s="80"/>
    </row>
    <row r="2078" spans="2:11">
      <c r="B2078" s="78"/>
      <c r="C2078" s="78"/>
      <c r="D2078" s="78"/>
      <c r="E2078" s="78"/>
      <c r="F2078" s="79"/>
      <c r="G2078" s="78"/>
      <c r="H2078" s="78"/>
      <c r="I2078" s="78"/>
      <c r="J2078" s="78"/>
      <c r="K2078" s="80"/>
    </row>
    <row r="2079" spans="2:11">
      <c r="B2079" s="78"/>
      <c r="C2079" s="78"/>
      <c r="D2079" s="78"/>
      <c r="E2079" s="78"/>
      <c r="F2079" s="78"/>
      <c r="G2079" s="78"/>
      <c r="H2079" s="78"/>
      <c r="I2079" s="78"/>
      <c r="J2079" s="78"/>
      <c r="K2079" s="80"/>
    </row>
    <row r="2080" spans="2:11">
      <c r="B2080" s="78"/>
      <c r="C2080" s="78"/>
      <c r="D2080" s="78"/>
      <c r="E2080" s="78"/>
      <c r="F2080" s="79"/>
      <c r="G2080" s="78"/>
      <c r="H2080" s="78"/>
      <c r="I2080" s="78"/>
      <c r="J2080" s="78"/>
      <c r="K2080" s="80"/>
    </row>
    <row r="2081" spans="2:11">
      <c r="B2081" s="78"/>
      <c r="C2081" s="78"/>
      <c r="D2081" s="78"/>
      <c r="E2081" s="78"/>
      <c r="F2081" s="78"/>
      <c r="G2081" s="78"/>
      <c r="H2081" s="78"/>
      <c r="I2081" s="78"/>
      <c r="J2081" s="78"/>
      <c r="K2081" s="80"/>
    </row>
    <row r="2082" spans="2:11">
      <c r="B2082" s="78"/>
      <c r="C2082" s="78"/>
      <c r="D2082" s="78"/>
      <c r="E2082" s="78"/>
      <c r="F2082" s="78"/>
      <c r="G2082" s="78"/>
      <c r="H2082" s="78"/>
      <c r="I2082" s="78"/>
      <c r="J2082" s="78"/>
      <c r="K2082" s="80"/>
    </row>
    <row r="2083" spans="2:11">
      <c r="B2083" s="78"/>
      <c r="C2083" s="78"/>
      <c r="D2083" s="78"/>
      <c r="E2083" s="78"/>
      <c r="F2083" s="79"/>
      <c r="G2083" s="78"/>
      <c r="H2083" s="78"/>
      <c r="I2083" s="78"/>
      <c r="J2083" s="78"/>
      <c r="K2083" s="80"/>
    </row>
    <row r="2084" spans="2:11">
      <c r="B2084" s="78"/>
      <c r="C2084" s="78"/>
      <c r="D2084" s="78"/>
      <c r="E2084" s="78"/>
      <c r="F2084" s="78"/>
      <c r="G2084" s="78"/>
      <c r="H2084" s="78"/>
      <c r="I2084" s="78"/>
      <c r="J2084" s="78"/>
      <c r="K2084" s="80"/>
    </row>
    <row r="2085" spans="2:11">
      <c r="B2085" s="78"/>
      <c r="C2085" s="78"/>
      <c r="D2085" s="78"/>
      <c r="E2085" s="78"/>
      <c r="F2085" s="79"/>
      <c r="G2085" s="78"/>
      <c r="H2085" s="78"/>
      <c r="I2085" s="78"/>
      <c r="J2085" s="78"/>
      <c r="K2085" s="80"/>
    </row>
    <row r="2086" spans="2:11">
      <c r="B2086" s="78"/>
      <c r="C2086" s="78"/>
      <c r="D2086" s="78"/>
      <c r="E2086" s="78"/>
      <c r="F2086" s="79"/>
      <c r="G2086" s="78"/>
      <c r="H2086" s="78"/>
      <c r="I2086" s="78"/>
      <c r="J2086" s="78"/>
      <c r="K2086" s="80"/>
    </row>
    <row r="2087" spans="2:11">
      <c r="B2087" s="78"/>
      <c r="C2087" s="78"/>
      <c r="D2087" s="78"/>
      <c r="E2087" s="78"/>
      <c r="F2087" s="78"/>
      <c r="G2087" s="78"/>
      <c r="H2087" s="78"/>
      <c r="I2087" s="78"/>
      <c r="J2087" s="78"/>
      <c r="K2087" s="80"/>
    </row>
    <row r="2088" spans="2:11">
      <c r="B2088" s="78"/>
      <c r="C2088" s="78"/>
      <c r="D2088" s="78"/>
      <c r="E2088" s="78"/>
      <c r="F2088" s="79"/>
      <c r="G2088" s="78"/>
      <c r="H2088" s="78"/>
      <c r="I2088" s="78"/>
      <c r="J2088" s="78"/>
      <c r="K2088" s="80"/>
    </row>
    <row r="2089" spans="2:11">
      <c r="B2089" s="78"/>
      <c r="C2089" s="78"/>
      <c r="D2089" s="78"/>
      <c r="E2089" s="78"/>
      <c r="F2089" s="79"/>
      <c r="G2089" s="78"/>
      <c r="H2089" s="78"/>
      <c r="I2089" s="78"/>
      <c r="J2089" s="78"/>
      <c r="K2089" s="80"/>
    </row>
    <row r="2090" spans="2:11">
      <c r="B2090" s="78"/>
      <c r="C2090" s="78"/>
      <c r="D2090" s="78"/>
      <c r="E2090" s="78"/>
      <c r="F2090" s="78"/>
      <c r="G2090" s="78"/>
      <c r="H2090" s="78"/>
      <c r="I2090" s="78"/>
      <c r="J2090" s="78"/>
      <c r="K2090" s="80"/>
    </row>
    <row r="2091" spans="2:11">
      <c r="B2091" s="78"/>
      <c r="C2091" s="78"/>
      <c r="D2091" s="78"/>
      <c r="E2091" s="78"/>
      <c r="F2091" s="79"/>
      <c r="G2091" s="78"/>
      <c r="H2091" s="78"/>
      <c r="I2091" s="78"/>
      <c r="J2091" s="78"/>
      <c r="K2091" s="80"/>
    </row>
    <row r="2092" spans="2:11">
      <c r="B2092" s="78"/>
      <c r="C2092" s="78"/>
      <c r="D2092" s="78"/>
      <c r="E2092" s="78"/>
      <c r="F2092" s="78"/>
      <c r="G2092" s="78"/>
      <c r="H2092" s="78"/>
      <c r="I2092" s="78"/>
      <c r="J2092" s="78"/>
      <c r="K2092" s="80"/>
    </row>
    <row r="2093" spans="2:11">
      <c r="B2093" s="78"/>
      <c r="C2093" s="78"/>
      <c r="D2093" s="78"/>
      <c r="E2093" s="78"/>
      <c r="F2093" s="78"/>
      <c r="G2093" s="78"/>
      <c r="H2093" s="78"/>
      <c r="I2093" s="78"/>
      <c r="J2093" s="78"/>
      <c r="K2093" s="80"/>
    </row>
    <row r="2094" spans="2:11">
      <c r="B2094" s="78"/>
      <c r="C2094" s="78"/>
      <c r="D2094" s="78"/>
      <c r="E2094" s="78"/>
      <c r="F2094" s="79"/>
      <c r="G2094" s="78"/>
      <c r="H2094" s="78"/>
      <c r="I2094" s="78"/>
      <c r="J2094" s="78"/>
      <c r="K2094" s="80"/>
    </row>
    <row r="2095" spans="2:11">
      <c r="B2095" s="78"/>
      <c r="C2095" s="78"/>
      <c r="D2095" s="78"/>
      <c r="E2095" s="78"/>
      <c r="F2095" s="79"/>
      <c r="G2095" s="78"/>
      <c r="H2095" s="78"/>
      <c r="I2095" s="78"/>
      <c r="J2095" s="78"/>
      <c r="K2095" s="80"/>
    </row>
    <row r="2096" spans="2:11">
      <c r="B2096" s="78"/>
      <c r="C2096" s="78"/>
      <c r="D2096" s="78"/>
      <c r="E2096" s="78"/>
      <c r="F2096" s="78"/>
      <c r="G2096" s="78"/>
      <c r="H2096" s="78"/>
      <c r="I2096" s="78"/>
      <c r="J2096" s="78"/>
      <c r="K2096" s="80"/>
    </row>
    <row r="2097" spans="2:11">
      <c r="B2097" s="78"/>
      <c r="C2097" s="78"/>
      <c r="D2097" s="78"/>
      <c r="E2097" s="78"/>
      <c r="F2097" s="78"/>
      <c r="G2097" s="78"/>
      <c r="H2097" s="78"/>
      <c r="I2097" s="78"/>
      <c r="J2097" s="78"/>
      <c r="K2097" s="80"/>
    </row>
    <row r="2098" spans="2:11">
      <c r="B2098" s="78"/>
      <c r="C2098" s="78"/>
      <c r="D2098" s="78"/>
      <c r="E2098" s="78"/>
      <c r="F2098" s="79"/>
      <c r="G2098" s="78"/>
      <c r="H2098" s="78"/>
      <c r="I2098" s="78"/>
      <c r="J2098" s="78"/>
      <c r="K2098" s="80"/>
    </row>
    <row r="2099" spans="2:11">
      <c r="B2099" s="78"/>
      <c r="C2099" s="78"/>
      <c r="D2099" s="78"/>
      <c r="E2099" s="78"/>
      <c r="F2099" s="79"/>
      <c r="G2099" s="78"/>
      <c r="H2099" s="78"/>
      <c r="I2099" s="78"/>
      <c r="J2099" s="78"/>
      <c r="K2099" s="80"/>
    </row>
    <row r="2100" spans="2:11">
      <c r="B2100" s="78"/>
      <c r="C2100" s="78"/>
      <c r="D2100" s="78"/>
      <c r="E2100" s="78"/>
      <c r="F2100" s="78"/>
      <c r="G2100" s="78"/>
      <c r="H2100" s="78"/>
      <c r="I2100" s="78"/>
      <c r="J2100" s="78"/>
      <c r="K2100" s="80"/>
    </row>
    <row r="2101" spans="2:11">
      <c r="B2101" s="78"/>
      <c r="C2101" s="78"/>
      <c r="D2101" s="78"/>
      <c r="E2101" s="78"/>
      <c r="F2101" s="79"/>
      <c r="G2101" s="78"/>
      <c r="H2101" s="78"/>
      <c r="I2101" s="78"/>
      <c r="J2101" s="78"/>
      <c r="K2101" s="80"/>
    </row>
    <row r="2102" spans="2:11">
      <c r="B2102" s="78"/>
      <c r="C2102" s="78"/>
      <c r="D2102" s="78"/>
      <c r="E2102" s="78"/>
      <c r="F2102" s="79"/>
      <c r="G2102" s="78"/>
      <c r="H2102" s="78"/>
      <c r="I2102" s="78"/>
      <c r="J2102" s="78"/>
      <c r="K2102" s="80"/>
    </row>
    <row r="2103" spans="2:11">
      <c r="B2103" s="78"/>
      <c r="C2103" s="78"/>
      <c r="D2103" s="78"/>
      <c r="E2103" s="78"/>
      <c r="F2103" s="78"/>
      <c r="G2103" s="78"/>
      <c r="H2103" s="78"/>
      <c r="I2103" s="78"/>
      <c r="J2103" s="78"/>
      <c r="K2103" s="80"/>
    </row>
    <row r="2104" spans="2:11">
      <c r="B2104" s="78"/>
      <c r="C2104" s="78"/>
      <c r="D2104" s="78"/>
      <c r="E2104" s="78"/>
      <c r="F2104" s="78"/>
      <c r="G2104" s="78"/>
      <c r="H2104" s="78"/>
      <c r="I2104" s="78"/>
      <c r="J2104" s="78"/>
      <c r="K2104" s="80"/>
    </row>
    <row r="2105" spans="2:11">
      <c r="B2105" s="78"/>
      <c r="C2105" s="78"/>
      <c r="D2105" s="78"/>
      <c r="E2105" s="78"/>
      <c r="F2105" s="78"/>
      <c r="G2105" s="78"/>
      <c r="H2105" s="78"/>
      <c r="I2105" s="78"/>
      <c r="J2105" s="78"/>
      <c r="K2105" s="80"/>
    </row>
    <row r="2106" spans="2:11">
      <c r="B2106" s="78"/>
      <c r="C2106" s="78"/>
      <c r="D2106" s="78"/>
      <c r="E2106" s="78"/>
      <c r="F2106" s="78"/>
      <c r="G2106" s="78"/>
      <c r="H2106" s="78"/>
      <c r="I2106" s="78"/>
      <c r="J2106" s="78"/>
      <c r="K2106" s="80"/>
    </row>
    <row r="2107" spans="2:11">
      <c r="B2107" s="78"/>
      <c r="C2107" s="78"/>
      <c r="D2107" s="78"/>
      <c r="E2107" s="78"/>
      <c r="F2107" s="78"/>
      <c r="G2107" s="78"/>
      <c r="H2107" s="78"/>
      <c r="I2107" s="78"/>
      <c r="J2107" s="78"/>
      <c r="K2107" s="80"/>
    </row>
    <row r="2108" spans="2:11">
      <c r="B2108" s="78"/>
      <c r="C2108" s="78"/>
      <c r="D2108" s="78"/>
      <c r="E2108" s="78"/>
      <c r="F2108" s="79"/>
      <c r="G2108" s="78"/>
      <c r="H2108" s="78"/>
      <c r="I2108" s="78"/>
      <c r="J2108" s="78"/>
      <c r="K2108" s="80"/>
    </row>
    <row r="2109" spans="2:11">
      <c r="B2109" s="78"/>
      <c r="C2109" s="78"/>
      <c r="D2109" s="78"/>
      <c r="E2109" s="78"/>
      <c r="F2109" s="78"/>
      <c r="G2109" s="78"/>
      <c r="H2109" s="78"/>
      <c r="I2109" s="78"/>
      <c r="J2109" s="78"/>
      <c r="K2109" s="80"/>
    </row>
    <row r="2110" spans="2:11">
      <c r="B2110" s="78"/>
      <c r="C2110" s="78"/>
      <c r="D2110" s="78"/>
      <c r="E2110" s="78"/>
      <c r="F2110" s="78"/>
      <c r="G2110" s="78"/>
      <c r="H2110" s="78"/>
      <c r="I2110" s="78"/>
      <c r="J2110" s="78"/>
      <c r="K2110" s="80"/>
    </row>
    <row r="2111" spans="2:11">
      <c r="B2111" s="78"/>
      <c r="C2111" s="78"/>
      <c r="D2111" s="78"/>
      <c r="E2111" s="78"/>
      <c r="F2111" s="78"/>
      <c r="G2111" s="78"/>
      <c r="H2111" s="78"/>
      <c r="I2111" s="78"/>
      <c r="J2111" s="78"/>
      <c r="K2111" s="80"/>
    </row>
    <row r="2112" spans="2:11">
      <c r="B2112" s="78"/>
      <c r="C2112" s="78"/>
      <c r="D2112" s="78"/>
      <c r="E2112" s="78"/>
      <c r="F2112" s="79"/>
      <c r="G2112" s="78"/>
      <c r="H2112" s="78"/>
      <c r="I2112" s="78"/>
      <c r="J2112" s="78"/>
      <c r="K2112" s="80"/>
    </row>
    <row r="2113" spans="2:11">
      <c r="B2113" s="78"/>
      <c r="C2113" s="78"/>
      <c r="D2113" s="78"/>
      <c r="E2113" s="78"/>
      <c r="F2113" s="78"/>
      <c r="G2113" s="78"/>
      <c r="H2113" s="78"/>
      <c r="I2113" s="78"/>
      <c r="J2113" s="78"/>
      <c r="K2113" s="80"/>
    </row>
    <row r="2114" spans="2:11">
      <c r="B2114" s="78"/>
      <c r="C2114" s="78"/>
      <c r="D2114" s="78"/>
      <c r="E2114" s="78"/>
      <c r="F2114" s="79"/>
      <c r="G2114" s="78"/>
      <c r="H2114" s="78"/>
      <c r="I2114" s="78"/>
      <c r="J2114" s="78"/>
      <c r="K2114" s="80"/>
    </row>
    <row r="2115" spans="2:11">
      <c r="B2115" s="78"/>
      <c r="C2115" s="78"/>
      <c r="D2115" s="78"/>
      <c r="E2115" s="78"/>
      <c r="F2115" s="79"/>
      <c r="G2115" s="78"/>
      <c r="H2115" s="78"/>
      <c r="I2115" s="78"/>
      <c r="J2115" s="78"/>
      <c r="K2115" s="80"/>
    </row>
    <row r="2116" spans="2:11">
      <c r="B2116" s="78"/>
      <c r="C2116" s="78"/>
      <c r="D2116" s="78"/>
      <c r="E2116" s="78"/>
      <c r="F2116" s="78"/>
      <c r="G2116" s="78"/>
      <c r="H2116" s="78"/>
      <c r="I2116" s="78"/>
      <c r="J2116" s="78"/>
      <c r="K2116" s="80"/>
    </row>
    <row r="2117" spans="2:11">
      <c r="B2117" s="78"/>
      <c r="C2117" s="78"/>
      <c r="D2117" s="78"/>
      <c r="E2117" s="78"/>
      <c r="F2117" s="78"/>
      <c r="G2117" s="78"/>
      <c r="H2117" s="78"/>
      <c r="I2117" s="78"/>
      <c r="J2117" s="78"/>
      <c r="K2117" s="80"/>
    </row>
    <row r="2118" spans="2:11">
      <c r="B2118" s="78"/>
      <c r="C2118" s="78"/>
      <c r="D2118" s="78"/>
      <c r="E2118" s="78"/>
      <c r="F2118" s="78"/>
      <c r="G2118" s="78"/>
      <c r="H2118" s="78"/>
      <c r="I2118" s="78"/>
      <c r="J2118" s="78"/>
      <c r="K2118" s="80"/>
    </row>
    <row r="2119" spans="2:11">
      <c r="B2119" s="78"/>
      <c r="C2119" s="78"/>
      <c r="D2119" s="78"/>
      <c r="E2119" s="78"/>
      <c r="F2119" s="78"/>
      <c r="G2119" s="78"/>
      <c r="H2119" s="78"/>
      <c r="I2119" s="78"/>
      <c r="J2119" s="78"/>
      <c r="K2119" s="80"/>
    </row>
    <row r="2120" spans="2:11">
      <c r="B2120" s="78"/>
      <c r="C2120" s="78"/>
      <c r="D2120" s="78"/>
      <c r="E2120" s="78"/>
      <c r="F2120" s="78"/>
      <c r="G2120" s="78"/>
      <c r="H2120" s="78"/>
      <c r="I2120" s="78"/>
      <c r="J2120" s="78"/>
      <c r="K2120" s="80"/>
    </row>
    <row r="2121" spans="2:11">
      <c r="B2121" s="78"/>
      <c r="C2121" s="78"/>
      <c r="D2121" s="78"/>
      <c r="E2121" s="78"/>
      <c r="F2121" s="78"/>
      <c r="G2121" s="78"/>
      <c r="H2121" s="78"/>
      <c r="I2121" s="78"/>
      <c r="J2121" s="78"/>
      <c r="K2121" s="80"/>
    </row>
    <row r="2122" spans="2:11">
      <c r="B2122" s="78"/>
      <c r="C2122" s="78"/>
      <c r="D2122" s="78"/>
      <c r="E2122" s="78"/>
      <c r="F2122" s="78"/>
      <c r="G2122" s="78"/>
      <c r="H2122" s="78"/>
      <c r="I2122" s="78"/>
      <c r="J2122" s="78"/>
      <c r="K2122" s="80"/>
    </row>
    <row r="2123" spans="2:11">
      <c r="B2123" s="78"/>
      <c r="C2123" s="78"/>
      <c r="D2123" s="78"/>
      <c r="E2123" s="78"/>
      <c r="F2123" s="79"/>
      <c r="G2123" s="78"/>
      <c r="H2123" s="78"/>
      <c r="I2123" s="78"/>
      <c r="J2123" s="78"/>
      <c r="K2123" s="80"/>
    </row>
    <row r="2124" spans="2:11">
      <c r="B2124" s="78"/>
      <c r="C2124" s="78"/>
      <c r="D2124" s="78"/>
      <c r="E2124" s="78"/>
      <c r="F2124" s="79"/>
      <c r="G2124" s="78"/>
      <c r="H2124" s="78"/>
      <c r="I2124" s="78"/>
      <c r="J2124" s="78"/>
      <c r="K2124" s="80"/>
    </row>
    <row r="2125" spans="2:11">
      <c r="B2125" s="78"/>
      <c r="C2125" s="78"/>
      <c r="D2125" s="78"/>
      <c r="E2125" s="78"/>
      <c r="F2125" s="78"/>
      <c r="G2125" s="78"/>
      <c r="H2125" s="78"/>
      <c r="I2125" s="78"/>
      <c r="J2125" s="78"/>
      <c r="K2125" s="80"/>
    </row>
    <row r="2126" spans="2:11">
      <c r="B2126" s="78"/>
      <c r="C2126" s="78"/>
      <c r="D2126" s="78"/>
      <c r="E2126" s="78"/>
      <c r="F2126" s="78"/>
      <c r="G2126" s="78"/>
      <c r="H2126" s="78"/>
      <c r="I2126" s="78"/>
      <c r="J2126" s="78"/>
      <c r="K2126" s="80"/>
    </row>
    <row r="2127" spans="2:11">
      <c r="B2127" s="78"/>
      <c r="C2127" s="78"/>
      <c r="D2127" s="78"/>
      <c r="E2127" s="78"/>
      <c r="F2127" s="79"/>
      <c r="G2127" s="78"/>
      <c r="H2127" s="78"/>
      <c r="I2127" s="78"/>
      <c r="J2127" s="78"/>
      <c r="K2127" s="80"/>
    </row>
    <row r="2128" spans="2:11">
      <c r="B2128" s="78"/>
      <c r="C2128" s="78"/>
      <c r="D2128" s="78"/>
      <c r="E2128" s="78"/>
      <c r="F2128" s="79"/>
      <c r="G2128" s="78"/>
      <c r="H2128" s="78"/>
      <c r="I2128" s="78"/>
      <c r="J2128" s="78"/>
      <c r="K2128" s="80"/>
    </row>
    <row r="2129" spans="2:11">
      <c r="B2129" s="78"/>
      <c r="C2129" s="78"/>
      <c r="D2129" s="78"/>
      <c r="E2129" s="78"/>
      <c r="F2129" s="79"/>
      <c r="G2129" s="78"/>
      <c r="H2129" s="78"/>
      <c r="I2129" s="78"/>
      <c r="J2129" s="78"/>
      <c r="K2129" s="80"/>
    </row>
    <row r="2130" spans="2:11">
      <c r="B2130" s="78"/>
      <c r="C2130" s="78"/>
      <c r="D2130" s="78"/>
      <c r="E2130" s="78"/>
      <c r="F2130" s="79"/>
      <c r="G2130" s="78"/>
      <c r="H2130" s="78"/>
      <c r="I2130" s="78"/>
      <c r="J2130" s="78"/>
      <c r="K2130" s="80"/>
    </row>
    <row r="2131" spans="2:11">
      <c r="B2131" s="78"/>
      <c r="C2131" s="78"/>
      <c r="D2131" s="78"/>
      <c r="E2131" s="78"/>
      <c r="F2131" s="79"/>
      <c r="G2131" s="78"/>
      <c r="H2131" s="78"/>
      <c r="I2131" s="78"/>
      <c r="J2131" s="78"/>
      <c r="K2131" s="80"/>
    </row>
    <row r="2132" spans="2:11">
      <c r="B2132" s="78"/>
      <c r="C2132" s="78"/>
      <c r="D2132" s="78"/>
      <c r="E2132" s="78"/>
      <c r="F2132" s="78"/>
      <c r="G2132" s="78"/>
      <c r="H2132" s="78"/>
      <c r="I2132" s="78"/>
      <c r="J2132" s="78"/>
      <c r="K2132" s="80"/>
    </row>
    <row r="2133" spans="2:11">
      <c r="B2133" s="78"/>
      <c r="C2133" s="78"/>
      <c r="D2133" s="78"/>
      <c r="E2133" s="78"/>
      <c r="F2133" s="78"/>
      <c r="G2133" s="78"/>
      <c r="H2133" s="78"/>
      <c r="I2133" s="78"/>
      <c r="J2133" s="78"/>
      <c r="K2133" s="80"/>
    </row>
    <row r="2134" spans="2:11">
      <c r="B2134" s="78"/>
      <c r="C2134" s="78"/>
      <c r="D2134" s="78"/>
      <c r="E2134" s="78"/>
      <c r="F2134" s="78"/>
      <c r="G2134" s="78"/>
      <c r="H2134" s="78"/>
      <c r="I2134" s="78"/>
      <c r="J2134" s="78"/>
      <c r="K2134" s="80"/>
    </row>
    <row r="2135" spans="2:11">
      <c r="B2135" s="78"/>
      <c r="C2135" s="78"/>
      <c r="D2135" s="78"/>
      <c r="E2135" s="78"/>
      <c r="F2135" s="79"/>
      <c r="G2135" s="78"/>
      <c r="H2135" s="78"/>
      <c r="I2135" s="78"/>
      <c r="J2135" s="78"/>
      <c r="K2135" s="80"/>
    </row>
    <row r="2136" spans="2:11">
      <c r="B2136" s="78"/>
      <c r="C2136" s="78"/>
      <c r="D2136" s="78"/>
      <c r="E2136" s="78"/>
      <c r="F2136" s="78"/>
      <c r="G2136" s="78"/>
      <c r="H2136" s="78"/>
      <c r="I2136" s="78"/>
      <c r="J2136" s="78"/>
      <c r="K2136" s="80"/>
    </row>
    <row r="2137" spans="2:11">
      <c r="B2137" s="78"/>
      <c r="C2137" s="78"/>
      <c r="D2137" s="78"/>
      <c r="E2137" s="78"/>
      <c r="F2137" s="79"/>
      <c r="G2137" s="78"/>
      <c r="H2137" s="78"/>
      <c r="I2137" s="78"/>
      <c r="J2137" s="78"/>
      <c r="K2137" s="80"/>
    </row>
    <row r="2138" spans="2:11">
      <c r="B2138" s="78"/>
      <c r="C2138" s="78"/>
      <c r="D2138" s="78"/>
      <c r="E2138" s="78"/>
      <c r="F2138" s="78"/>
      <c r="G2138" s="78"/>
      <c r="H2138" s="78"/>
      <c r="I2138" s="78"/>
      <c r="J2138" s="78"/>
      <c r="K2138" s="80"/>
    </row>
    <row r="2139" spans="2:11">
      <c r="B2139" s="78"/>
      <c r="C2139" s="78"/>
      <c r="D2139" s="78"/>
      <c r="E2139" s="78"/>
      <c r="F2139" s="79"/>
      <c r="G2139" s="78"/>
      <c r="H2139" s="78"/>
      <c r="I2139" s="78"/>
      <c r="J2139" s="78"/>
      <c r="K2139" s="80"/>
    </row>
    <row r="2140" spans="2:11">
      <c r="B2140" s="78"/>
      <c r="C2140" s="78"/>
      <c r="D2140" s="78"/>
      <c r="E2140" s="78"/>
      <c r="F2140" s="78"/>
      <c r="G2140" s="78"/>
      <c r="H2140" s="78"/>
      <c r="I2140" s="78"/>
      <c r="J2140" s="78"/>
      <c r="K2140" s="80"/>
    </row>
    <row r="2141" spans="2:11">
      <c r="B2141" s="78"/>
      <c r="C2141" s="78"/>
      <c r="D2141" s="78"/>
      <c r="E2141" s="78"/>
      <c r="F2141" s="79"/>
      <c r="G2141" s="78"/>
      <c r="H2141" s="78"/>
      <c r="I2141" s="78"/>
      <c r="J2141" s="78"/>
      <c r="K2141" s="80"/>
    </row>
    <row r="2142" spans="2:11">
      <c r="B2142" s="78"/>
      <c r="C2142" s="78"/>
      <c r="D2142" s="78"/>
      <c r="E2142" s="78"/>
      <c r="F2142" s="79"/>
      <c r="G2142" s="78"/>
      <c r="H2142" s="78"/>
      <c r="I2142" s="78"/>
      <c r="J2142" s="78"/>
      <c r="K2142" s="80"/>
    </row>
    <row r="2143" spans="2:11">
      <c r="B2143" s="78"/>
      <c r="C2143" s="78"/>
      <c r="D2143" s="78"/>
      <c r="E2143" s="78"/>
      <c r="F2143" s="79"/>
      <c r="G2143" s="78"/>
      <c r="H2143" s="78"/>
      <c r="I2143" s="78"/>
      <c r="J2143" s="78"/>
      <c r="K2143" s="80"/>
    </row>
    <row r="2144" spans="2:11">
      <c r="B2144" s="78"/>
      <c r="C2144" s="78"/>
      <c r="D2144" s="78"/>
      <c r="E2144" s="78"/>
      <c r="F2144" s="78"/>
      <c r="G2144" s="78"/>
      <c r="H2144" s="78"/>
      <c r="I2144" s="78"/>
      <c r="J2144" s="78"/>
      <c r="K2144" s="80"/>
    </row>
    <row r="2145" spans="2:11">
      <c r="B2145" s="78"/>
      <c r="C2145" s="78"/>
      <c r="D2145" s="78"/>
      <c r="E2145" s="78"/>
      <c r="F2145" s="78"/>
      <c r="G2145" s="78"/>
      <c r="H2145" s="78"/>
      <c r="I2145" s="78"/>
      <c r="J2145" s="78"/>
      <c r="K2145" s="80"/>
    </row>
    <row r="2146" spans="2:11">
      <c r="B2146" s="78"/>
      <c r="C2146" s="78"/>
      <c r="D2146" s="78"/>
      <c r="E2146" s="78"/>
      <c r="F2146" s="79"/>
      <c r="G2146" s="78"/>
      <c r="H2146" s="78"/>
      <c r="I2146" s="78"/>
      <c r="J2146" s="78"/>
      <c r="K2146" s="80"/>
    </row>
    <row r="2147" spans="2:11">
      <c r="B2147" s="78"/>
      <c r="C2147" s="78"/>
      <c r="D2147" s="78"/>
      <c r="E2147" s="78"/>
      <c r="F2147" s="79"/>
      <c r="G2147" s="78"/>
      <c r="H2147" s="78"/>
      <c r="I2147" s="78"/>
      <c r="J2147" s="78"/>
      <c r="K2147" s="80"/>
    </row>
    <row r="2148" spans="2:11">
      <c r="B2148" s="78"/>
      <c r="C2148" s="78"/>
      <c r="D2148" s="78"/>
      <c r="E2148" s="78"/>
      <c r="F2148" s="79"/>
      <c r="G2148" s="78"/>
      <c r="H2148" s="78"/>
      <c r="I2148" s="78"/>
      <c r="J2148" s="78"/>
      <c r="K2148" s="80"/>
    </row>
    <row r="2149" spans="2:11">
      <c r="B2149" s="78"/>
      <c r="C2149" s="78"/>
      <c r="D2149" s="78"/>
      <c r="E2149" s="78"/>
      <c r="F2149" s="78"/>
      <c r="G2149" s="78"/>
      <c r="H2149" s="78"/>
      <c r="I2149" s="78"/>
      <c r="J2149" s="78"/>
      <c r="K2149" s="80"/>
    </row>
    <row r="2150" spans="2:11">
      <c r="B2150" s="78"/>
      <c r="C2150" s="78"/>
      <c r="D2150" s="78"/>
      <c r="E2150" s="78"/>
      <c r="F2150" s="79"/>
      <c r="G2150" s="78"/>
      <c r="H2150" s="78"/>
      <c r="I2150" s="78"/>
      <c r="J2150" s="78"/>
      <c r="K2150" s="80"/>
    </row>
    <row r="2151" spans="2:11">
      <c r="B2151" s="78"/>
      <c r="C2151" s="78"/>
      <c r="D2151" s="78"/>
      <c r="E2151" s="78"/>
      <c r="F2151" s="79"/>
      <c r="G2151" s="78"/>
      <c r="H2151" s="78"/>
      <c r="I2151" s="78"/>
      <c r="J2151" s="78"/>
      <c r="K2151" s="80"/>
    </row>
    <row r="2152" spans="2:11">
      <c r="B2152" s="78"/>
      <c r="C2152" s="78"/>
      <c r="D2152" s="78"/>
      <c r="E2152" s="78"/>
      <c r="F2152" s="78"/>
      <c r="G2152" s="78"/>
      <c r="H2152" s="78"/>
      <c r="I2152" s="78"/>
      <c r="J2152" s="78"/>
      <c r="K2152" s="80"/>
    </row>
    <row r="2153" spans="2:11">
      <c r="B2153" s="78"/>
      <c r="C2153" s="78"/>
      <c r="D2153" s="78"/>
      <c r="E2153" s="78"/>
      <c r="F2153" s="79"/>
      <c r="G2153" s="78"/>
      <c r="H2153" s="78"/>
      <c r="I2153" s="78"/>
      <c r="J2153" s="78"/>
      <c r="K2153" s="80"/>
    </row>
    <row r="2154" spans="2:11">
      <c r="B2154" s="78"/>
      <c r="C2154" s="78"/>
      <c r="D2154" s="78"/>
      <c r="E2154" s="78"/>
      <c r="F2154" s="78"/>
      <c r="G2154" s="78"/>
      <c r="H2154" s="78"/>
      <c r="I2154" s="78"/>
      <c r="J2154" s="78"/>
      <c r="K2154" s="80"/>
    </row>
    <row r="2155" spans="2:11">
      <c r="B2155" s="78"/>
      <c r="C2155" s="78"/>
      <c r="D2155" s="78"/>
      <c r="E2155" s="78"/>
      <c r="F2155" s="79"/>
      <c r="G2155" s="78"/>
      <c r="H2155" s="78"/>
      <c r="I2155" s="78"/>
      <c r="J2155" s="78"/>
      <c r="K2155" s="80"/>
    </row>
    <row r="2156" spans="2:11">
      <c r="B2156" s="78"/>
      <c r="C2156" s="78"/>
      <c r="D2156" s="78"/>
      <c r="E2156" s="78"/>
      <c r="F2156" s="79"/>
      <c r="G2156" s="78"/>
      <c r="H2156" s="78"/>
      <c r="I2156" s="78"/>
      <c r="J2156" s="78"/>
      <c r="K2156" s="80"/>
    </row>
    <row r="2157" spans="2:11">
      <c r="B2157" s="78"/>
      <c r="C2157" s="78"/>
      <c r="D2157" s="78"/>
      <c r="E2157" s="78"/>
      <c r="F2157" s="79"/>
      <c r="G2157" s="78"/>
      <c r="H2157" s="78"/>
      <c r="I2157" s="78"/>
      <c r="J2157" s="78"/>
      <c r="K2157" s="80"/>
    </row>
    <row r="2158" spans="2:11">
      <c r="B2158" s="78"/>
      <c r="C2158" s="78"/>
      <c r="D2158" s="78"/>
      <c r="E2158" s="78"/>
      <c r="F2158" s="79"/>
      <c r="G2158" s="78"/>
      <c r="H2158" s="78"/>
      <c r="I2158" s="78"/>
      <c r="J2158" s="78"/>
      <c r="K2158" s="80"/>
    </row>
    <row r="2159" spans="2:11">
      <c r="B2159" s="78"/>
      <c r="C2159" s="78"/>
      <c r="D2159" s="78"/>
      <c r="E2159" s="78"/>
      <c r="F2159" s="78"/>
      <c r="G2159" s="78"/>
      <c r="H2159" s="78"/>
      <c r="I2159" s="78"/>
      <c r="J2159" s="78"/>
      <c r="K2159" s="80"/>
    </row>
    <row r="2160" spans="2:11">
      <c r="B2160" s="78"/>
      <c r="C2160" s="78"/>
      <c r="D2160" s="78"/>
      <c r="E2160" s="78"/>
      <c r="F2160" s="78"/>
      <c r="G2160" s="78"/>
      <c r="H2160" s="78"/>
      <c r="I2160" s="78"/>
      <c r="J2160" s="78"/>
      <c r="K2160" s="80"/>
    </row>
    <row r="2161" spans="2:11">
      <c r="B2161" s="78"/>
      <c r="C2161" s="78"/>
      <c r="D2161" s="78"/>
      <c r="E2161" s="78"/>
      <c r="F2161" s="78"/>
      <c r="G2161" s="78"/>
      <c r="H2161" s="78"/>
      <c r="I2161" s="78"/>
      <c r="J2161" s="78"/>
      <c r="K2161" s="80"/>
    </row>
    <row r="2162" spans="2:11">
      <c r="B2162" s="78"/>
      <c r="C2162" s="78"/>
      <c r="D2162" s="78"/>
      <c r="E2162" s="78"/>
      <c r="F2162" s="78"/>
      <c r="G2162" s="78"/>
      <c r="H2162" s="78"/>
      <c r="I2162" s="78"/>
      <c r="J2162" s="78"/>
      <c r="K2162" s="80"/>
    </row>
    <row r="2163" spans="2:11">
      <c r="B2163" s="78"/>
      <c r="C2163" s="78"/>
      <c r="D2163" s="78"/>
      <c r="E2163" s="78"/>
      <c r="F2163" s="78"/>
      <c r="G2163" s="78"/>
      <c r="H2163" s="78"/>
      <c r="I2163" s="78"/>
      <c r="J2163" s="78"/>
      <c r="K2163" s="80"/>
    </row>
    <row r="2164" spans="2:11">
      <c r="B2164" s="78"/>
      <c r="C2164" s="78"/>
      <c r="D2164" s="78"/>
      <c r="E2164" s="78"/>
      <c r="F2164" s="78"/>
      <c r="G2164" s="78"/>
      <c r="H2164" s="78"/>
      <c r="I2164" s="78"/>
      <c r="J2164" s="78"/>
      <c r="K2164" s="80"/>
    </row>
    <row r="2165" spans="2:11">
      <c r="B2165" s="78"/>
      <c r="C2165" s="78"/>
      <c r="D2165" s="78"/>
      <c r="E2165" s="78"/>
      <c r="F2165" s="78"/>
      <c r="G2165" s="78"/>
      <c r="H2165" s="78"/>
      <c r="I2165" s="78"/>
      <c r="J2165" s="78"/>
      <c r="K2165" s="80"/>
    </row>
    <row r="2166" spans="2:11">
      <c r="B2166" s="78"/>
      <c r="C2166" s="78"/>
      <c r="D2166" s="78"/>
      <c r="E2166" s="78"/>
      <c r="F2166" s="79"/>
      <c r="G2166" s="78"/>
      <c r="H2166" s="78"/>
      <c r="I2166" s="78"/>
      <c r="J2166" s="78"/>
      <c r="K2166" s="80"/>
    </row>
    <row r="2167" spans="2:11">
      <c r="B2167" s="78"/>
      <c r="C2167" s="78"/>
      <c r="D2167" s="78"/>
      <c r="E2167" s="78"/>
      <c r="F2167" s="78"/>
      <c r="G2167" s="78"/>
      <c r="H2167" s="78"/>
      <c r="I2167" s="78"/>
      <c r="J2167" s="78"/>
      <c r="K2167" s="80"/>
    </row>
    <row r="2168" spans="2:11">
      <c r="B2168" s="78"/>
      <c r="C2168" s="78"/>
      <c r="D2168" s="78"/>
      <c r="E2168" s="78"/>
      <c r="F2168" s="79"/>
      <c r="G2168" s="78"/>
      <c r="H2168" s="78"/>
      <c r="I2168" s="78"/>
      <c r="J2168" s="78"/>
      <c r="K2168" s="80"/>
    </row>
    <row r="2169" spans="2:11">
      <c r="B2169" s="78"/>
      <c r="C2169" s="78"/>
      <c r="D2169" s="78"/>
      <c r="E2169" s="78"/>
      <c r="F2169" s="78"/>
      <c r="G2169" s="78"/>
      <c r="H2169" s="78"/>
      <c r="I2169" s="78"/>
      <c r="J2169" s="78"/>
      <c r="K2169" s="80"/>
    </row>
    <row r="2170" spans="2:11">
      <c r="B2170" s="78"/>
      <c r="C2170" s="78"/>
      <c r="D2170" s="78"/>
      <c r="E2170" s="78"/>
      <c r="F2170" s="78"/>
      <c r="G2170" s="78"/>
      <c r="H2170" s="78"/>
      <c r="I2170" s="78"/>
      <c r="J2170" s="78"/>
      <c r="K2170" s="80"/>
    </row>
    <row r="2171" spans="2:11">
      <c r="B2171" s="78"/>
      <c r="C2171" s="78"/>
      <c r="D2171" s="78"/>
      <c r="E2171" s="78"/>
      <c r="F2171" s="79"/>
      <c r="G2171" s="78"/>
      <c r="H2171" s="78"/>
      <c r="I2171" s="78"/>
      <c r="J2171" s="78"/>
      <c r="K2171" s="80"/>
    </row>
    <row r="2172" spans="2:11">
      <c r="B2172" s="78"/>
      <c r="C2172" s="78"/>
      <c r="D2172" s="78"/>
      <c r="E2172" s="78"/>
      <c r="F2172" s="78"/>
      <c r="G2172" s="78"/>
      <c r="H2172" s="78"/>
      <c r="I2172" s="78"/>
      <c r="J2172" s="78"/>
      <c r="K2172" s="80"/>
    </row>
    <row r="2173" spans="2:11">
      <c r="B2173" s="78"/>
      <c r="C2173" s="78"/>
      <c r="D2173" s="78"/>
      <c r="E2173" s="78"/>
      <c r="F2173" s="79"/>
      <c r="G2173" s="78"/>
      <c r="H2173" s="78"/>
      <c r="I2173" s="78"/>
      <c r="J2173" s="78"/>
      <c r="K2173" s="80"/>
    </row>
    <row r="2174" spans="2:11">
      <c r="B2174" s="78"/>
      <c r="C2174" s="78"/>
      <c r="D2174" s="78"/>
      <c r="E2174" s="78"/>
      <c r="F2174" s="78"/>
      <c r="G2174" s="78"/>
      <c r="H2174" s="78"/>
      <c r="I2174" s="78"/>
      <c r="J2174" s="78"/>
      <c r="K2174" s="80"/>
    </row>
    <row r="2175" spans="2:11">
      <c r="B2175" s="78"/>
      <c r="C2175" s="78"/>
      <c r="D2175" s="78"/>
      <c r="E2175" s="78"/>
      <c r="F2175" s="78"/>
      <c r="G2175" s="78"/>
      <c r="H2175" s="78"/>
      <c r="I2175" s="78"/>
      <c r="J2175" s="78"/>
      <c r="K2175" s="80"/>
    </row>
    <row r="2176" spans="2:11">
      <c r="B2176" s="78"/>
      <c r="C2176" s="78"/>
      <c r="D2176" s="78"/>
      <c r="E2176" s="78"/>
      <c r="F2176" s="78"/>
      <c r="G2176" s="78"/>
      <c r="H2176" s="78"/>
      <c r="I2176" s="78"/>
      <c r="J2176" s="78"/>
      <c r="K2176" s="80"/>
    </row>
    <row r="2177" spans="2:11">
      <c r="B2177" s="78"/>
      <c r="C2177" s="78"/>
      <c r="D2177" s="78"/>
      <c r="E2177" s="78"/>
      <c r="F2177" s="78"/>
      <c r="G2177" s="78"/>
      <c r="H2177" s="78"/>
      <c r="I2177" s="78"/>
      <c r="J2177" s="78"/>
      <c r="K2177" s="80"/>
    </row>
    <row r="2178" spans="2:11">
      <c r="B2178" s="78"/>
      <c r="C2178" s="78"/>
      <c r="D2178" s="78"/>
      <c r="E2178" s="78"/>
      <c r="F2178" s="79"/>
      <c r="G2178" s="78"/>
      <c r="H2178" s="78"/>
      <c r="I2178" s="78"/>
      <c r="J2178" s="78"/>
      <c r="K2178" s="80"/>
    </row>
    <row r="2179" spans="2:11">
      <c r="B2179" s="78"/>
      <c r="C2179" s="78"/>
      <c r="D2179" s="78"/>
      <c r="E2179" s="78"/>
      <c r="F2179" s="78"/>
      <c r="G2179" s="78"/>
      <c r="H2179" s="78"/>
      <c r="I2179" s="78"/>
      <c r="J2179" s="78"/>
      <c r="K2179" s="80"/>
    </row>
    <row r="2180" spans="2:11">
      <c r="B2180" s="78"/>
      <c r="C2180" s="78"/>
      <c r="D2180" s="78"/>
      <c r="E2180" s="78"/>
      <c r="F2180" s="78"/>
      <c r="G2180" s="78"/>
      <c r="H2180" s="78"/>
      <c r="I2180" s="78"/>
      <c r="J2180" s="78"/>
      <c r="K2180" s="80"/>
    </row>
    <row r="2181" spans="2:11">
      <c r="B2181" s="78"/>
      <c r="C2181" s="78"/>
      <c r="D2181" s="78"/>
      <c r="E2181" s="78"/>
      <c r="F2181" s="79"/>
      <c r="G2181" s="78"/>
      <c r="H2181" s="78"/>
      <c r="I2181" s="78"/>
      <c r="J2181" s="78"/>
      <c r="K2181" s="80"/>
    </row>
    <row r="2182" spans="2:11">
      <c r="B2182" s="78"/>
      <c r="C2182" s="78"/>
      <c r="D2182" s="78"/>
      <c r="E2182" s="78"/>
      <c r="F2182" s="78"/>
      <c r="G2182" s="78"/>
      <c r="H2182" s="78"/>
      <c r="I2182" s="78"/>
      <c r="J2182" s="78"/>
      <c r="K2182" s="80"/>
    </row>
    <row r="2183" spans="2:11">
      <c r="B2183" s="78"/>
      <c r="C2183" s="78"/>
      <c r="D2183" s="78"/>
      <c r="E2183" s="78"/>
      <c r="F2183" s="79"/>
      <c r="G2183" s="78"/>
      <c r="H2183" s="78"/>
      <c r="I2183" s="78"/>
      <c r="J2183" s="78"/>
      <c r="K2183" s="80"/>
    </row>
    <row r="2184" spans="2:11">
      <c r="B2184" s="78"/>
      <c r="C2184" s="78"/>
      <c r="D2184" s="78"/>
      <c r="E2184" s="78"/>
      <c r="F2184" s="78"/>
      <c r="G2184" s="78"/>
      <c r="H2184" s="78"/>
      <c r="I2184" s="78"/>
      <c r="J2184" s="78"/>
      <c r="K2184" s="80"/>
    </row>
    <row r="2185" spans="2:11">
      <c r="B2185" s="78"/>
      <c r="C2185" s="78"/>
      <c r="D2185" s="78"/>
      <c r="E2185" s="78"/>
      <c r="F2185" s="79"/>
      <c r="G2185" s="78"/>
      <c r="H2185" s="78"/>
      <c r="I2185" s="78"/>
      <c r="J2185" s="78"/>
      <c r="K2185" s="80"/>
    </row>
    <row r="2186" spans="2:11">
      <c r="B2186" s="78"/>
      <c r="C2186" s="78"/>
      <c r="D2186" s="78"/>
      <c r="E2186" s="78"/>
      <c r="F2186" s="78"/>
      <c r="G2186" s="78"/>
      <c r="H2186" s="78"/>
      <c r="I2186" s="78"/>
      <c r="J2186" s="78"/>
      <c r="K2186" s="80"/>
    </row>
    <row r="2187" spans="2:11">
      <c r="B2187" s="78"/>
      <c r="C2187" s="78"/>
      <c r="D2187" s="78"/>
      <c r="E2187" s="78"/>
      <c r="F2187" s="78"/>
      <c r="G2187" s="78"/>
      <c r="H2187" s="78"/>
      <c r="I2187" s="78"/>
      <c r="J2187" s="78"/>
      <c r="K2187" s="80"/>
    </row>
    <row r="2188" spans="2:11">
      <c r="B2188" s="78"/>
      <c r="C2188" s="78"/>
      <c r="D2188" s="78"/>
      <c r="E2188" s="78"/>
      <c r="F2188" s="78"/>
      <c r="G2188" s="78"/>
      <c r="H2188" s="78"/>
      <c r="I2188" s="78"/>
      <c r="J2188" s="78"/>
      <c r="K2188" s="80"/>
    </row>
    <row r="2189" spans="2:11">
      <c r="B2189" s="78"/>
      <c r="C2189" s="78"/>
      <c r="D2189" s="78"/>
      <c r="E2189" s="78"/>
      <c r="F2189" s="78"/>
      <c r="G2189" s="78"/>
      <c r="H2189" s="78"/>
      <c r="I2189" s="78"/>
      <c r="J2189" s="78"/>
      <c r="K2189" s="80"/>
    </row>
    <row r="2190" spans="2:11">
      <c r="B2190" s="78"/>
      <c r="C2190" s="78"/>
      <c r="D2190" s="78"/>
      <c r="E2190" s="78"/>
      <c r="F2190" s="79"/>
      <c r="G2190" s="78"/>
      <c r="H2190" s="78"/>
      <c r="I2190" s="78"/>
      <c r="J2190" s="78"/>
      <c r="K2190" s="80"/>
    </row>
    <row r="2191" spans="2:11">
      <c r="B2191" s="78"/>
      <c r="C2191" s="78"/>
      <c r="D2191" s="78"/>
      <c r="E2191" s="78"/>
      <c r="F2191" s="78"/>
      <c r="G2191" s="78"/>
      <c r="H2191" s="78"/>
      <c r="I2191" s="78"/>
      <c r="J2191" s="78"/>
      <c r="K2191" s="80"/>
    </row>
    <row r="2192" spans="2:11">
      <c r="B2192" s="78"/>
      <c r="C2192" s="78"/>
      <c r="D2192" s="78"/>
      <c r="E2192" s="78"/>
      <c r="F2192" s="79"/>
      <c r="G2192" s="78"/>
      <c r="H2192" s="78"/>
      <c r="I2192" s="78"/>
      <c r="J2192" s="78"/>
      <c r="K2192" s="80"/>
    </row>
    <row r="2193" spans="2:11">
      <c r="B2193" s="78"/>
      <c r="C2193" s="78"/>
      <c r="D2193" s="78"/>
      <c r="E2193" s="78"/>
      <c r="F2193" s="79"/>
      <c r="G2193" s="78"/>
      <c r="H2193" s="78"/>
      <c r="I2193" s="78"/>
      <c r="J2193" s="78"/>
      <c r="K2193" s="80"/>
    </row>
    <row r="2194" spans="2:11">
      <c r="B2194" s="78"/>
      <c r="C2194" s="78"/>
      <c r="D2194" s="78"/>
      <c r="E2194" s="78"/>
      <c r="F2194" s="78"/>
      <c r="G2194" s="78"/>
      <c r="H2194" s="78"/>
      <c r="I2194" s="78"/>
      <c r="J2194" s="78"/>
      <c r="K2194" s="80"/>
    </row>
    <row r="2195" spans="2:11">
      <c r="B2195" s="78"/>
      <c r="C2195" s="78"/>
      <c r="D2195" s="78"/>
      <c r="E2195" s="78"/>
      <c r="F2195" s="78"/>
      <c r="G2195" s="78"/>
      <c r="H2195" s="78"/>
      <c r="I2195" s="78"/>
      <c r="J2195" s="78"/>
      <c r="K2195" s="80"/>
    </row>
    <row r="2196" spans="2:11">
      <c r="B2196" s="78"/>
      <c r="C2196" s="78"/>
      <c r="D2196" s="78"/>
      <c r="E2196" s="78"/>
      <c r="F2196" s="79"/>
      <c r="G2196" s="78"/>
      <c r="H2196" s="78"/>
      <c r="I2196" s="78"/>
      <c r="J2196" s="78"/>
      <c r="K2196" s="80"/>
    </row>
    <row r="2197" spans="2:11">
      <c r="B2197" s="78"/>
      <c r="C2197" s="78"/>
      <c r="D2197" s="78"/>
      <c r="E2197" s="78"/>
      <c r="F2197" s="78"/>
      <c r="G2197" s="78"/>
      <c r="H2197" s="78"/>
      <c r="I2197" s="78"/>
      <c r="J2197" s="78"/>
      <c r="K2197" s="80"/>
    </row>
    <row r="2198" spans="2:11">
      <c r="B2198" s="78"/>
      <c r="C2198" s="78"/>
      <c r="D2198" s="78"/>
      <c r="E2198" s="78"/>
      <c r="F2198" s="78"/>
      <c r="G2198" s="78"/>
      <c r="H2198" s="78"/>
      <c r="I2198" s="78"/>
      <c r="J2198" s="78"/>
      <c r="K2198" s="80"/>
    </row>
    <row r="2199" spans="2:11">
      <c r="B2199" s="78"/>
      <c r="C2199" s="78"/>
      <c r="D2199" s="78"/>
      <c r="E2199" s="78"/>
      <c r="F2199" s="78"/>
      <c r="G2199" s="78"/>
      <c r="H2199" s="78"/>
      <c r="I2199" s="78"/>
      <c r="J2199" s="78"/>
      <c r="K2199" s="80"/>
    </row>
    <row r="2200" spans="2:11">
      <c r="B2200" s="78"/>
      <c r="C2200" s="78"/>
      <c r="D2200" s="78"/>
      <c r="E2200" s="78"/>
      <c r="F2200" s="79"/>
      <c r="G2200" s="78"/>
      <c r="H2200" s="78"/>
      <c r="I2200" s="78"/>
      <c r="J2200" s="78"/>
      <c r="K2200" s="80"/>
    </row>
    <row r="2201" spans="2:11">
      <c r="B2201" s="78"/>
      <c r="C2201" s="78"/>
      <c r="D2201" s="78"/>
      <c r="E2201" s="78"/>
      <c r="F2201" s="78"/>
      <c r="G2201" s="78"/>
      <c r="H2201" s="78"/>
      <c r="I2201" s="78"/>
      <c r="J2201" s="78"/>
      <c r="K2201" s="80"/>
    </row>
    <row r="2202" spans="2:11">
      <c r="B2202" s="78"/>
      <c r="C2202" s="78"/>
      <c r="D2202" s="78"/>
      <c r="E2202" s="78"/>
      <c r="F2202" s="78"/>
      <c r="G2202" s="78"/>
      <c r="H2202" s="78"/>
      <c r="I2202" s="78"/>
      <c r="J2202" s="78"/>
      <c r="K2202" s="80"/>
    </row>
    <row r="2203" spans="2:11">
      <c r="B2203" s="78"/>
      <c r="C2203" s="78"/>
      <c r="D2203" s="78"/>
      <c r="E2203" s="78"/>
      <c r="F2203" s="79"/>
      <c r="G2203" s="78"/>
      <c r="H2203" s="78"/>
      <c r="I2203" s="78"/>
      <c r="J2203" s="78"/>
      <c r="K2203" s="80"/>
    </row>
    <row r="2204" spans="2:11">
      <c r="B2204" s="78"/>
      <c r="C2204" s="78"/>
      <c r="D2204" s="78"/>
      <c r="E2204" s="78"/>
      <c r="F2204" s="79"/>
      <c r="G2204" s="78"/>
      <c r="H2204" s="78"/>
      <c r="I2204" s="78"/>
      <c r="J2204" s="78"/>
      <c r="K2204" s="80"/>
    </row>
    <row r="2205" spans="2:11">
      <c r="B2205" s="78"/>
      <c r="C2205" s="78"/>
      <c r="D2205" s="78"/>
      <c r="E2205" s="78"/>
      <c r="F2205" s="79"/>
      <c r="G2205" s="78"/>
      <c r="H2205" s="78"/>
      <c r="I2205" s="78"/>
      <c r="J2205" s="78"/>
      <c r="K2205" s="80"/>
    </row>
    <row r="2206" spans="2:11">
      <c r="B2206" s="78"/>
      <c r="C2206" s="78"/>
      <c r="D2206" s="78"/>
      <c r="E2206" s="78"/>
      <c r="F2206" s="78"/>
      <c r="G2206" s="78"/>
      <c r="H2206" s="78"/>
      <c r="I2206" s="78"/>
      <c r="J2206" s="78"/>
      <c r="K2206" s="80"/>
    </row>
    <row r="2207" spans="2:11">
      <c r="B2207" s="78"/>
      <c r="C2207" s="78"/>
      <c r="D2207" s="78"/>
      <c r="E2207" s="78"/>
      <c r="F2207" s="78"/>
      <c r="G2207" s="78"/>
      <c r="H2207" s="78"/>
      <c r="I2207" s="78"/>
      <c r="J2207" s="78"/>
      <c r="K2207" s="80"/>
    </row>
    <row r="2208" spans="2:11">
      <c r="B2208" s="78"/>
      <c r="C2208" s="78"/>
      <c r="D2208" s="78"/>
      <c r="E2208" s="78"/>
      <c r="F2208" s="78"/>
      <c r="G2208" s="78"/>
      <c r="H2208" s="78"/>
      <c r="I2208" s="78"/>
      <c r="J2208" s="78"/>
      <c r="K2208" s="80"/>
    </row>
    <row r="2209" spans="2:11">
      <c r="B2209" s="78"/>
      <c r="C2209" s="78"/>
      <c r="D2209" s="78"/>
      <c r="E2209" s="78"/>
      <c r="F2209" s="79"/>
      <c r="G2209" s="78"/>
      <c r="H2209" s="78"/>
      <c r="I2209" s="78"/>
      <c r="J2209" s="78"/>
      <c r="K2209" s="80"/>
    </row>
    <row r="2210" spans="2:11">
      <c r="B2210" s="78"/>
      <c r="C2210" s="78"/>
      <c r="D2210" s="78"/>
      <c r="E2210" s="78"/>
      <c r="F2210" s="79"/>
      <c r="G2210" s="78"/>
      <c r="H2210" s="78"/>
      <c r="I2210" s="78"/>
      <c r="J2210" s="78"/>
      <c r="K2210" s="80"/>
    </row>
    <row r="2211" spans="2:11">
      <c r="B2211" s="78"/>
      <c r="C2211" s="78"/>
      <c r="D2211" s="78"/>
      <c r="E2211" s="78"/>
      <c r="F2211" s="79"/>
      <c r="G2211" s="78"/>
      <c r="H2211" s="78"/>
      <c r="I2211" s="78"/>
      <c r="J2211" s="78"/>
      <c r="K2211" s="80"/>
    </row>
    <row r="2212" spans="2:11">
      <c r="B2212" s="78"/>
      <c r="C2212" s="78"/>
      <c r="D2212" s="78"/>
      <c r="E2212" s="78"/>
      <c r="F2212" s="78"/>
      <c r="G2212" s="78"/>
      <c r="H2212" s="78"/>
      <c r="I2212" s="78"/>
      <c r="J2212" s="78"/>
      <c r="K2212" s="80"/>
    </row>
    <row r="2213" spans="2:11">
      <c r="B2213" s="78"/>
      <c r="C2213" s="78"/>
      <c r="D2213" s="78"/>
      <c r="E2213" s="78"/>
      <c r="F2213" s="78"/>
      <c r="G2213" s="78"/>
      <c r="H2213" s="78"/>
      <c r="I2213" s="78"/>
      <c r="J2213" s="78"/>
      <c r="K2213" s="80"/>
    </row>
    <row r="2214" spans="2:11">
      <c r="B2214" s="78"/>
      <c r="C2214" s="78"/>
      <c r="D2214" s="78"/>
      <c r="E2214" s="78"/>
      <c r="F2214" s="79"/>
      <c r="G2214" s="78"/>
      <c r="H2214" s="78"/>
      <c r="I2214" s="78"/>
      <c r="J2214" s="78"/>
      <c r="K2214" s="80"/>
    </row>
    <row r="2215" spans="2:11">
      <c r="B2215" s="78"/>
      <c r="C2215" s="78"/>
      <c r="D2215" s="78"/>
      <c r="E2215" s="78"/>
      <c r="F2215" s="79"/>
      <c r="G2215" s="78"/>
      <c r="H2215" s="78"/>
      <c r="I2215" s="78"/>
      <c r="J2215" s="78"/>
      <c r="K2215" s="80"/>
    </row>
    <row r="2216" spans="2:11">
      <c r="B2216" s="78"/>
      <c r="C2216" s="78"/>
      <c r="D2216" s="78"/>
      <c r="E2216" s="78"/>
      <c r="F2216" s="78"/>
      <c r="G2216" s="78"/>
      <c r="H2216" s="78"/>
      <c r="I2216" s="78"/>
      <c r="J2216" s="78"/>
      <c r="K2216" s="80"/>
    </row>
    <row r="2217" spans="2:11">
      <c r="B2217" s="78"/>
      <c r="C2217" s="78"/>
      <c r="D2217" s="78"/>
      <c r="E2217" s="78"/>
      <c r="F2217" s="79"/>
      <c r="G2217" s="78"/>
      <c r="H2217" s="78"/>
      <c r="I2217" s="78"/>
      <c r="J2217" s="78"/>
      <c r="K2217" s="80"/>
    </row>
    <row r="2218" spans="2:11">
      <c r="B2218" s="78"/>
      <c r="C2218" s="78"/>
      <c r="D2218" s="78"/>
      <c r="E2218" s="78"/>
      <c r="F2218" s="78"/>
      <c r="G2218" s="78"/>
      <c r="H2218" s="78"/>
      <c r="I2218" s="78"/>
      <c r="J2218" s="78"/>
      <c r="K2218" s="80"/>
    </row>
    <row r="2219" spans="2:11">
      <c r="B2219" s="78"/>
      <c r="C2219" s="78"/>
      <c r="D2219" s="78"/>
      <c r="E2219" s="78"/>
      <c r="F2219" s="79"/>
      <c r="G2219" s="78"/>
      <c r="H2219" s="78"/>
      <c r="I2219" s="78"/>
      <c r="J2219" s="78"/>
      <c r="K2219" s="80"/>
    </row>
    <row r="2220" spans="2:11">
      <c r="B2220" s="78"/>
      <c r="C2220" s="78"/>
      <c r="D2220" s="78"/>
      <c r="E2220" s="78"/>
      <c r="F2220" s="79"/>
      <c r="G2220" s="78"/>
      <c r="H2220" s="78"/>
      <c r="I2220" s="78"/>
      <c r="J2220" s="78"/>
      <c r="K2220" s="80"/>
    </row>
    <row r="2221" spans="2:11">
      <c r="B2221" s="78"/>
      <c r="C2221" s="78"/>
      <c r="D2221" s="78"/>
      <c r="E2221" s="78"/>
      <c r="F2221" s="78"/>
      <c r="G2221" s="78"/>
      <c r="H2221" s="78"/>
      <c r="I2221" s="78"/>
      <c r="J2221" s="78"/>
      <c r="K2221" s="80"/>
    </row>
    <row r="2222" spans="2:11">
      <c r="B2222" s="78"/>
      <c r="C2222" s="78"/>
      <c r="D2222" s="78"/>
      <c r="E2222" s="78"/>
      <c r="F2222" s="78"/>
      <c r="G2222" s="78"/>
      <c r="H2222" s="78"/>
      <c r="I2222" s="78"/>
      <c r="J2222" s="78"/>
      <c r="K2222" s="80"/>
    </row>
    <row r="2223" spans="2:11">
      <c r="B2223" s="78"/>
      <c r="C2223" s="78"/>
      <c r="D2223" s="78"/>
      <c r="E2223" s="78"/>
      <c r="F2223" s="78"/>
      <c r="G2223" s="78"/>
      <c r="H2223" s="78"/>
      <c r="I2223" s="78"/>
      <c r="J2223" s="78"/>
      <c r="K2223" s="80"/>
    </row>
    <row r="2224" spans="2:11">
      <c r="B2224" s="78"/>
      <c r="C2224" s="78"/>
      <c r="D2224" s="78"/>
      <c r="E2224" s="78"/>
      <c r="F2224" s="79"/>
      <c r="G2224" s="78"/>
      <c r="H2224" s="78"/>
      <c r="I2224" s="78"/>
      <c r="J2224" s="78"/>
      <c r="K2224" s="80"/>
    </row>
    <row r="2225" spans="2:11">
      <c r="B2225" s="78"/>
      <c r="C2225" s="78"/>
      <c r="D2225" s="78"/>
      <c r="E2225" s="78"/>
      <c r="F2225" s="78"/>
      <c r="G2225" s="78"/>
      <c r="H2225" s="78"/>
      <c r="I2225" s="78"/>
      <c r="J2225" s="78"/>
      <c r="K2225" s="80"/>
    </row>
    <row r="2226" spans="2:11">
      <c r="B2226" s="78"/>
      <c r="C2226" s="78"/>
      <c r="D2226" s="78"/>
      <c r="E2226" s="78"/>
      <c r="F2226" s="78"/>
      <c r="G2226" s="78"/>
      <c r="H2226" s="78"/>
      <c r="I2226" s="78"/>
      <c r="J2226" s="78"/>
      <c r="K2226" s="80"/>
    </row>
    <row r="2227" spans="2:11">
      <c r="B2227" s="78"/>
      <c r="C2227" s="78"/>
      <c r="D2227" s="78"/>
      <c r="E2227" s="78"/>
      <c r="F2227" s="79"/>
      <c r="G2227" s="78"/>
      <c r="H2227" s="78"/>
      <c r="I2227" s="78"/>
      <c r="J2227" s="78"/>
      <c r="K2227" s="80"/>
    </row>
    <row r="2228" spans="2:11">
      <c r="B2228" s="78"/>
      <c r="C2228" s="78"/>
      <c r="D2228" s="78"/>
      <c r="E2228" s="78"/>
      <c r="F2228" s="78"/>
      <c r="G2228" s="78"/>
      <c r="H2228" s="78"/>
      <c r="I2228" s="78"/>
      <c r="J2228" s="78"/>
      <c r="K2228" s="80"/>
    </row>
    <row r="2229" spans="2:11">
      <c r="B2229" s="78"/>
      <c r="C2229" s="78"/>
      <c r="D2229" s="78"/>
      <c r="E2229" s="78"/>
      <c r="F2229" s="78"/>
      <c r="G2229" s="78"/>
      <c r="H2229" s="78"/>
      <c r="I2229" s="78"/>
      <c r="J2229" s="78"/>
      <c r="K2229" s="80"/>
    </row>
    <row r="2230" spans="2:11">
      <c r="B2230" s="78"/>
      <c r="C2230" s="78"/>
      <c r="D2230" s="78"/>
      <c r="E2230" s="78"/>
      <c r="F2230" s="79"/>
      <c r="G2230" s="78"/>
      <c r="H2230" s="78"/>
      <c r="I2230" s="78"/>
      <c r="J2230" s="78"/>
      <c r="K2230" s="80"/>
    </row>
    <row r="2231" spans="2:11">
      <c r="B2231" s="78"/>
      <c r="C2231" s="78"/>
      <c r="D2231" s="78"/>
      <c r="E2231" s="78"/>
      <c r="F2231" s="79"/>
      <c r="G2231" s="78"/>
      <c r="H2231" s="78"/>
      <c r="I2231" s="78"/>
      <c r="J2231" s="78"/>
      <c r="K2231" s="80"/>
    </row>
    <row r="2232" spans="2:11">
      <c r="B2232" s="78"/>
      <c r="C2232" s="78"/>
      <c r="D2232" s="78"/>
      <c r="E2232" s="78"/>
      <c r="F2232" s="78"/>
      <c r="G2232" s="78"/>
      <c r="H2232" s="78"/>
      <c r="I2232" s="78"/>
      <c r="J2232" s="78"/>
      <c r="K2232" s="80"/>
    </row>
    <row r="2233" spans="2:11">
      <c r="B2233" s="78"/>
      <c r="C2233" s="78"/>
      <c r="D2233" s="78"/>
      <c r="E2233" s="78"/>
      <c r="F2233" s="79"/>
      <c r="G2233" s="78"/>
      <c r="H2233" s="78"/>
      <c r="I2233" s="78"/>
      <c r="J2233" s="78"/>
      <c r="K2233" s="80"/>
    </row>
    <row r="2234" spans="2:11">
      <c r="B2234" s="78"/>
      <c r="C2234" s="78"/>
      <c r="D2234" s="78"/>
      <c r="E2234" s="78"/>
      <c r="F2234" s="78"/>
      <c r="G2234" s="78"/>
      <c r="H2234" s="78"/>
      <c r="I2234" s="78"/>
      <c r="J2234" s="78"/>
      <c r="K2234" s="80"/>
    </row>
    <row r="2235" spans="2:11">
      <c r="B2235" s="78"/>
      <c r="C2235" s="78"/>
      <c r="D2235" s="78"/>
      <c r="E2235" s="78"/>
      <c r="F2235" s="78"/>
      <c r="G2235" s="78"/>
      <c r="H2235" s="78"/>
      <c r="I2235" s="78"/>
      <c r="J2235" s="78"/>
      <c r="K2235" s="80"/>
    </row>
    <row r="2236" spans="2:11">
      <c r="B2236" s="78"/>
      <c r="C2236" s="78"/>
      <c r="D2236" s="78"/>
      <c r="E2236" s="78"/>
      <c r="F2236" s="79"/>
      <c r="G2236" s="78"/>
      <c r="H2236" s="78"/>
      <c r="I2236" s="78"/>
      <c r="J2236" s="78"/>
      <c r="K2236" s="80"/>
    </row>
    <row r="2237" spans="2:11">
      <c r="B2237" s="78"/>
      <c r="C2237" s="78"/>
      <c r="D2237" s="78"/>
      <c r="E2237" s="78"/>
      <c r="F2237" s="79"/>
      <c r="G2237" s="78"/>
      <c r="H2237" s="78"/>
      <c r="I2237" s="78"/>
      <c r="J2237" s="78"/>
      <c r="K2237" s="80"/>
    </row>
    <row r="2238" spans="2:11">
      <c r="B2238" s="78"/>
      <c r="C2238" s="78"/>
      <c r="D2238" s="78"/>
      <c r="E2238" s="78"/>
      <c r="F2238" s="78"/>
      <c r="G2238" s="78"/>
      <c r="H2238" s="78"/>
      <c r="I2238" s="78"/>
      <c r="J2238" s="78"/>
      <c r="K2238" s="80"/>
    </row>
    <row r="2239" spans="2:11">
      <c r="B2239" s="78"/>
      <c r="C2239" s="78"/>
      <c r="D2239" s="78"/>
      <c r="E2239" s="78"/>
      <c r="F2239" s="78"/>
      <c r="G2239" s="78"/>
      <c r="H2239" s="78"/>
      <c r="I2239" s="78"/>
      <c r="J2239" s="78"/>
      <c r="K2239" s="80"/>
    </row>
    <row r="2240" spans="2:11">
      <c r="B2240" s="78"/>
      <c r="C2240" s="78"/>
      <c r="D2240" s="78"/>
      <c r="E2240" s="78"/>
      <c r="F2240" s="79"/>
      <c r="G2240" s="78"/>
      <c r="H2240" s="78"/>
      <c r="I2240" s="78"/>
      <c r="J2240" s="78"/>
      <c r="K2240" s="80"/>
    </row>
    <row r="2241" spans="2:11">
      <c r="B2241" s="78"/>
      <c r="C2241" s="78"/>
      <c r="D2241" s="78"/>
      <c r="E2241" s="78"/>
      <c r="F2241" s="78"/>
      <c r="G2241" s="78"/>
      <c r="H2241" s="78"/>
      <c r="I2241" s="78"/>
      <c r="J2241" s="78"/>
      <c r="K2241" s="80"/>
    </row>
    <row r="2242" spans="2:11">
      <c r="B2242" s="78"/>
      <c r="C2242" s="78"/>
      <c r="D2242" s="78"/>
      <c r="E2242" s="78"/>
      <c r="F2242" s="78"/>
      <c r="G2242" s="78"/>
      <c r="H2242" s="78"/>
      <c r="I2242" s="78"/>
      <c r="J2242" s="78"/>
      <c r="K2242" s="80"/>
    </row>
    <row r="2243" spans="2:11">
      <c r="B2243" s="78"/>
      <c r="C2243" s="78"/>
      <c r="D2243" s="78"/>
      <c r="E2243" s="78"/>
      <c r="F2243" s="78"/>
      <c r="G2243" s="78"/>
      <c r="H2243" s="78"/>
      <c r="I2243" s="78"/>
      <c r="J2243" s="78"/>
      <c r="K2243" s="80"/>
    </row>
    <row r="2244" spans="2:11">
      <c r="B2244" s="78"/>
      <c r="C2244" s="78"/>
      <c r="D2244" s="78"/>
      <c r="E2244" s="78"/>
      <c r="F2244" s="78"/>
      <c r="G2244" s="78"/>
      <c r="H2244" s="78"/>
      <c r="I2244" s="78"/>
      <c r="J2244" s="78"/>
      <c r="K2244" s="80"/>
    </row>
    <row r="2245" spans="2:11">
      <c r="B2245" s="78"/>
      <c r="C2245" s="78"/>
      <c r="D2245" s="78"/>
      <c r="E2245" s="78"/>
      <c r="F2245" s="78"/>
      <c r="G2245" s="78"/>
      <c r="H2245" s="78"/>
      <c r="I2245" s="78"/>
      <c r="J2245" s="78"/>
      <c r="K2245" s="80"/>
    </row>
    <row r="2246" spans="2:11">
      <c r="B2246" s="78"/>
      <c r="C2246" s="78"/>
      <c r="D2246" s="78"/>
      <c r="E2246" s="78"/>
      <c r="F2246" s="78"/>
      <c r="G2246" s="78"/>
      <c r="H2246" s="78"/>
      <c r="I2246" s="78"/>
      <c r="J2246" s="78"/>
      <c r="K2246" s="80"/>
    </row>
    <row r="2247" spans="2:11">
      <c r="B2247" s="78"/>
      <c r="C2247" s="78"/>
      <c r="D2247" s="78"/>
      <c r="E2247" s="78"/>
      <c r="F2247" s="78"/>
      <c r="G2247" s="78"/>
      <c r="H2247" s="78"/>
      <c r="I2247" s="78"/>
      <c r="J2247" s="78"/>
      <c r="K2247" s="80"/>
    </row>
    <row r="2248" spans="2:11">
      <c r="B2248" s="78"/>
      <c r="C2248" s="78"/>
      <c r="D2248" s="78"/>
      <c r="E2248" s="78"/>
      <c r="F2248" s="78"/>
      <c r="G2248" s="78"/>
      <c r="H2248" s="78"/>
      <c r="I2248" s="78"/>
      <c r="J2248" s="78"/>
      <c r="K2248" s="80"/>
    </row>
    <row r="2249" spans="2:11">
      <c r="B2249" s="78"/>
      <c r="C2249" s="78"/>
      <c r="D2249" s="78"/>
      <c r="E2249" s="78"/>
      <c r="F2249" s="79"/>
      <c r="G2249" s="78"/>
      <c r="H2249" s="78"/>
      <c r="I2249" s="78"/>
      <c r="J2249" s="78"/>
      <c r="K2249" s="80"/>
    </row>
    <row r="2250" spans="2:11">
      <c r="B2250" s="78"/>
      <c r="C2250" s="78"/>
      <c r="D2250" s="78"/>
      <c r="E2250" s="78"/>
      <c r="F2250" s="78"/>
      <c r="G2250" s="78"/>
      <c r="H2250" s="78"/>
      <c r="I2250" s="78"/>
      <c r="J2250" s="78"/>
      <c r="K2250" s="80"/>
    </row>
    <row r="2251" spans="2:11">
      <c r="B2251" s="78"/>
      <c r="C2251" s="78"/>
      <c r="D2251" s="78"/>
      <c r="E2251" s="78"/>
      <c r="F2251" s="78"/>
      <c r="G2251" s="78"/>
      <c r="H2251" s="78"/>
      <c r="I2251" s="78"/>
      <c r="J2251" s="78"/>
      <c r="K2251" s="80"/>
    </row>
    <row r="2252" spans="2:11">
      <c r="B2252" s="78"/>
      <c r="C2252" s="78"/>
      <c r="D2252" s="78"/>
      <c r="E2252" s="78"/>
      <c r="F2252" s="78"/>
      <c r="G2252" s="78"/>
      <c r="H2252" s="78"/>
      <c r="I2252" s="78"/>
      <c r="J2252" s="78"/>
      <c r="K2252" s="80"/>
    </row>
    <row r="2253" spans="2:11">
      <c r="B2253" s="78"/>
      <c r="C2253" s="78"/>
      <c r="D2253" s="78"/>
      <c r="E2253" s="78"/>
      <c r="F2253" s="78"/>
      <c r="G2253" s="78"/>
      <c r="H2253" s="78"/>
      <c r="I2253" s="78"/>
      <c r="J2253" s="78"/>
      <c r="K2253" s="80"/>
    </row>
    <row r="2254" spans="2:11">
      <c r="B2254" s="78"/>
      <c r="C2254" s="78"/>
      <c r="D2254" s="78"/>
      <c r="E2254" s="78"/>
      <c r="F2254" s="78"/>
      <c r="G2254" s="78"/>
      <c r="H2254" s="78"/>
      <c r="I2254" s="78"/>
      <c r="J2254" s="78"/>
      <c r="K2254" s="80"/>
    </row>
    <row r="2255" spans="2:11">
      <c r="B2255" s="78"/>
      <c r="C2255" s="78"/>
      <c r="D2255" s="78"/>
      <c r="E2255" s="78"/>
      <c r="F2255" s="79"/>
      <c r="G2255" s="78"/>
      <c r="H2255" s="78"/>
      <c r="I2255" s="78"/>
      <c r="J2255" s="78"/>
      <c r="K2255" s="80"/>
    </row>
    <row r="2256" spans="2:11">
      <c r="B2256" s="78"/>
      <c r="C2256" s="78"/>
      <c r="D2256" s="78"/>
      <c r="E2256" s="78"/>
      <c r="F2256" s="78"/>
      <c r="G2256" s="78"/>
      <c r="H2256" s="78"/>
      <c r="I2256" s="78"/>
      <c r="J2256" s="78"/>
      <c r="K2256" s="80"/>
    </row>
    <row r="2257" spans="2:11">
      <c r="B2257" s="78"/>
      <c r="C2257" s="78"/>
      <c r="D2257" s="78"/>
      <c r="E2257" s="78"/>
      <c r="F2257" s="78"/>
      <c r="G2257" s="78"/>
      <c r="H2257" s="78"/>
      <c r="I2257" s="78"/>
      <c r="J2257" s="78"/>
      <c r="K2257" s="80"/>
    </row>
    <row r="2258" spans="2:11">
      <c r="B2258" s="78"/>
      <c r="C2258" s="78"/>
      <c r="D2258" s="78"/>
      <c r="E2258" s="78"/>
      <c r="F2258" s="78"/>
      <c r="G2258" s="78"/>
      <c r="H2258" s="78"/>
      <c r="I2258" s="78"/>
      <c r="J2258" s="78"/>
      <c r="K2258" s="80"/>
    </row>
    <row r="2259" spans="2:11">
      <c r="B2259" s="78"/>
      <c r="C2259" s="78"/>
      <c r="D2259" s="78"/>
      <c r="E2259" s="78"/>
      <c r="F2259" s="78"/>
      <c r="G2259" s="78"/>
      <c r="H2259" s="78"/>
      <c r="I2259" s="78"/>
      <c r="J2259" s="78"/>
      <c r="K2259" s="80"/>
    </row>
    <row r="2260" spans="2:11">
      <c r="B2260" s="78"/>
      <c r="C2260" s="78"/>
      <c r="D2260" s="78"/>
      <c r="E2260" s="78"/>
      <c r="F2260" s="79"/>
      <c r="G2260" s="78"/>
      <c r="H2260" s="78"/>
      <c r="I2260" s="78"/>
      <c r="J2260" s="78"/>
      <c r="K2260" s="80"/>
    </row>
    <row r="2261" spans="2:11">
      <c r="B2261" s="78"/>
      <c r="C2261" s="78"/>
      <c r="D2261" s="78"/>
      <c r="E2261" s="78"/>
      <c r="F2261" s="78"/>
      <c r="G2261" s="78"/>
      <c r="H2261" s="78"/>
      <c r="I2261" s="78"/>
      <c r="J2261" s="78"/>
      <c r="K2261" s="80"/>
    </row>
    <row r="2262" spans="2:11">
      <c r="B2262" s="78"/>
      <c r="C2262" s="78"/>
      <c r="D2262" s="78"/>
      <c r="E2262" s="78"/>
      <c r="F2262" s="79"/>
      <c r="G2262" s="78"/>
      <c r="H2262" s="78"/>
      <c r="I2262" s="78"/>
      <c r="J2262" s="78"/>
      <c r="K2262" s="80"/>
    </row>
    <row r="2263" spans="2:11">
      <c r="B2263" s="78"/>
      <c r="C2263" s="78"/>
      <c r="D2263" s="78"/>
      <c r="E2263" s="78"/>
      <c r="F2263" s="79"/>
      <c r="G2263" s="78"/>
      <c r="H2263" s="78"/>
      <c r="I2263" s="78"/>
      <c r="J2263" s="78"/>
      <c r="K2263" s="80"/>
    </row>
    <row r="2264" spans="2:11">
      <c r="B2264" s="78"/>
      <c r="C2264" s="78"/>
      <c r="D2264" s="78"/>
      <c r="E2264" s="78"/>
      <c r="F2264" s="78"/>
      <c r="G2264" s="78"/>
      <c r="H2264" s="78"/>
      <c r="I2264" s="78"/>
      <c r="J2264" s="78"/>
      <c r="K2264" s="80"/>
    </row>
    <row r="2265" spans="2:11">
      <c r="B2265" s="78"/>
      <c r="C2265" s="78"/>
      <c r="D2265" s="78"/>
      <c r="E2265" s="78"/>
      <c r="F2265" s="78"/>
      <c r="G2265" s="78"/>
      <c r="H2265" s="78"/>
      <c r="I2265" s="78"/>
      <c r="J2265" s="78"/>
      <c r="K2265" s="80"/>
    </row>
    <row r="2266" spans="2:11">
      <c r="B2266" s="78"/>
      <c r="C2266" s="78"/>
      <c r="D2266" s="78"/>
      <c r="E2266" s="78"/>
      <c r="F2266" s="79"/>
      <c r="G2266" s="78"/>
      <c r="H2266" s="78"/>
      <c r="I2266" s="78"/>
      <c r="J2266" s="78"/>
      <c r="K2266" s="80"/>
    </row>
    <row r="2267" spans="2:11">
      <c r="B2267" s="78"/>
      <c r="C2267" s="78"/>
      <c r="D2267" s="78"/>
      <c r="E2267" s="78"/>
      <c r="F2267" s="78"/>
      <c r="G2267" s="78"/>
      <c r="H2267" s="78"/>
      <c r="I2267" s="78"/>
      <c r="J2267" s="78"/>
      <c r="K2267" s="80"/>
    </row>
    <row r="2268" spans="2:11">
      <c r="B2268" s="78"/>
      <c r="C2268" s="78"/>
      <c r="D2268" s="78"/>
      <c r="E2268" s="78"/>
      <c r="F2268" s="78"/>
      <c r="G2268" s="78"/>
      <c r="H2268" s="78"/>
      <c r="I2268" s="78"/>
      <c r="J2268" s="78"/>
      <c r="K2268" s="80"/>
    </row>
    <row r="2269" spans="2:11">
      <c r="B2269" s="78"/>
      <c r="C2269" s="78"/>
      <c r="D2269" s="78"/>
      <c r="E2269" s="78"/>
      <c r="F2269" s="78"/>
      <c r="G2269" s="78"/>
      <c r="H2269" s="78"/>
      <c r="I2269" s="78"/>
      <c r="J2269" s="78"/>
      <c r="K2269" s="80"/>
    </row>
    <row r="2270" spans="2:11">
      <c r="B2270" s="78"/>
      <c r="C2270" s="78"/>
      <c r="D2270" s="78"/>
      <c r="E2270" s="78"/>
      <c r="F2270" s="78"/>
      <c r="G2270" s="78"/>
      <c r="H2270" s="78"/>
      <c r="I2270" s="78"/>
      <c r="J2270" s="78"/>
      <c r="K2270" s="80"/>
    </row>
    <row r="2271" spans="2:11">
      <c r="B2271" s="78"/>
      <c r="C2271" s="78"/>
      <c r="D2271" s="78"/>
      <c r="E2271" s="78"/>
      <c r="F2271" s="78"/>
      <c r="G2271" s="78"/>
      <c r="H2271" s="78"/>
      <c r="I2271" s="78"/>
      <c r="J2271" s="78"/>
      <c r="K2271" s="80"/>
    </row>
    <row r="2272" spans="2:11">
      <c r="B2272" s="78"/>
      <c r="C2272" s="78"/>
      <c r="D2272" s="78"/>
      <c r="E2272" s="78"/>
      <c r="F2272" s="78"/>
      <c r="G2272" s="78"/>
      <c r="H2272" s="78"/>
      <c r="I2272" s="78"/>
      <c r="J2272" s="78"/>
      <c r="K2272" s="80"/>
    </row>
    <row r="2273" spans="2:11">
      <c r="B2273" s="78"/>
      <c r="C2273" s="78"/>
      <c r="D2273" s="78"/>
      <c r="E2273" s="78"/>
      <c r="F2273" s="78"/>
      <c r="G2273" s="78"/>
      <c r="H2273" s="78"/>
      <c r="I2273" s="78"/>
      <c r="J2273" s="78"/>
      <c r="K2273" s="80"/>
    </row>
    <row r="2274" spans="2:11">
      <c r="B2274" s="78"/>
      <c r="C2274" s="78"/>
      <c r="D2274" s="78"/>
      <c r="E2274" s="78"/>
      <c r="F2274" s="79"/>
      <c r="G2274" s="78"/>
      <c r="H2274" s="78"/>
      <c r="I2274" s="78"/>
      <c r="J2274" s="78"/>
      <c r="K2274" s="80"/>
    </row>
    <row r="2275" spans="2:11">
      <c r="B2275" s="78"/>
      <c r="C2275" s="78"/>
      <c r="D2275" s="78"/>
      <c r="E2275" s="78"/>
      <c r="F2275" s="79"/>
      <c r="G2275" s="78"/>
      <c r="H2275" s="78"/>
      <c r="I2275" s="78"/>
      <c r="J2275" s="78"/>
      <c r="K2275" s="80"/>
    </row>
    <row r="2276" spans="2:11">
      <c r="B2276" s="78"/>
      <c r="C2276" s="78"/>
      <c r="D2276" s="78"/>
      <c r="E2276" s="78"/>
      <c r="F2276" s="79"/>
      <c r="G2276" s="78"/>
      <c r="H2276" s="78"/>
      <c r="I2276" s="78"/>
      <c r="J2276" s="78"/>
      <c r="K2276" s="80"/>
    </row>
    <row r="2277" spans="2:11">
      <c r="B2277" s="78"/>
      <c r="C2277" s="78"/>
      <c r="D2277" s="78"/>
      <c r="E2277" s="78"/>
      <c r="F2277" s="79"/>
      <c r="G2277" s="78"/>
      <c r="H2277" s="78"/>
      <c r="I2277" s="78"/>
      <c r="J2277" s="78"/>
      <c r="K2277" s="80"/>
    </row>
    <row r="2278" spans="2:11">
      <c r="B2278" s="78"/>
      <c r="C2278" s="78"/>
      <c r="D2278" s="78"/>
      <c r="E2278" s="78"/>
      <c r="F2278" s="79"/>
      <c r="G2278" s="78"/>
      <c r="H2278" s="78"/>
      <c r="I2278" s="78"/>
      <c r="J2278" s="78"/>
      <c r="K2278" s="80"/>
    </row>
    <row r="2279" spans="2:11">
      <c r="B2279" s="78"/>
      <c r="C2279" s="78"/>
      <c r="D2279" s="78"/>
      <c r="E2279" s="78"/>
      <c r="F2279" s="78"/>
      <c r="G2279" s="78"/>
      <c r="H2279" s="78"/>
      <c r="I2279" s="78"/>
      <c r="J2279" s="78"/>
      <c r="K2279" s="80"/>
    </row>
    <row r="2280" spans="2:11">
      <c r="B2280" s="78"/>
      <c r="C2280" s="78"/>
      <c r="D2280" s="78"/>
      <c r="E2280" s="78"/>
      <c r="F2280" s="78"/>
      <c r="G2280" s="78"/>
      <c r="H2280" s="78"/>
      <c r="I2280" s="78"/>
      <c r="J2280" s="78"/>
      <c r="K2280" s="80"/>
    </row>
    <row r="2281" spans="2:11">
      <c r="B2281" s="78"/>
      <c r="C2281" s="78"/>
      <c r="D2281" s="78"/>
      <c r="E2281" s="78"/>
      <c r="F2281" s="78"/>
      <c r="G2281" s="78"/>
      <c r="H2281" s="78"/>
      <c r="I2281" s="78"/>
      <c r="J2281" s="78"/>
      <c r="K2281" s="80"/>
    </row>
    <row r="2282" spans="2:11">
      <c r="B2282" s="78"/>
      <c r="C2282" s="78"/>
      <c r="D2282" s="78"/>
      <c r="E2282" s="78"/>
      <c r="F2282" s="78"/>
      <c r="G2282" s="78"/>
      <c r="H2282" s="78"/>
      <c r="I2282" s="78"/>
      <c r="J2282" s="78"/>
      <c r="K2282" s="80"/>
    </row>
    <row r="2283" spans="2:11">
      <c r="B2283" s="78"/>
      <c r="C2283" s="78"/>
      <c r="D2283" s="78"/>
      <c r="E2283" s="78"/>
      <c r="F2283" s="78"/>
      <c r="G2283" s="78"/>
      <c r="H2283" s="78"/>
      <c r="I2283" s="78"/>
      <c r="J2283" s="78"/>
      <c r="K2283" s="80"/>
    </row>
    <row r="2284" spans="2:11">
      <c r="B2284" s="78"/>
      <c r="C2284" s="78"/>
      <c r="D2284" s="78"/>
      <c r="E2284" s="78"/>
      <c r="F2284" s="78"/>
      <c r="G2284" s="78"/>
      <c r="H2284" s="78"/>
      <c r="I2284" s="78"/>
      <c r="J2284" s="78"/>
      <c r="K2284" s="80"/>
    </row>
    <row r="2285" spans="2:11">
      <c r="B2285" s="78"/>
      <c r="C2285" s="78"/>
      <c r="D2285" s="78"/>
      <c r="E2285" s="78"/>
      <c r="F2285" s="79"/>
      <c r="G2285" s="78"/>
      <c r="H2285" s="78"/>
      <c r="I2285" s="78"/>
      <c r="J2285" s="78"/>
      <c r="K2285" s="80"/>
    </row>
    <row r="2286" spans="2:11">
      <c r="B2286" s="78"/>
      <c r="C2286" s="78"/>
      <c r="D2286" s="78"/>
      <c r="E2286" s="78"/>
      <c r="F2286" s="78"/>
      <c r="G2286" s="78"/>
      <c r="H2286" s="78"/>
      <c r="I2286" s="78"/>
      <c r="J2286" s="78"/>
      <c r="K2286" s="80"/>
    </row>
    <row r="2287" spans="2:11">
      <c r="B2287" s="78"/>
      <c r="C2287" s="78"/>
      <c r="D2287" s="78"/>
      <c r="E2287" s="78"/>
      <c r="F2287" s="79"/>
      <c r="G2287" s="78"/>
      <c r="H2287" s="78"/>
      <c r="I2287" s="78"/>
      <c r="J2287" s="78"/>
      <c r="K2287" s="80"/>
    </row>
    <row r="2288" spans="2:11">
      <c r="B2288" s="78"/>
      <c r="C2288" s="78"/>
      <c r="D2288" s="78"/>
      <c r="E2288" s="78"/>
      <c r="F2288" s="78"/>
      <c r="G2288" s="78"/>
      <c r="H2288" s="78"/>
      <c r="I2288" s="78"/>
      <c r="J2288" s="78"/>
      <c r="K2288" s="80"/>
    </row>
    <row r="2289" spans="2:11">
      <c r="B2289" s="78"/>
      <c r="C2289" s="78"/>
      <c r="D2289" s="78"/>
      <c r="E2289" s="78"/>
      <c r="F2289" s="79"/>
      <c r="G2289" s="78"/>
      <c r="H2289" s="78"/>
      <c r="I2289" s="78"/>
      <c r="J2289" s="78"/>
      <c r="K2289" s="80"/>
    </row>
    <row r="2290" spans="2:11">
      <c r="B2290" s="78"/>
      <c r="C2290" s="78"/>
      <c r="D2290" s="78"/>
      <c r="E2290" s="78"/>
      <c r="F2290" s="78"/>
      <c r="G2290" s="78"/>
      <c r="H2290" s="78"/>
      <c r="I2290" s="78"/>
      <c r="J2290" s="78"/>
      <c r="K2290" s="80"/>
    </row>
    <row r="2291" spans="2:11">
      <c r="B2291" s="78"/>
      <c r="C2291" s="78"/>
      <c r="D2291" s="78"/>
      <c r="E2291" s="78"/>
      <c r="F2291" s="78"/>
      <c r="G2291" s="78"/>
      <c r="H2291" s="78"/>
      <c r="I2291" s="78"/>
      <c r="J2291" s="78"/>
      <c r="K2291" s="80"/>
    </row>
    <row r="2292" spans="2:11">
      <c r="B2292" s="78"/>
      <c r="C2292" s="78"/>
      <c r="D2292" s="78"/>
      <c r="E2292" s="78"/>
      <c r="F2292" s="78"/>
      <c r="G2292" s="78"/>
      <c r="H2292" s="78"/>
      <c r="I2292" s="78"/>
      <c r="J2292" s="78"/>
      <c r="K2292" s="80"/>
    </row>
    <row r="2293" spans="2:11">
      <c r="B2293" s="78"/>
      <c r="C2293" s="78"/>
      <c r="D2293" s="78"/>
      <c r="E2293" s="78"/>
      <c r="F2293" s="78"/>
      <c r="G2293" s="78"/>
      <c r="H2293" s="78"/>
      <c r="I2293" s="78"/>
      <c r="J2293" s="78"/>
      <c r="K2293" s="80"/>
    </row>
    <row r="2294" spans="2:11">
      <c r="B2294" s="78"/>
      <c r="C2294" s="78"/>
      <c r="D2294" s="78"/>
      <c r="E2294" s="78"/>
      <c r="F2294" s="78"/>
      <c r="G2294" s="78"/>
      <c r="H2294" s="78"/>
      <c r="I2294" s="78"/>
      <c r="J2294" s="78"/>
      <c r="K2294" s="80"/>
    </row>
    <row r="2295" spans="2:11">
      <c r="B2295" s="78"/>
      <c r="C2295" s="78"/>
      <c r="D2295" s="78"/>
      <c r="E2295" s="78"/>
      <c r="F2295" s="78"/>
      <c r="G2295" s="78"/>
      <c r="H2295" s="78"/>
      <c r="I2295" s="78"/>
      <c r="J2295" s="78"/>
      <c r="K2295" s="80"/>
    </row>
    <row r="2296" spans="2:11">
      <c r="B2296" s="78"/>
      <c r="C2296" s="78"/>
      <c r="D2296" s="78"/>
      <c r="E2296" s="78"/>
      <c r="F2296" s="79"/>
      <c r="G2296" s="78"/>
      <c r="H2296" s="78"/>
      <c r="I2296" s="78"/>
      <c r="J2296" s="78"/>
      <c r="K2296" s="80"/>
    </row>
    <row r="2297" spans="2:11">
      <c r="B2297" s="78"/>
      <c r="C2297" s="78"/>
      <c r="D2297" s="78"/>
      <c r="E2297" s="78"/>
      <c r="F2297" s="78"/>
      <c r="G2297" s="78"/>
      <c r="H2297" s="78"/>
      <c r="I2297" s="78"/>
      <c r="J2297" s="78"/>
      <c r="K2297" s="80"/>
    </row>
    <row r="2298" spans="2:11">
      <c r="B2298" s="78"/>
      <c r="C2298" s="78"/>
      <c r="D2298" s="78"/>
      <c r="E2298" s="78"/>
      <c r="F2298" s="78"/>
      <c r="G2298" s="78"/>
      <c r="H2298" s="78"/>
      <c r="I2298" s="78"/>
      <c r="J2298" s="78"/>
      <c r="K2298" s="80"/>
    </row>
    <row r="2299" spans="2:11">
      <c r="B2299" s="78"/>
      <c r="C2299" s="78"/>
      <c r="D2299" s="78"/>
      <c r="E2299" s="78"/>
      <c r="F2299" s="79"/>
      <c r="G2299" s="78"/>
      <c r="H2299" s="78"/>
      <c r="I2299" s="78"/>
      <c r="J2299" s="78"/>
      <c r="K2299" s="80"/>
    </row>
    <row r="2300" spans="2:11">
      <c r="B2300" s="78"/>
      <c r="C2300" s="78"/>
      <c r="D2300" s="78"/>
      <c r="E2300" s="78"/>
      <c r="F2300" s="79"/>
      <c r="G2300" s="78"/>
      <c r="H2300" s="78"/>
      <c r="I2300" s="78"/>
      <c r="J2300" s="78"/>
      <c r="K2300" s="80"/>
    </row>
    <row r="2301" spans="2:11">
      <c r="B2301" s="78"/>
      <c r="C2301" s="78"/>
      <c r="D2301" s="78"/>
      <c r="E2301" s="78"/>
      <c r="F2301" s="78"/>
      <c r="G2301" s="78"/>
      <c r="H2301" s="78"/>
      <c r="I2301" s="78"/>
      <c r="J2301" s="78"/>
      <c r="K2301" s="80"/>
    </row>
    <row r="2302" spans="2:11">
      <c r="B2302" s="78"/>
      <c r="C2302" s="78"/>
      <c r="D2302" s="78"/>
      <c r="E2302" s="78"/>
      <c r="F2302" s="78"/>
      <c r="G2302" s="78"/>
      <c r="H2302" s="78"/>
      <c r="I2302" s="78"/>
      <c r="J2302" s="78"/>
      <c r="K2302" s="80"/>
    </row>
    <row r="2303" spans="2:11">
      <c r="B2303" s="78"/>
      <c r="C2303" s="78"/>
      <c r="D2303" s="78"/>
      <c r="E2303" s="78"/>
      <c r="F2303" s="79"/>
      <c r="G2303" s="78"/>
      <c r="H2303" s="78"/>
      <c r="I2303" s="78"/>
      <c r="J2303" s="78"/>
      <c r="K2303" s="80"/>
    </row>
    <row r="2304" spans="2:11">
      <c r="B2304" s="78"/>
      <c r="C2304" s="78"/>
      <c r="D2304" s="78"/>
      <c r="E2304" s="78"/>
      <c r="F2304" s="78"/>
      <c r="G2304" s="78"/>
      <c r="H2304" s="78"/>
      <c r="I2304" s="78"/>
      <c r="J2304" s="78"/>
      <c r="K2304" s="80"/>
    </row>
    <row r="2305" spans="2:11">
      <c r="B2305" s="78"/>
      <c r="C2305" s="78"/>
      <c r="D2305" s="78"/>
      <c r="E2305" s="78"/>
      <c r="F2305" s="79"/>
      <c r="G2305" s="78"/>
      <c r="H2305" s="78"/>
      <c r="I2305" s="78"/>
      <c r="J2305" s="78"/>
      <c r="K2305" s="80"/>
    </row>
    <row r="2306" spans="2:11">
      <c r="B2306" s="78"/>
      <c r="C2306" s="78"/>
      <c r="D2306" s="78"/>
      <c r="E2306" s="78"/>
      <c r="F2306" s="78"/>
      <c r="G2306" s="78"/>
      <c r="H2306" s="78"/>
      <c r="I2306" s="78"/>
      <c r="J2306" s="78"/>
      <c r="K2306" s="80"/>
    </row>
    <row r="2307" spans="2:11">
      <c r="B2307" s="78"/>
      <c r="C2307" s="78"/>
      <c r="D2307" s="78"/>
      <c r="E2307" s="78"/>
      <c r="F2307" s="78"/>
      <c r="G2307" s="78"/>
      <c r="H2307" s="78"/>
      <c r="I2307" s="78"/>
      <c r="J2307" s="78"/>
      <c r="K2307" s="80"/>
    </row>
    <row r="2308" spans="2:11">
      <c r="B2308" s="78"/>
      <c r="C2308" s="78"/>
      <c r="D2308" s="78"/>
      <c r="E2308" s="78"/>
      <c r="F2308" s="79"/>
      <c r="G2308" s="78"/>
      <c r="H2308" s="78"/>
      <c r="I2308" s="78"/>
      <c r="J2308" s="78"/>
      <c r="K2308" s="80"/>
    </row>
    <row r="2309" spans="2:11">
      <c r="B2309" s="78"/>
      <c r="C2309" s="78"/>
      <c r="D2309" s="78"/>
      <c r="E2309" s="78"/>
      <c r="F2309" s="78"/>
      <c r="G2309" s="78"/>
      <c r="H2309" s="78"/>
      <c r="I2309" s="78"/>
      <c r="J2309" s="78"/>
      <c r="K2309" s="80"/>
    </row>
    <row r="2310" spans="2:11">
      <c r="B2310" s="78"/>
      <c r="C2310" s="78"/>
      <c r="D2310" s="78"/>
      <c r="E2310" s="78"/>
      <c r="F2310" s="78"/>
      <c r="G2310" s="78"/>
      <c r="H2310" s="78"/>
      <c r="I2310" s="78"/>
      <c r="J2310" s="78"/>
      <c r="K2310" s="80"/>
    </row>
    <row r="2311" spans="2:11">
      <c r="B2311" s="78"/>
      <c r="C2311" s="78"/>
      <c r="D2311" s="78"/>
      <c r="E2311" s="78"/>
      <c r="F2311" s="78"/>
      <c r="G2311" s="78"/>
      <c r="H2311" s="78"/>
      <c r="I2311" s="78"/>
      <c r="J2311" s="78"/>
      <c r="K2311" s="80"/>
    </row>
    <row r="2312" spans="2:11">
      <c r="B2312" s="78"/>
      <c r="C2312" s="78"/>
      <c r="D2312" s="78"/>
      <c r="E2312" s="78"/>
      <c r="F2312" s="79"/>
      <c r="G2312" s="78"/>
      <c r="H2312" s="78"/>
      <c r="I2312" s="78"/>
      <c r="J2312" s="78"/>
      <c r="K2312" s="80"/>
    </row>
    <row r="2313" spans="2:11">
      <c r="B2313" s="78"/>
      <c r="C2313" s="78"/>
      <c r="D2313" s="78"/>
      <c r="E2313" s="78"/>
      <c r="F2313" s="79"/>
      <c r="G2313" s="78"/>
      <c r="H2313" s="78"/>
      <c r="I2313" s="78"/>
      <c r="J2313" s="78"/>
      <c r="K2313" s="80"/>
    </row>
    <row r="2314" spans="2:11">
      <c r="B2314" s="78"/>
      <c r="C2314" s="78"/>
      <c r="D2314" s="78"/>
      <c r="E2314" s="78"/>
      <c r="F2314" s="78"/>
      <c r="G2314" s="78"/>
      <c r="H2314" s="78"/>
      <c r="I2314" s="78"/>
      <c r="J2314" s="78"/>
      <c r="K2314" s="80"/>
    </row>
    <row r="2315" spans="2:11">
      <c r="B2315" s="78"/>
      <c r="C2315" s="78"/>
      <c r="D2315" s="78"/>
      <c r="E2315" s="78"/>
      <c r="F2315" s="79"/>
      <c r="G2315" s="78"/>
      <c r="H2315" s="78"/>
      <c r="I2315" s="78"/>
      <c r="J2315" s="78"/>
      <c r="K2315" s="80"/>
    </row>
    <row r="2316" spans="2:11">
      <c r="B2316" s="78"/>
      <c r="C2316" s="78"/>
      <c r="D2316" s="78"/>
      <c r="E2316" s="78"/>
      <c r="F2316" s="78"/>
      <c r="G2316" s="78"/>
      <c r="H2316" s="78"/>
      <c r="I2316" s="78"/>
      <c r="J2316" s="78"/>
      <c r="K2316" s="80"/>
    </row>
    <row r="2317" spans="2:11">
      <c r="B2317" s="78"/>
      <c r="C2317" s="78"/>
      <c r="D2317" s="78"/>
      <c r="E2317" s="78"/>
      <c r="F2317" s="79"/>
      <c r="G2317" s="78"/>
      <c r="H2317" s="78"/>
      <c r="I2317" s="78"/>
      <c r="J2317" s="78"/>
      <c r="K2317" s="80"/>
    </row>
    <row r="2318" spans="2:11">
      <c r="B2318" s="78"/>
      <c r="C2318" s="78"/>
      <c r="D2318" s="78"/>
      <c r="E2318" s="78"/>
      <c r="F2318" s="78"/>
      <c r="G2318" s="78"/>
      <c r="H2318" s="78"/>
      <c r="I2318" s="78"/>
      <c r="J2318" s="78"/>
      <c r="K2318" s="80"/>
    </row>
    <row r="2319" spans="2:11">
      <c r="B2319" s="78"/>
      <c r="C2319" s="78"/>
      <c r="D2319" s="78"/>
      <c r="E2319" s="78"/>
      <c r="F2319" s="79"/>
      <c r="G2319" s="78"/>
      <c r="H2319" s="78"/>
      <c r="I2319" s="78"/>
      <c r="J2319" s="78"/>
      <c r="K2319" s="80"/>
    </row>
    <row r="2320" spans="2:11">
      <c r="B2320" s="78"/>
      <c r="C2320" s="78"/>
      <c r="D2320" s="78"/>
      <c r="E2320" s="78"/>
      <c r="F2320" s="78"/>
      <c r="G2320" s="78"/>
      <c r="H2320" s="78"/>
      <c r="I2320" s="78"/>
      <c r="J2320" s="78"/>
      <c r="K2320" s="80"/>
    </row>
    <row r="2321" spans="2:11">
      <c r="B2321" s="78"/>
      <c r="C2321" s="78"/>
      <c r="D2321" s="78"/>
      <c r="E2321" s="78"/>
      <c r="F2321" s="78"/>
      <c r="G2321" s="78"/>
      <c r="H2321" s="78"/>
      <c r="I2321" s="78"/>
      <c r="J2321" s="78"/>
      <c r="K2321" s="80"/>
    </row>
    <row r="2322" spans="2:11">
      <c r="B2322" s="78"/>
      <c r="C2322" s="78"/>
      <c r="D2322" s="78"/>
      <c r="E2322" s="78"/>
      <c r="F2322" s="78"/>
      <c r="G2322" s="78"/>
      <c r="H2322" s="78"/>
      <c r="I2322" s="78"/>
      <c r="J2322" s="78"/>
      <c r="K2322" s="80"/>
    </row>
    <row r="2323" spans="2:11">
      <c r="B2323" s="78"/>
      <c r="C2323" s="78"/>
      <c r="D2323" s="78"/>
      <c r="E2323" s="78"/>
      <c r="F2323" s="78"/>
      <c r="G2323" s="78"/>
      <c r="H2323" s="78"/>
      <c r="I2323" s="78"/>
      <c r="J2323" s="78"/>
      <c r="K2323" s="80"/>
    </row>
    <row r="2324" spans="2:11">
      <c r="B2324" s="78"/>
      <c r="C2324" s="78"/>
      <c r="D2324" s="78"/>
      <c r="E2324" s="78"/>
      <c r="F2324" s="79"/>
      <c r="G2324" s="78"/>
      <c r="H2324" s="78"/>
      <c r="I2324" s="78"/>
      <c r="J2324" s="78"/>
      <c r="K2324" s="80"/>
    </row>
    <row r="2325" spans="2:11">
      <c r="B2325" s="78"/>
      <c r="C2325" s="78"/>
      <c r="D2325" s="78"/>
      <c r="E2325" s="78"/>
      <c r="F2325" s="78"/>
      <c r="G2325" s="78"/>
      <c r="H2325" s="78"/>
      <c r="I2325" s="78"/>
      <c r="J2325" s="78"/>
      <c r="K2325" s="80"/>
    </row>
    <row r="2326" spans="2:11">
      <c r="B2326" s="78"/>
      <c r="C2326" s="78"/>
      <c r="D2326" s="78"/>
      <c r="E2326" s="78"/>
      <c r="F2326" s="79"/>
      <c r="G2326" s="78"/>
      <c r="H2326" s="78"/>
      <c r="I2326" s="78"/>
      <c r="J2326" s="78"/>
      <c r="K2326" s="80"/>
    </row>
    <row r="2327" spans="2:11">
      <c r="B2327" s="78"/>
      <c r="C2327" s="78"/>
      <c r="D2327" s="78"/>
      <c r="E2327" s="78"/>
      <c r="F2327" s="79"/>
      <c r="G2327" s="78"/>
      <c r="H2327" s="78"/>
      <c r="I2327" s="78"/>
      <c r="J2327" s="78"/>
      <c r="K2327" s="80"/>
    </row>
    <row r="2328" spans="2:11">
      <c r="B2328" s="78"/>
      <c r="C2328" s="78"/>
      <c r="D2328" s="78"/>
      <c r="E2328" s="78"/>
      <c r="F2328" s="79"/>
      <c r="G2328" s="78"/>
      <c r="H2328" s="78"/>
      <c r="I2328" s="78"/>
      <c r="J2328" s="78"/>
      <c r="K2328" s="80"/>
    </row>
    <row r="2329" spans="2:11">
      <c r="B2329" s="78"/>
      <c r="C2329" s="78"/>
      <c r="D2329" s="78"/>
      <c r="E2329" s="78"/>
      <c r="F2329" s="79"/>
      <c r="G2329" s="78"/>
      <c r="H2329" s="78"/>
      <c r="I2329" s="78"/>
      <c r="J2329" s="78"/>
      <c r="K2329" s="80"/>
    </row>
    <row r="2330" spans="2:11">
      <c r="B2330" s="78"/>
      <c r="C2330" s="78"/>
      <c r="D2330" s="78"/>
      <c r="E2330" s="78"/>
      <c r="F2330" s="79"/>
      <c r="G2330" s="78"/>
      <c r="H2330" s="78"/>
      <c r="I2330" s="78"/>
      <c r="J2330" s="78"/>
      <c r="K2330" s="80"/>
    </row>
    <row r="2331" spans="2:11">
      <c r="B2331" s="78"/>
      <c r="C2331" s="78"/>
      <c r="D2331" s="78"/>
      <c r="E2331" s="78"/>
      <c r="F2331" s="79"/>
      <c r="G2331" s="78"/>
      <c r="H2331" s="78"/>
      <c r="I2331" s="78"/>
      <c r="J2331" s="78"/>
      <c r="K2331" s="80"/>
    </row>
    <row r="2332" spans="2:11">
      <c r="B2332" s="78"/>
      <c r="C2332" s="78"/>
      <c r="D2332" s="78"/>
      <c r="E2332" s="78"/>
      <c r="F2332" s="78"/>
      <c r="G2332" s="78"/>
      <c r="H2332" s="78"/>
      <c r="I2332" s="78"/>
      <c r="J2332" s="78"/>
      <c r="K2332" s="80"/>
    </row>
    <row r="2333" spans="2:11">
      <c r="B2333" s="78"/>
      <c r="C2333" s="78"/>
      <c r="D2333" s="78"/>
      <c r="E2333" s="78"/>
      <c r="F2333" s="78"/>
      <c r="G2333" s="78"/>
      <c r="H2333" s="78"/>
      <c r="I2333" s="78"/>
      <c r="J2333" s="78"/>
      <c r="K2333" s="80"/>
    </row>
    <row r="2334" spans="2:11">
      <c r="B2334" s="78"/>
      <c r="C2334" s="78"/>
      <c r="D2334" s="78"/>
      <c r="E2334" s="78"/>
      <c r="F2334" s="79"/>
      <c r="G2334" s="78"/>
      <c r="H2334" s="78"/>
      <c r="I2334" s="78"/>
      <c r="J2334" s="78"/>
      <c r="K2334" s="80"/>
    </row>
    <row r="2335" spans="2:11">
      <c r="B2335" s="78"/>
      <c r="C2335" s="78"/>
      <c r="D2335" s="78"/>
      <c r="E2335" s="78"/>
      <c r="F2335" s="79"/>
      <c r="G2335" s="78"/>
      <c r="H2335" s="78"/>
      <c r="I2335" s="78"/>
      <c r="J2335" s="78"/>
      <c r="K2335" s="80"/>
    </row>
    <row r="2336" spans="2:11">
      <c r="B2336" s="78"/>
      <c r="C2336" s="78"/>
      <c r="D2336" s="78"/>
      <c r="E2336" s="78"/>
      <c r="F2336" s="79"/>
      <c r="G2336" s="78"/>
      <c r="H2336" s="78"/>
      <c r="I2336" s="78"/>
      <c r="J2336" s="78"/>
      <c r="K2336" s="80"/>
    </row>
    <row r="2337" spans="2:11">
      <c r="B2337" s="78"/>
      <c r="C2337" s="78"/>
      <c r="D2337" s="78"/>
      <c r="E2337" s="78"/>
      <c r="F2337" s="79"/>
      <c r="G2337" s="78"/>
      <c r="H2337" s="78"/>
      <c r="I2337" s="78"/>
      <c r="J2337" s="78"/>
      <c r="K2337" s="80"/>
    </row>
    <row r="2338" spans="2:11">
      <c r="B2338" s="78"/>
      <c r="C2338" s="78"/>
      <c r="D2338" s="78"/>
      <c r="E2338" s="78"/>
      <c r="F2338" s="79"/>
      <c r="G2338" s="78"/>
      <c r="H2338" s="78"/>
      <c r="I2338" s="78"/>
      <c r="J2338" s="78"/>
      <c r="K2338" s="80"/>
    </row>
    <row r="2339" spans="2:11">
      <c r="B2339" s="78"/>
      <c r="C2339" s="78"/>
      <c r="D2339" s="78"/>
      <c r="E2339" s="78"/>
      <c r="F2339" s="78"/>
      <c r="G2339" s="78"/>
      <c r="H2339" s="78"/>
      <c r="I2339" s="78"/>
      <c r="J2339" s="78"/>
      <c r="K2339" s="80"/>
    </row>
    <row r="2340" spans="2:11">
      <c r="B2340" s="78"/>
      <c r="C2340" s="78"/>
      <c r="D2340" s="78"/>
      <c r="E2340" s="78"/>
      <c r="F2340" s="78"/>
      <c r="G2340" s="78"/>
      <c r="H2340" s="78"/>
      <c r="I2340" s="78"/>
      <c r="J2340" s="78"/>
      <c r="K2340" s="80"/>
    </row>
    <row r="2341" spans="2:11">
      <c r="B2341" s="78"/>
      <c r="C2341" s="78"/>
      <c r="D2341" s="78"/>
      <c r="E2341" s="78"/>
      <c r="F2341" s="78"/>
      <c r="G2341" s="78"/>
      <c r="H2341" s="78"/>
      <c r="I2341" s="78"/>
      <c r="J2341" s="78"/>
      <c r="K2341" s="80"/>
    </row>
    <row r="2342" spans="2:11">
      <c r="B2342" s="78"/>
      <c r="C2342" s="78"/>
      <c r="D2342" s="78"/>
      <c r="E2342" s="78"/>
      <c r="F2342" s="79"/>
      <c r="G2342" s="78"/>
      <c r="H2342" s="78"/>
      <c r="I2342" s="78"/>
      <c r="J2342" s="78"/>
      <c r="K2342" s="80"/>
    </row>
    <row r="2343" spans="2:11">
      <c r="B2343" s="78"/>
      <c r="C2343" s="78"/>
      <c r="D2343" s="78"/>
      <c r="E2343" s="78"/>
      <c r="F2343" s="79"/>
      <c r="G2343" s="78"/>
      <c r="H2343" s="78"/>
      <c r="I2343" s="78"/>
      <c r="J2343" s="78"/>
      <c r="K2343" s="80"/>
    </row>
  </sheetData>
  <mergeCells count="8">
    <mergeCell ref="C169:G170"/>
    <mergeCell ref="C195:F196"/>
    <mergeCell ref="B1:L3"/>
    <mergeCell ref="D37:J38"/>
    <mergeCell ref="C62:J63"/>
    <mergeCell ref="B115:K117"/>
    <mergeCell ref="C139:K140"/>
    <mergeCell ref="C153:G154"/>
  </mergeCells>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F4687-4D0A-4957-98FC-0E5A3AE46550}">
  <dimension ref="B1:I40"/>
  <sheetViews>
    <sheetView tabSelected="1" topLeftCell="A27" workbookViewId="0">
      <selection activeCell="G41" sqref="G41"/>
    </sheetView>
  </sheetViews>
  <sheetFormatPr defaultRowHeight="14.4"/>
  <cols>
    <col min="5" max="7" width="13.6640625" bestFit="1" customWidth="1"/>
  </cols>
  <sheetData>
    <row r="1" spans="2:9">
      <c r="C1" s="92" t="s">
        <v>3634</v>
      </c>
      <c r="D1" s="92"/>
      <c r="E1" s="92"/>
      <c r="F1" s="92"/>
      <c r="G1" s="92"/>
      <c r="H1" s="92"/>
    </row>
    <row r="2" spans="2:9">
      <c r="C2" s="92"/>
      <c r="D2" s="92"/>
      <c r="E2" s="92"/>
      <c r="F2" s="92"/>
      <c r="G2" s="92"/>
      <c r="H2" s="92"/>
    </row>
    <row r="4" spans="2:9" ht="57.6">
      <c r="B4" s="51" t="s">
        <v>236</v>
      </c>
      <c r="C4" s="51" t="s">
        <v>176</v>
      </c>
      <c r="D4" s="51" t="s">
        <v>177</v>
      </c>
      <c r="E4" s="48" t="s">
        <v>249</v>
      </c>
      <c r="F4" s="51" t="s">
        <v>179</v>
      </c>
      <c r="G4" s="51" t="s">
        <v>180</v>
      </c>
      <c r="H4" s="51" t="s">
        <v>181</v>
      </c>
      <c r="I4" s="51" t="s">
        <v>182</v>
      </c>
    </row>
    <row r="5" spans="2:9">
      <c r="B5" s="53" t="s">
        <v>198</v>
      </c>
      <c r="C5" s="53" t="s">
        <v>185</v>
      </c>
      <c r="D5" s="53">
        <v>42</v>
      </c>
      <c r="E5" s="58">
        <v>52500</v>
      </c>
      <c r="F5" s="57">
        <v>47000</v>
      </c>
      <c r="G5" s="54">
        <v>5500</v>
      </c>
      <c r="H5" s="55">
        <v>0.89523809523809506</v>
      </c>
      <c r="I5" s="56">
        <v>0.10476190476190476</v>
      </c>
    </row>
    <row r="6" spans="2:9">
      <c r="B6" s="53" t="s">
        <v>196</v>
      </c>
      <c r="C6" s="53" t="s">
        <v>194</v>
      </c>
      <c r="D6" s="53">
        <v>42</v>
      </c>
      <c r="E6" s="58">
        <v>62000</v>
      </c>
      <c r="F6" s="57">
        <v>59000</v>
      </c>
      <c r="G6" s="54">
        <v>3000</v>
      </c>
      <c r="H6" s="55">
        <v>0.95161290322580649</v>
      </c>
      <c r="I6" s="56">
        <v>4.8387096774193547E-2</v>
      </c>
    </row>
    <row r="7" spans="2:9">
      <c r="B7" s="53" t="s">
        <v>193</v>
      </c>
      <c r="C7" s="53" t="s">
        <v>194</v>
      </c>
      <c r="D7" s="53">
        <v>29</v>
      </c>
      <c r="E7" s="32">
        <v>62000</v>
      </c>
      <c r="F7" s="54">
        <v>57000</v>
      </c>
      <c r="G7" s="54">
        <v>5000</v>
      </c>
      <c r="H7" s="55">
        <v>0.91935483870967738</v>
      </c>
      <c r="I7" s="56">
        <v>8.0645161290322578E-2</v>
      </c>
    </row>
    <row r="8" spans="2:9">
      <c r="B8" s="53" t="s">
        <v>191</v>
      </c>
      <c r="C8" s="53" t="s">
        <v>185</v>
      </c>
      <c r="D8" s="53">
        <v>42</v>
      </c>
      <c r="E8" s="32">
        <v>62000</v>
      </c>
      <c r="F8" s="54">
        <v>50000</v>
      </c>
      <c r="G8" s="54">
        <v>12000</v>
      </c>
      <c r="H8" s="55">
        <v>0.80645161290322576</v>
      </c>
      <c r="I8" s="56">
        <v>0.19354838709677419</v>
      </c>
    </row>
    <row r="9" spans="2:9">
      <c r="B9" s="53" t="s">
        <v>184</v>
      </c>
      <c r="C9" s="53" t="s">
        <v>185</v>
      </c>
      <c r="D9" s="53">
        <v>35</v>
      </c>
      <c r="E9" s="32">
        <v>80000</v>
      </c>
      <c r="F9" s="54">
        <v>65000</v>
      </c>
      <c r="G9" s="54">
        <v>15000</v>
      </c>
      <c r="H9" s="55">
        <v>0.8125</v>
      </c>
      <c r="I9" s="56">
        <v>0.1875</v>
      </c>
    </row>
    <row r="10" spans="2:9">
      <c r="B10" s="53" t="s">
        <v>200</v>
      </c>
      <c r="C10" s="53" t="s">
        <v>194</v>
      </c>
      <c r="D10" s="53">
        <v>52</v>
      </c>
      <c r="E10" s="32">
        <v>52100</v>
      </c>
      <c r="F10" s="54">
        <v>46000</v>
      </c>
      <c r="G10" s="54">
        <v>6100</v>
      </c>
      <c r="H10" s="55">
        <v>0.88291746641074853</v>
      </c>
      <c r="I10" s="56">
        <v>0.11708253358925144</v>
      </c>
    </row>
    <row r="11" spans="2:9">
      <c r="B11" s="53" t="s">
        <v>187</v>
      </c>
      <c r="C11" s="53" t="s">
        <v>185</v>
      </c>
      <c r="D11" s="53">
        <v>35</v>
      </c>
      <c r="E11" s="58">
        <v>70000</v>
      </c>
      <c r="F11" s="57">
        <v>58000</v>
      </c>
      <c r="G11" s="54">
        <v>12000</v>
      </c>
      <c r="H11" s="55">
        <v>0.82857142857142863</v>
      </c>
      <c r="I11" s="56">
        <v>0.17142857142857143</v>
      </c>
    </row>
    <row r="12" spans="2:9">
      <c r="B12" s="53" t="s">
        <v>189</v>
      </c>
      <c r="C12" s="53" t="s">
        <v>185</v>
      </c>
      <c r="D12" s="53">
        <v>36</v>
      </c>
      <c r="E12" s="58">
        <v>65000</v>
      </c>
      <c r="F12" s="57">
        <v>60000</v>
      </c>
      <c r="G12" s="54">
        <v>5000</v>
      </c>
      <c r="H12" s="55">
        <v>0.92307692307692313</v>
      </c>
      <c r="I12" s="56">
        <v>7.6923076923076927E-2</v>
      </c>
    </row>
    <row r="15" spans="2:9">
      <c r="C15" s="92" t="s">
        <v>3635</v>
      </c>
      <c r="D15" s="92"/>
      <c r="E15" s="92"/>
      <c r="F15" s="92"/>
      <c r="G15" s="92"/>
    </row>
    <row r="17" spans="2:9">
      <c r="B17" s="92" t="s">
        <v>3636</v>
      </c>
      <c r="C17" s="92"/>
      <c r="D17" s="92"/>
      <c r="E17" s="92"/>
    </row>
    <row r="18" spans="2:9">
      <c r="B18" t="s">
        <v>3637</v>
      </c>
      <c r="C18">
        <f>VLOOKUP(B18,B4:E12,4,)</f>
        <v>62000</v>
      </c>
    </row>
    <row r="21" spans="2:9">
      <c r="C21" s="92" t="s">
        <v>3638</v>
      </c>
      <c r="D21" s="92"/>
      <c r="E21" s="92"/>
      <c r="F21" s="92"/>
    </row>
    <row r="22" spans="2:9">
      <c r="C22" s="92" t="s">
        <v>3639</v>
      </c>
      <c r="D22" s="92"/>
      <c r="E22" s="92"/>
    </row>
    <row r="24" spans="2:9">
      <c r="B24" t="s">
        <v>231</v>
      </c>
      <c r="C24">
        <f>VLOOKUP(B24,B4:G12,6,1)</f>
        <v>6100</v>
      </c>
    </row>
    <row r="27" spans="2:9">
      <c r="C27" s="92" t="s">
        <v>3640</v>
      </c>
      <c r="D27" s="92"/>
      <c r="E27" s="92"/>
      <c r="F27" s="92"/>
    </row>
    <row r="28" spans="2:9">
      <c r="C28" s="92"/>
      <c r="D28" s="92"/>
      <c r="E28" s="92"/>
      <c r="F28" s="92"/>
    </row>
    <row r="31" spans="2:9">
      <c r="D31" s="106" t="s">
        <v>3641</v>
      </c>
      <c r="E31" s="106"/>
      <c r="F31" s="106"/>
      <c r="G31" s="106"/>
      <c r="H31" s="106"/>
      <c r="I31" s="106"/>
    </row>
    <row r="32" spans="2:9">
      <c r="D32" s="106"/>
      <c r="E32" s="106"/>
      <c r="F32" s="106"/>
      <c r="G32" s="106"/>
      <c r="H32" s="106"/>
      <c r="I32" s="106"/>
    </row>
    <row r="33" spans="2:9">
      <c r="D33" s="106"/>
      <c r="E33" s="106"/>
      <c r="F33" s="106"/>
      <c r="G33" s="106"/>
      <c r="H33" s="106"/>
      <c r="I33" s="106"/>
    </row>
    <row r="36" spans="2:9">
      <c r="B36" t="s">
        <v>3642</v>
      </c>
      <c r="C36">
        <v>111</v>
      </c>
      <c r="D36">
        <v>222</v>
      </c>
      <c r="E36">
        <v>333</v>
      </c>
      <c r="F36">
        <v>444</v>
      </c>
    </row>
    <row r="37" spans="2:9">
      <c r="B37" t="s">
        <v>3643</v>
      </c>
      <c r="C37" t="s">
        <v>3644</v>
      </c>
      <c r="D37" t="s">
        <v>3645</v>
      </c>
      <c r="E37" t="s">
        <v>3646</v>
      </c>
      <c r="F37" t="s">
        <v>3647</v>
      </c>
    </row>
    <row r="38" spans="2:9">
      <c r="B38" t="s">
        <v>249</v>
      </c>
      <c r="C38">
        <v>10000</v>
      </c>
      <c r="D38">
        <v>34444</v>
      </c>
      <c r="E38">
        <v>87233</v>
      </c>
      <c r="F38">
        <v>90000</v>
      </c>
    </row>
    <row r="40" spans="2:9">
      <c r="G40" t="s">
        <v>3648</v>
      </c>
      <c r="H40" t="s">
        <v>3649</v>
      </c>
      <c r="I40" t="s">
        <v>249</v>
      </c>
    </row>
  </sheetData>
  <sortState xmlns:xlrd2="http://schemas.microsoft.com/office/spreadsheetml/2017/richdata2" ref="B5:I12">
    <sortCondition ref="B4:B12"/>
  </sortState>
  <mergeCells count="7">
    <mergeCell ref="D31:I33"/>
    <mergeCell ref="C27:F28"/>
    <mergeCell ref="C1:H2"/>
    <mergeCell ref="C15:G15"/>
    <mergeCell ref="B17:E17"/>
    <mergeCell ref="C21:F21"/>
    <mergeCell ref="C22:E22"/>
  </mergeCells>
  <pageMargins left="0.7" right="0.7" top="0.75" bottom="0.75" header="0.3" footer="0.3"/>
  <pageSetup orientation="portrait" r:id="rId1"/>
  <drawing r:id="rId2"/>
  <legacyDrawing r:id="rId3"/>
  <oleObjects>
    <mc:AlternateContent xmlns:mc="http://schemas.openxmlformats.org/markup-compatibility/2006">
      <mc:Choice Requires="x14">
        <oleObject link="[1]!''''" oleUpdate="OLEUPDATE_ALWAYS" shapeId="5125">
          <objectPr defaultSize="0" dde="1" r:id="rId4">
            <anchor moveWithCells="1">
              <from>
                <xdr:col>2</xdr:col>
                <xdr:colOff>0</xdr:colOff>
                <xdr:row>0</xdr:row>
                <xdr:rowOff>0</xdr:rowOff>
              </from>
              <to>
                <xdr:col>2</xdr:col>
                <xdr:colOff>7620</xdr:colOff>
                <xdr:row>0</xdr:row>
                <xdr:rowOff>7620</xdr:rowOff>
              </to>
            </anchor>
          </objectPr>
        </oleObject>
      </mc:Choice>
      <mc:Fallback>
        <oleObject link="[1]!''''" oleUpdate="OLEUPDATE_ALWAYS" shapeId="5125"/>
      </mc:Fallback>
    </mc:AlternateContent>
  </oleObjec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C26E2-0C1C-4416-A51D-929147CBAEC0}">
  <sheetPr codeName="Sheet9"/>
  <dimension ref="M10:M16"/>
  <sheetViews>
    <sheetView workbookViewId="0">
      <selection activeCell="F17" sqref="A1:F17"/>
    </sheetView>
  </sheetViews>
  <sheetFormatPr defaultRowHeight="14.4"/>
  <sheetData>
    <row r="10" spans="13:13">
      <c r="M10" t="s">
        <v>238</v>
      </c>
    </row>
    <row r="11" spans="13:13">
      <c r="M11" t="s">
        <v>239</v>
      </c>
    </row>
    <row r="12" spans="13:13">
      <c r="M12" t="s">
        <v>240</v>
      </c>
    </row>
    <row r="13" spans="13:13">
      <c r="M13" t="s">
        <v>241</v>
      </c>
    </row>
    <row r="14" spans="13:13">
      <c r="M14" t="s">
        <v>242</v>
      </c>
    </row>
    <row r="15" spans="13:13">
      <c r="M15" t="s">
        <v>243</v>
      </c>
    </row>
    <row r="16" spans="13:13">
      <c r="M16" t="s">
        <v>244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Sheet1</vt:lpstr>
      <vt:lpstr>Sheet2</vt:lpstr>
      <vt:lpstr>Sheet3</vt:lpstr>
      <vt:lpstr>Sheet5</vt:lpstr>
      <vt:lpstr>flash fill</vt:lpstr>
      <vt:lpstr>Sheet4</vt:lpstr>
      <vt:lpstr>Sheet7</vt:lpstr>
      <vt:lpstr>Sheet8</vt:lpstr>
      <vt:lpstr>Sheet10</vt:lpstr>
      <vt:lpstr>Sheet11</vt:lpstr>
      <vt:lpstr>Sheet12</vt:lpstr>
      <vt:lpstr>Sheet13</vt:lpstr>
      <vt:lpstr>Sheet14</vt:lpstr>
      <vt:lpstr>Sheet15</vt:lpstr>
      <vt:lpstr>Sheet9</vt:lpstr>
      <vt:lpstr>Sheet18</vt:lpstr>
      <vt:lpstr>pivot table</vt:lpstr>
      <vt:lpstr>Sheet19</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shree kesavan</dc:creator>
  <cp:lastModifiedBy>shree kesavan</cp:lastModifiedBy>
  <dcterms:created xsi:type="dcterms:W3CDTF">2024-10-22T13:42:05Z</dcterms:created>
  <dcterms:modified xsi:type="dcterms:W3CDTF">2024-11-24T12:26:40Z</dcterms:modified>
</cp:coreProperties>
</file>