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12" windowHeight="1159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<sst xmlns="http://schemas.openxmlformats.org/spreadsheetml/2006/main" count="2258" uniqueCount="353">
  <si>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</si>
  <si>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</si>
  <si>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</si>
  <si>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</si>
  <si>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</si>
  <si>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</si>
  <si>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</si>
  <si>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</si>
  <si>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</si>
  <si>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Weighted Average PP</t>
  </si>
  <si>
    <t>Aggregate Loss</t>
  </si>
  <si>
    <t>Wheeling Charge</t>
  </si>
  <si>
    <t>CSS (OAR)</t>
  </si>
  <si>
    <t>Tariff Payable</t>
  </si>
  <si>
    <t>CSS TP 2016</t>
  </si>
  <si>
    <t>CSS TP 2006</t>
  </si>
  <si>
    <t>L &amp; MV</t>
  </si>
  <si>
    <t>HV</t>
  </si>
  <si>
    <t>EHV</t>
  </si>
  <si>
    <t>TPPC</t>
  </si>
  <si>
    <t>Source</t>
  </si>
  <si>
    <t>Wheeling Orders</t>
  </si>
  <si>
    <t>Tariff for L&amp;MV 120%</t>
  </si>
  <si>
    <t>Tariff for EHV 80%</t>
  </si>
  <si>
    <t>Category-wise Electricity Tariff in Durgapur Project LTD. West Bengal - II</t>
  </si>
  <si>
    <t>(w.e.f 28.10.2016)</t>
  </si>
  <si>
    <t>Consumer Category</t>
  </si>
  <si>
    <t>Consumer</t>
  </si>
  <si>
    <t>Tariff</t>
  </si>
  <si>
    <t>Consumption Per Month (In kWh)</t>
  </si>
  <si>
    <t>Energy Charge</t>
  </si>
  <si>
    <t>Demand Charge (Rs/KVA/</t>
  </si>
  <si>
    <t>Tariff Scheme</t>
  </si>
  <si>
    <t>Consumption Per Month</t>
  </si>
  <si>
    <t>Demand Charge (Rs/KVA</t>
  </si>
  <si>
    <t>Scheme</t>
  </si>
  <si>
    <t>(P/kWh)</t>
  </si>
  <si>
    <t>Month)</t>
  </si>
  <si>
    <t>(In kWh)</t>
  </si>
  <si>
    <t>/Month)</t>
  </si>
  <si>
    <t>Summer</t>
  </si>
  <si>
    <t>Monsoon</t>
  </si>
  <si>
    <t>Winter</t>
  </si>
  <si>
    <t>High &amp; ExtraVoltage Consumers</t>
  </si>
  <si>
    <t>Rate A(2)</t>
  </si>
  <si>
    <t>Public utility (11 KV)</t>
  </si>
  <si>
    <t>Normal</t>
  </si>
  <si>
    <t>All Units</t>
  </si>
  <si>
    <t>Rate A(2t)</t>
  </si>
  <si>
    <t>Normal TOD</t>
  </si>
  <si>
    <t>06:00 to 17:00</t>
  </si>
  <si>
    <t>Hrs &amp; 20:00 to</t>
  </si>
  <si>
    <t>23:00 Hrs</t>
  </si>
  <si>
    <t>17:00 to 20:00 Hrs</t>
  </si>
  <si>
    <t>23:00 to 06:00 Hrs</t>
  </si>
  <si>
    <t>Rate F(2)</t>
  </si>
  <si>
    <t>Public Utility </t>
  </si>
  <si>
    <t>Rate F(2t)</t>
  </si>
  <si>
    <t>Rate A(1a)</t>
  </si>
  <si>
    <t>Industries (11 KV)</t>
  </si>
  <si>
    <t>Rate A(1t)</t>
  </si>
  <si>
    <t>TOD</t>
  </si>
  <si>
    <t>06:00 to 17:00 Hrs</t>
  </si>
  <si>
    <t>17:00 to 23:00 Hrs</t>
  </si>
  <si>
    <t>Rate F(1a)</t>
  </si>
  <si>
    <t>Industries (33 kv)</t>
  </si>
  <si>
    <t>06:00 to</t>
  </si>
  <si>
    <t>NA</t>
  </si>
  <si>
    <t>17:00 Hrs</t>
  </si>
  <si>
    <t>17:00 to</t>
  </si>
  <si>
    <t>23:00 to</t>
  </si>
  <si>
    <t>06:00 Hrs</t>
  </si>
  <si>
    <t>Rate G(1a)</t>
  </si>
  <si>
    <t>Industries (132 KV)</t>
  </si>
  <si>
    <t>Rate S(gt)</t>
  </si>
  <si>
    <t>Community Irrigation/ </t>
  </si>
  <si>
    <t>Rate S(cpt)</t>
  </si>
  <si>
    <t>Commercial Plantation</t>
  </si>
  <si>
    <t>Rate S(stcp)</t>
  </si>
  <si>
    <t>Short Term Irigation</t>
  </si>
  <si>
    <t>Supply</t>
  </si>
  <si>
    <t>Short Term Supply For</t>
  </si>
  <si>
    <t>Commercial  Plantation</t>
  </si>
  <si>
    <t>Rate A(3)</t>
  </si>
  <si>
    <t>Commercial (11 KV)</t>
  </si>
  <si>
    <t>Rate A(3t)</t>
  </si>
  <si>
    <t>Rate F(3)</t>
  </si>
  <si>
    <t>Commercial (33 KV)</t>
  </si>
  <si>
    <t>Rate F(3t)</t>
  </si>
  <si>
    <t>Rate G(3)</t>
  </si>
  <si>
    <t>Commercial (132 KV)</t>
  </si>
  <si>
    <t>Rate G(3t)</t>
  </si>
  <si>
    <t>Rate S(d)</t>
  </si>
  <si>
    <t>Domestic</t>
  </si>
  <si>
    <t>Rate S(dt)</t>
  </si>
  <si>
    <t>Rate E(PW)</t>
  </si>
  <si>
    <t>Public Water Work &amp;</t>
  </si>
  <si>
    <t>Rate E(pwt)</t>
  </si>
  <si>
    <t>Sewerage (11 KV)</t>
  </si>
  <si>
    <t>Rate F(PW)</t>
  </si>
  <si>
    <t>Sewerage (33 KV)</t>
  </si>
  <si>
    <t>20:00 Hrs</t>
  </si>
  <si>
    <t>Rate S(c)</t>
  </si>
  <si>
    <t>Sport Complex &amp;</t>
  </si>
  <si>
    <t>Auditorium Run By</t>
  </si>
  <si>
    <t>Govt/Local Bodies for</t>
  </si>
  <si>
    <t>Cultural Affairs</t>
  </si>
  <si>
    <t>Rate A(4-pi)</t>
  </si>
  <si>
    <t>Cold Storage or Dairy</t>
  </si>
  <si>
    <t>Rate A(4-Pit)</t>
  </si>
  <si>
    <t>With Chilling Plant</t>
  </si>
  <si>
    <t>(11 KV)</t>
  </si>
  <si>
    <t>Rate S(ES)</t>
  </si>
  <si>
    <t>Emergency Supply</t>
  </si>
  <si>
    <t>Rate S(co)</t>
  </si>
  <si>
    <t>Construction Power Supply</t>
  </si>
  <si>
    <t>Bulk Supply at Single</t>
  </si>
  <si>
    <t>Rate S(cot)</t>
  </si>
  <si>
    <t>Point to Co-Operative</t>
  </si>
  <si>
    <t>Group Housing Society</t>
  </si>
  <si>
    <t>For Providing Power to</t>
  </si>
  <si>
    <t>Its Members or Person</t>
  </si>
  <si>
    <t>Its Employees in a</t>
  </si>
  <si>
    <t>Single Premises</t>
  </si>
  <si>
    <t>Rate E(ict)</t>
  </si>
  <si>
    <t>Common Services of</t>
  </si>
  <si>
    <t>06:00 to 17:00 Hrs &amp; 20:00 to 23:00 Hrs</t>
  </si>
  <si>
    <t>Industrial Estates</t>
  </si>
  <si>
    <t>Rate T(a)</t>
  </si>
  <si>
    <t>Traction (25 KV)</t>
  </si>
  <si>
    <t>Rate T(b)</t>
  </si>
  <si>
    <t>Traction (132 KV)</t>
  </si>
  <si>
    <t>Rate S(St)</t>
  </si>
  <si>
    <t>Short Term Supply</t>
  </si>
  <si>
    <t>Rate E(ei)</t>
  </si>
  <si>
    <t>Private Educational</t>
  </si>
  <si>
    <t>Rate E(eit)</t>
  </si>
  <si>
    <t>Institutions &amp; Hospitals</t>
  </si>
  <si>
    <t>Rate IPT</t>
  </si>
  <si>
    <t>Inter Plant Transfer</t>
  </si>
  <si>
    <t xml:space="preserve">Source </t>
  </si>
  <si>
    <t>https://wberc.gov.in/sites/default/files/DPL_PDF.pdf</t>
  </si>
  <si>
    <t>Cusumer/</t>
  </si>
  <si>
    <t>Application Tariff Scheme</t>
  </si>
  <si>
    <t>Optional Tariff Scheme-I</t>
  </si>
  <si>
    <t>Optional Tariff Scheme-II</t>
  </si>
  <si>
    <t>Category</t>
  </si>
  <si>
    <t>Monthly Consumption</t>
  </si>
  <si>
    <t>Energy Charge (P/kWh)</t>
  </si>
  <si>
    <t>Demand</t>
  </si>
  <si>
    <t>cheme</t>
  </si>
  <si>
    <t>Charge*</t>
  </si>
  <si>
    <t>(in kWh)</t>
  </si>
  <si>
    <t>(Rs./KVA</t>
  </si>
  <si>
    <t>Low &amp; Medium Voltage Consumers</t>
  </si>
  <si>
    <t>Life Line Consumer</t>
  </si>
  <si>
    <t>0 to 25</t>
  </si>
  <si>
    <t>(Domestic)</t>
  </si>
  <si>
    <t>Rate C(3R)/C(3U)</t>
  </si>
  <si>
    <t>Domestic (Rural)/</t>
  </si>
  <si>
    <t>First</t>
  </si>
  <si>
    <t>Rate C(3R)</t>
  </si>
  <si>
    <t>Prepaid</t>
  </si>
  <si>
    <t>(Urban)</t>
  </si>
  <si>
    <t>Next</t>
  </si>
  <si>
    <t>pp/C(3U)pp</t>
  </si>
  <si>
    <t>Above</t>
  </si>
  <si>
    <t>Rate C(4R)/C(4U)</t>
  </si>
  <si>
    <t>Commercial (Rural)</t>
  </si>
  <si>
    <t>Rate C(4R)</t>
  </si>
  <si>
    <t>Prepaid TOD</t>
  </si>
  <si>
    <t>orÃ¯¿½ (Urban)</t>
  </si>
  <si>
    <t>pp/C(4U)pp</t>
  </si>
  <si>
    <t>ppt/C(4U)ppt</t>
  </si>
  <si>
    <t>Rate C(5)</t>
  </si>
  <si>
    <t>Irrigation Pumping</t>
  </si>
  <si>
    <t>Rate C(5t)</t>
  </si>
  <si>
    <t>For Agriculture</t>
  </si>
  <si>
    <t>Rate C(4)-CP</t>
  </si>
  <si>
    <t>Commercial</t>
  </si>
  <si>
    <t>Plantation</t>
  </si>
  <si>
    <t>Rate C(5) stic</t>
  </si>
  <si>
    <t>Short Term Irrigation</t>
  </si>
  <si>
    <t>Rate C(4) STCP</t>
  </si>
  <si>
    <t>Rate C (STS)</t>
  </si>
  <si>
    <t>Rate C(GS)</t>
  </si>
  <si>
    <t>Government School,</t>
  </si>
  <si>
    <t>On All Units</t>
  </si>
  <si>
    <t>Rate C (GST)</t>
  </si>
  <si>
    <t>Goverment Aided</t>
  </si>
  <si>
    <t>School or Government</t>
  </si>
  <si>
    <t>Sponsored School</t>
  </si>
  <si>
    <t>Rate C(2-U)</t>
  </si>
  <si>
    <t>Public Utility/ Specifed</t>
  </si>
  <si>
    <t>Rate C(2-U)pp</t>
  </si>
  <si>
    <t>Rate</t>
  </si>
  <si>
    <t>Instrution Public Bodies</t>
  </si>
  <si>
    <t>c(2 U)ppt</t>
  </si>
  <si>
    <t>in Municipal Area/ Non</t>
  </si>
  <si>
    <t>Municipal Area</t>
  </si>
  <si>
    <t>Rate C(4-ii)</t>
  </si>
  <si>
    <t>Cottage Industry/</t>
  </si>
  <si>
    <t>Rate C(4-ii)ppt</t>
  </si>
  <si>
    <t>Artisan/ Weavers/ Shall</t>
  </si>
  <si>
    <t>Production Oritened</t>
  </si>
  <si>
    <t>Establishment</t>
  </si>
  <si>
    <t>Rate C(4-iii)</t>
  </si>
  <si>
    <t>Poultry, Duckery,</t>
  </si>
  <si>
    <t>Rate C(4-iii)ppt</t>
  </si>
  <si>
    <t>Horticulture,Tissue</t>
  </si>
  <si>
    <t>Culture, Floriculture,</t>
  </si>
  <si>
    <t>Herbal-Medicinal-Bio</t>
  </si>
  <si>
    <t>Diesel Olant Farming,</t>
  </si>
  <si>
    <t>Food Processing Units</t>
  </si>
  <si>
    <t>Rate B(II)</t>
  </si>
  <si>
    <t>Rate B(II)ppt</t>
  </si>
  <si>
    <t>Sewerage System</t>
  </si>
  <si>
    <t>Rate C1</t>
  </si>
  <si>
    <t>Industry (Rural) &amp;</t>
  </si>
  <si>
    <t>Rate C(1T)</t>
  </si>
  <si>
    <t>Rate D(1)</t>
  </si>
  <si>
    <t>Street Lighting</t>
  </si>
  <si>
    <t>Rate D(3)</t>
  </si>
  <si>
    <t>Street Lighting (LED)</t>
  </si>
  <si>
    <t>Rate D(5)</t>
  </si>
  <si>
    <t>Rate D(5)t</t>
  </si>
  <si>
    <t>Rate D(6)</t>
  </si>
  <si>
    <t>Emergency</t>
  </si>
  <si>
    <t>Rate D(7)</t>
  </si>
  <si>
    <t>Construction Power</t>
  </si>
  <si>
    <t>Rate D(2)</t>
  </si>
  <si>
    <t>Rate D(2t)</t>
  </si>
  <si>
    <t>Point to Co-perative</t>
  </si>
  <si>
    <t>Rate D(8)</t>
  </si>
  <si>
    <t>Category-wise Electricity Tariff in Durgapur Project Ltd. in West Bengal - Part I</t>
  </si>
  <si>
    <t>(w.e.f 01.04.2015)</t>
  </si>
  <si>
    <t>Consumers</t>
  </si>
  <si>
    <t>Applicable Tariff Scheme</t>
  </si>
  <si>
    <t>Consumers CategoryA_¿½</t>
  </si>
  <si>
    <t>Consumptions</t>
  </si>
  <si>
    <t>Energy</t>
  </si>
  <si>
    <t>Fixed</t>
  </si>
  <si>
    <t>Consumers Category</t>
  </si>
  <si>
    <t>Schemes</t>
  </si>
  <si>
    <t>(In KWh/Month)</t>
  </si>
  <si>
    <t>Charges</t>
  </si>
  <si>
    <t>(In Paise</t>
  </si>
  <si>
    <t>/KWh)</t>
  </si>
  <si>
    <t>(Rs. in KVA</t>
  </si>
  <si>
    <t>/Month</t>
  </si>
  <si>
    <t>Life Line Consumer (Domestic)</t>
  </si>
  <si>
    <t>Domestic (Rural) or</t>
  </si>
  <si>
    <t>Rate C (3R)</t>
  </si>
  <si>
    <t>Domestic (Urban)</t>
  </si>
  <si>
    <t>/C (3U)</t>
  </si>
  <si>
    <t>pp/C (3U) pp</t>
  </si>
  <si>
    <t>Commercial (Rural) or</t>
  </si>
  <si>
    <t>Rate C (4-R)</t>
  </si>
  <si>
    <t>06.00 Hrs to</t>
  </si>
  <si>
    <t>Commercial (Urban)</t>
  </si>
  <si>
    <t>/C (4-U)</t>
  </si>
  <si>
    <t>pp/C (4-U) pp</t>
  </si>
  <si>
    <t>17.00 Hrs</t>
  </si>
  <si>
    <t>17.00 Hrs to</t>
  </si>
  <si>
    <t>23.00 Hrs</t>
  </si>
  <si>
    <t>23.00 Hrs to</t>
  </si>
  <si>
    <t>06.00 Hrs</t>
  </si>
  <si>
    <t>Rate C (5)</t>
  </si>
  <si>
    <t>Rate C (5t)</t>
  </si>
  <si>
    <t>for Agriculture</t>
  </si>
  <si>
    <t>Commercial Plantations</t>
  </si>
  <si>
    <t>C(4)-cp</t>
  </si>
  <si>
    <t>Short Term Irrigation Supply</t>
  </si>
  <si>
    <t>C (5)-stis</t>
  </si>
  <si>
    <t>Short Term Supply for</t>
  </si>
  <si>
    <t>C (4)-stcp</t>
  </si>
  <si>
    <t>C (sts)</t>
  </si>
  <si>
    <t>On all Units</t>
  </si>
  <si>
    <t>Government Aided Government</t>
  </si>
  <si>
    <t>C (GS0</t>
  </si>
  <si>
    <t>C (GST)</t>
  </si>
  <si>
    <t>Public Utility/ Specified Institutions</t>
  </si>
  <si>
    <t>Public Bodies in Municipal</t>
  </si>
  <si>
    <t>C (2-U)</t>
  </si>
  <si>
    <t>C (2-U) pp</t>
  </si>
  <si>
    <t>Area/ Non-municipal Area</t>
  </si>
  <si>
    <t>Cottage Industry/Artisan/</t>
  </si>
  <si>
    <t>Weavers/Small Production</t>
  </si>
  <si>
    <t>C (4-ii)</t>
  </si>
  <si>
    <t>C (4-ii) ppt</t>
  </si>
  <si>
    <t>Oriented Establishment</t>
  </si>
  <si>
    <t>Poultry, Duckery, Horticulture,</t>
  </si>
  <si>
    <t>Tissue Culture, Floriculture, Herbal</t>
  </si>
  <si>
    <t>C(4-iii)</t>
  </si>
  <si>
    <t>C (4-iii) ppt</t>
  </si>
  <si>
    <t>-medicinal, Bio Diesel Plant Farming</t>
  </si>
  <si>
    <t>,Food Processing Unit</t>
  </si>
  <si>
    <t>Public Water Works and</t>
  </si>
  <si>
    <t>B (II)</t>
  </si>
  <si>
    <t>B (II) ppt</t>
  </si>
  <si>
    <t>20.00 Hrs to</t>
  </si>
  <si>
    <t>Industry (Rural) or Industry (Urban)</t>
  </si>
  <si>
    <t>C (1)</t>
  </si>
  <si>
    <t>C (1t)</t>
  </si>
  <si>
    <t>Rate D (1)</t>
  </si>
  <si>
    <t>Rate D (3)</t>
  </si>
  <si>
    <t>Private Educational Institutions</t>
  </si>
  <si>
    <t>and Hospitals</t>
  </si>
  <si>
    <t>D (5)</t>
  </si>
  <si>
    <t>D (5t)</t>
  </si>
  <si>
    <t>D (6)</t>
  </si>
  <si>
    <t>Bulk Supply at Single Point to Co-</t>
  </si>
  <si>
    <t>operative Group Housing Society for</t>
  </si>
  <si>
    <t>D (2t)</t>
  </si>
  <si>
    <t>Providing Power to its Members or</t>
  </si>
  <si>
    <t>Person for Providing Power to its</t>
  </si>
  <si>
    <t>Employees in a single Premises</t>
  </si>
  <si>
    <t>Industries Estates</t>
  </si>
  <si>
    <t>https://wberc.gov.in/sites/default/files/corrigendum%20with%20tariff%20order.pdf</t>
  </si>
  <si>
    <t>Category-wise Electricity Tariff in Durgapur Project Ltd. in West Bengal - Part II</t>
  </si>
  <si>
    <t>Optional Tariff Scheme -II</t>
  </si>
  <si>
    <t>Domestic (Rural) or Domestic (Urban)</t>
  </si>
  <si>
    <t>Commercial (Rural) or Commercial (Urban)</t>
  </si>
  <si>
    <t>Rate C</t>
  </si>
  <si>
    <t>06.00 Hrs to 17.00 Hrs</t>
  </si>
  <si>
    <t>(4-R) pp/C</t>
  </si>
  <si>
    <t>17.00 Hrs to 23.00 Hrs</t>
  </si>
  <si>
    <t>(4-U) pp</t>
  </si>
  <si>
    <t>23.00 Hrs to 06.00 Hrs</t>
  </si>
  <si>
    <t>Irrigation Pumping for Agriculture</t>
  </si>
  <si>
    <t>Short Term Supply for Commercial Plantations</t>
  </si>
  <si>
    <t>Government School, Government Aided</t>
  </si>
  <si>
    <t>Government Sponsored School</t>
  </si>
  <si>
    <t>Public Utility/Specified Institutions Public</t>
  </si>
  <si>
    <t>06.00 -17.00 Hrs</t>
  </si>
  <si>
    <t>Bodies in Municipal Area/Non-municipal Area</t>
  </si>
  <si>
    <t>(2-U) pp</t>
  </si>
  <si>
    <t>(On all Units)</t>
  </si>
  <si>
    <t>20.00 -23.00 Hrs</t>
  </si>
  <si>
    <t>17.00 -20.00 Hrs</t>
  </si>
  <si>
    <t>23.00 -06.00 Hrs</t>
  </si>
  <si>
    <t>Cottage Industry /Artisan/Weavers/Small</t>
  </si>
  <si>
    <t>Production Oriented Establishment</t>
  </si>
  <si>
    <t>Poultry, Duckery, Horticulture, Tissue Culture,</t>
  </si>
  <si>
    <t>Floriculture, Herbal-Medicinal, Bio Diesel Plant</t>
  </si>
  <si>
    <t>Farming ,Food Processing Unit</t>
  </si>
  <si>
    <t>Public Water Works and Sewerage System</t>
  </si>
  <si>
    <t>Private Educational Institutions and Hospitals</t>
  </si>
  <si>
    <t>Bulk Supply at Single Point to Co-Operative</t>
  </si>
  <si>
    <t>Group Housing Society for Providing Power to</t>
  </si>
  <si>
    <t>its Members or Person for Providing Power to</t>
  </si>
  <si>
    <t>its Employees in a single Premises</t>
  </si>
  <si>
    <t>Common Services of Industries Estates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</si>
</sst>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b/>
      <sz val="9"/>
      <name val="Calibri"/>
      <charset val="134"/>
      <scheme val="minor"/>
    </font>
    <font>
      <b/>
      <sz val="8.25"/>
      <name val="Calibri"/>
      <charset val="134"/>
      <scheme val="minor"/>
    </font>
    <font>
      <sz val="11"/>
      <name val="Calibri"/>
      <charset val="134"/>
      <scheme val="minor"/>
    </font>
    <font>
      <sz val="8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7" fillId="6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4" borderId="15" applyNumberFormat="0" applyFont="0" applyAlignment="0" applyProtection="0">
      <alignment vertical="center"/>
    </xf>
    <xf numFmtId="0" fontId="21" fillId="22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17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right" vertical="center" wrapText="1"/>
    </xf>
    <xf numFmtId="0" fontId="2" fillId="0" borderId="8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right" vertical="center" wrapText="1"/>
    </xf>
    <xf numFmtId="0" fontId="5" fillId="2" borderId="5" xfId="0" applyFont="1" applyFill="1" applyBorder="1">
      <alignment vertical="center"/>
    </xf>
    <xf numFmtId="0" fontId="5" fillId="2" borderId="5" xfId="0" applyFont="1" applyFill="1" applyBorder="1">
      <alignment vertical="center"/>
    </xf>
    <xf numFmtId="0" fontId="5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vertical="center" wrapText="1"/>
    </xf>
    <xf numFmtId="0" fontId="0" fillId="0" borderId="5" xfId="0" applyBorder="1">
      <alignment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DPL Category-wise CSS (Rs./kWh) 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L &amp; 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Sheet1!$B$12:$AB$13</c:f>
              <c:multiLvlStrCache>
                <c:ptCount val="27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2009-10</c:v>
                  </c:pt>
                  <c:pt idx="21">
                    <c:v>2008-09</c:v>
                  </c:pt>
                  <c:pt idx="24">
                    <c:v>2007-08</c:v>
                  </c:pt>
                </c:lvl>
              </c:multiLvlStrCache>
            </c:multiLvlStrRef>
          </c:cat>
          <c:val>
            <c:numRef>
              <c:f>Sheet1!$B$14:$AB$14</c:f>
              <c:numCache>
                <c:formatCode>General</c:formatCode>
                <c:ptCount val="27"/>
                <c:pt idx="0">
                  <c:v>2.34177215189873</c:v>
                </c:pt>
                <c:pt idx="1">
                  <c:v>2.82622784810126</c:v>
                </c:pt>
                <c:pt idx="2">
                  <c:v>2.83256</c:v>
                </c:pt>
                <c:pt idx="3">
                  <c:v>2.33122362869198</c:v>
                </c:pt>
                <c:pt idx="4">
                  <c:v>3.38677637130802</c:v>
                </c:pt>
                <c:pt idx="5">
                  <c:v>3.39308</c:v>
                </c:pt>
                <c:pt idx="6">
                  <c:v>1.86708860759494</c:v>
                </c:pt>
                <c:pt idx="7">
                  <c:v>3.56691139240506</c:v>
                </c:pt>
                <c:pt idx="8">
                  <c:v>3.57196</c:v>
                </c:pt>
                <c:pt idx="9">
                  <c:v>1.83544303797468</c:v>
                </c:pt>
                <c:pt idx="10">
                  <c:v>3.61855696202532</c:v>
                </c:pt>
                <c:pt idx="11">
                  <c:v>3.62352</c:v>
                </c:pt>
                <c:pt idx="12">
                  <c:v>1.87301587301587</c:v>
                </c:pt>
                <c:pt idx="13">
                  <c:v>2.63098412698413</c:v>
                </c:pt>
                <c:pt idx="14">
                  <c:v>2.63665</c:v>
                </c:pt>
                <c:pt idx="15">
                  <c:v>1.68610816542948</c:v>
                </c:pt>
                <c:pt idx="16">
                  <c:v>1.94589183457052</c:v>
                </c:pt>
                <c:pt idx="17">
                  <c:v>1.95137</c:v>
                </c:pt>
                <c:pt idx="18">
                  <c:v>1.33120340788072</c:v>
                </c:pt>
                <c:pt idx="19">
                  <c:v>1.69479659211928</c:v>
                </c:pt>
                <c:pt idx="20">
                  <c:v>1.69975</c:v>
                </c:pt>
                <c:pt idx="21">
                  <c:v>1.33120340788072</c:v>
                </c:pt>
                <c:pt idx="22">
                  <c:v>1.69479659211928</c:v>
                </c:pt>
                <c:pt idx="23">
                  <c:v>1.69975</c:v>
                </c:pt>
                <c:pt idx="24">
                  <c:v>1.18336886993603</c:v>
                </c:pt>
                <c:pt idx="25">
                  <c:v>1.89663113006397</c:v>
                </c:pt>
                <c:pt idx="26">
                  <c:v>1.90118</c:v>
                </c:pt>
              </c:numCache>
            </c:numRef>
          </c:val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Sheet1!$B$12:$AB$13</c:f>
              <c:multiLvlStrCache>
                <c:ptCount val="27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2009-10</c:v>
                  </c:pt>
                  <c:pt idx="21">
                    <c:v>2008-09</c:v>
                  </c:pt>
                  <c:pt idx="24">
                    <c:v>2007-08</c:v>
                  </c:pt>
                </c:lvl>
              </c:multiLvlStrCache>
            </c:multiLvlStrRef>
          </c:cat>
          <c:val>
            <c:numRef>
              <c:f>Sheet1!$B$15:$AB$15</c:f>
              <c:numCache>
                <c:formatCode>General</c:formatCode>
                <c:ptCount val="27"/>
                <c:pt idx="0">
                  <c:v>2.41304347826087</c:v>
                </c:pt>
                <c:pt idx="1">
                  <c:v>1.85695652173913</c:v>
                </c:pt>
                <c:pt idx="2">
                  <c:v>1.8724</c:v>
                </c:pt>
                <c:pt idx="3">
                  <c:v>2.40217391304348</c:v>
                </c:pt>
                <c:pt idx="4">
                  <c:v>2.31782608695652</c:v>
                </c:pt>
                <c:pt idx="5">
                  <c:v>2.3332</c:v>
                </c:pt>
                <c:pt idx="6">
                  <c:v>1.92391304347826</c:v>
                </c:pt>
                <c:pt idx="7">
                  <c:v>2.55608695652174</c:v>
                </c:pt>
                <c:pt idx="8">
                  <c:v>2.5684</c:v>
                </c:pt>
                <c:pt idx="9">
                  <c:v>1.89130434782609</c:v>
                </c:pt>
                <c:pt idx="10">
                  <c:v>2.60869565217391</c:v>
                </c:pt>
                <c:pt idx="11">
                  <c:v>2.6208</c:v>
                </c:pt>
                <c:pt idx="12">
                  <c:v>1.92391304347826</c:v>
                </c:pt>
                <c:pt idx="13">
                  <c:v>1.78608695652174</c:v>
                </c:pt>
                <c:pt idx="14">
                  <c:v>1.7984</c:v>
                </c:pt>
                <c:pt idx="15">
                  <c:v>1.72826086956522</c:v>
                </c:pt>
                <c:pt idx="16">
                  <c:v>1.25173913043478</c:v>
                </c:pt>
                <c:pt idx="17">
                  <c:v>1.2628</c:v>
                </c:pt>
                <c:pt idx="18">
                  <c:v>1.35869565217391</c:v>
                </c:pt>
                <c:pt idx="19">
                  <c:v>1.14130434782609</c:v>
                </c:pt>
                <c:pt idx="20">
                  <c:v>1.15</c:v>
                </c:pt>
                <c:pt idx="21">
                  <c:v>1.35869565217391</c:v>
                </c:pt>
                <c:pt idx="22">
                  <c:v>1.14130434782609</c:v>
                </c:pt>
                <c:pt idx="23">
                  <c:v>1.15</c:v>
                </c:pt>
                <c:pt idx="24">
                  <c:v>1.20652173913044</c:v>
                </c:pt>
                <c:pt idx="25">
                  <c:v>1.33347826086957</c:v>
                </c:pt>
                <c:pt idx="26">
                  <c:v>1.3412</c:v>
                </c:pt>
              </c:numCache>
            </c:numRef>
          </c:val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Sheet1!$B$12:$AB$13</c:f>
              <c:multiLvlStrCache>
                <c:ptCount val="27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2009-10</c:v>
                  </c:pt>
                  <c:pt idx="21">
                    <c:v>2008-09</c:v>
                  </c:pt>
                  <c:pt idx="24">
                    <c:v>2007-08</c:v>
                  </c:pt>
                </c:lvl>
              </c:multiLvlStrCache>
            </c:multiLvlStrRef>
          </c:cat>
          <c:val>
            <c:numRef>
              <c:f>Sheet1!$B$16:$AB$16</c:f>
              <c:numCache>
                <c:formatCode>General</c:formatCode>
                <c:ptCount val="27"/>
                <c:pt idx="0">
                  <c:v>2.3125</c:v>
                </c:pt>
                <c:pt idx="1">
                  <c:v>1.0595</c:v>
                </c:pt>
                <c:pt idx="2">
                  <c:v>1.0632</c:v>
                </c:pt>
                <c:pt idx="3">
                  <c:v>2.30208333333333</c:v>
                </c:pt>
                <c:pt idx="4">
                  <c:v>1.41991666666667</c:v>
                </c:pt>
                <c:pt idx="5">
                  <c:v>1.4236</c:v>
                </c:pt>
                <c:pt idx="6">
                  <c:v>1.84375</c:v>
                </c:pt>
                <c:pt idx="7">
                  <c:v>1.68225</c:v>
                </c:pt>
                <c:pt idx="8">
                  <c:v>1.6852</c:v>
                </c:pt>
                <c:pt idx="9">
                  <c:v>1.8125</c:v>
                </c:pt>
                <c:pt idx="10">
                  <c:v>1.7335</c:v>
                </c:pt>
                <c:pt idx="11">
                  <c:v>1.7364</c:v>
                </c:pt>
                <c:pt idx="12">
                  <c:v>1.84375</c:v>
                </c:pt>
                <c:pt idx="13">
                  <c:v>1.07225</c:v>
                </c:pt>
                <c:pt idx="14">
                  <c:v>1.0752</c:v>
                </c:pt>
                <c:pt idx="15">
                  <c:v>1.65625</c:v>
                </c:pt>
                <c:pt idx="16">
                  <c:v>0.67175</c:v>
                </c:pt>
                <c:pt idx="17">
                  <c:v>0.6744</c:v>
                </c:pt>
                <c:pt idx="18">
                  <c:v>1.30208333333333</c:v>
                </c:pt>
                <c:pt idx="19">
                  <c:v>0.671916666666667</c:v>
                </c:pt>
                <c:pt idx="20">
                  <c:v>0.674</c:v>
                </c:pt>
                <c:pt idx="21">
                  <c:v>1.30208333333333</c:v>
                </c:pt>
                <c:pt idx="22">
                  <c:v>0.671916666666667</c:v>
                </c:pt>
                <c:pt idx="23">
                  <c:v>0.674</c:v>
                </c:pt>
                <c:pt idx="24">
                  <c:v>1.15625</c:v>
                </c:pt>
                <c:pt idx="25">
                  <c:v>0.84375</c:v>
                </c:pt>
                <c:pt idx="26">
                  <c:v>0.8456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1373847"/>
        <c:axId val="149019452"/>
      </c:barChart>
      <c:catAx>
        <c:axId val="96137384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9019452"/>
        <c:crosses val="autoZero"/>
        <c:auto val="1"/>
        <c:lblAlgn val="ctr"/>
        <c:lblOffset val="100"/>
        <c:noMultiLvlLbl val="0"/>
      </c:catAx>
      <c:valAx>
        <c:axId val="1490194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373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411480</xdr:colOff>
      <xdr:row>19</xdr:row>
      <xdr:rowOff>156845</xdr:rowOff>
    </xdr:from>
    <xdr:to>
      <xdr:col>18</xdr:col>
      <xdr:colOff>583565</xdr:colOff>
      <xdr:row>51</xdr:row>
      <xdr:rowOff>60325</xdr:rowOff>
    </xdr:to>
    <xdr:graphicFrame>
      <xdr:nvGraphicFramePr>
        <xdr:cNvPr id="2" name="Chart 1"/>
        <xdr:cNvGraphicFramePr/>
      </xdr:nvGraphicFramePr>
      <xdr:xfrm>
        <a:off x="411480" y="4013835"/>
        <a:ext cx="15580360" cy="551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"/>
  <sheetViews>
    <sheetView tabSelected="1" workbookViewId="0">
      <selection activeCell="F9" sqref="F9"/>
    </sheetView>
  </sheetViews>
  <sheetFormatPr defaultColWidth="9" defaultRowHeight="13.8"/>
  <cols>
    <col min="2" max="3" width="12.6293103448276"/>
    <col min="5" max="9" width="12.6293103448276"/>
    <col min="11" max="12" width="12.6293103448276"/>
    <col min="14" max="15" width="12.6293103448276"/>
    <col min="17" max="21" width="12.6293103448276"/>
    <col min="23" max="24" width="12.6293103448276"/>
    <col min="26" max="28" width="12.6293103448276"/>
    <col min="33" max="33" width="12.6293103448276"/>
    <col min="35" max="35" width="12.6293103448276"/>
    <col min="40" max="40" width="12.6293103448276"/>
    <col min="42" max="42" width="12.6293103448276"/>
    <col min="47" max="50" width="12.6293103448276"/>
    <col min="54" max="54" width="12.6293103448276"/>
    <col min="56" max="56" width="12.6293103448276"/>
    <col min="61" max="61" width="11.5"/>
    <col min="63" max="63" width="11.5"/>
  </cols>
  <sheetData>
    <row r="1" spans="1:64">
      <c r="A1" s="51"/>
      <c r="B1" s="52" t="s">
        <v>0</v>
      </c>
      <c r="C1" s="51"/>
      <c r="D1" s="51"/>
      <c r="E1" s="51"/>
      <c r="F1" s="56" t="s">
        <v>0</v>
      </c>
      <c r="G1" s="57"/>
      <c r="H1" s="57"/>
      <c r="I1" s="52" t="s">
        <v>1</v>
      </c>
      <c r="J1" s="51"/>
      <c r="K1" s="51"/>
      <c r="L1" s="51"/>
      <c r="M1" s="51"/>
      <c r="N1" s="51"/>
      <c r="O1" s="51"/>
      <c r="P1" s="52" t="s">
        <v>2</v>
      </c>
      <c r="Q1" s="51"/>
      <c r="R1" s="51"/>
      <c r="S1" s="51"/>
      <c r="T1" s="51"/>
      <c r="U1" s="51"/>
      <c r="V1" s="51"/>
      <c r="W1" s="52" t="s">
        <v>3</v>
      </c>
      <c r="X1" s="51"/>
      <c r="Y1" s="51"/>
      <c r="Z1" s="51"/>
      <c r="AA1" s="51"/>
      <c r="AB1" s="51"/>
      <c r="AC1" s="51"/>
      <c r="AD1" s="52" t="s">
        <v>4</v>
      </c>
      <c r="AE1" s="51"/>
      <c r="AF1" s="51"/>
      <c r="AG1" s="51"/>
      <c r="AH1" s="51"/>
      <c r="AI1" s="51"/>
      <c r="AJ1" s="51"/>
      <c r="AK1" s="52" t="s">
        <v>5</v>
      </c>
      <c r="AL1" s="51"/>
      <c r="AM1" s="51"/>
      <c r="AN1" s="51"/>
      <c r="AO1" s="51"/>
      <c r="AP1" s="51"/>
      <c r="AQ1" s="51"/>
      <c r="AR1" s="52" t="s">
        <v>6</v>
      </c>
      <c r="AS1" s="51"/>
      <c r="AT1" s="51"/>
      <c r="AU1" s="51"/>
      <c r="AV1" s="51"/>
      <c r="AW1" s="51"/>
      <c r="AX1" s="51"/>
      <c r="AY1" s="52" t="s">
        <v>7</v>
      </c>
      <c r="AZ1" s="51"/>
      <c r="BA1" s="51"/>
      <c r="BB1" s="51"/>
      <c r="BC1" s="51"/>
      <c r="BD1" s="51"/>
      <c r="BE1" s="51"/>
      <c r="BF1" s="52" t="s">
        <v>8</v>
      </c>
      <c r="BG1" s="51"/>
      <c r="BH1" s="51"/>
      <c r="BI1" s="51"/>
      <c r="BJ1" s="51"/>
      <c r="BK1" s="51"/>
      <c r="BL1" s="51"/>
    </row>
    <row r="2" ht="41.45" spans="1:64">
      <c r="A2" s="53"/>
      <c r="B2" s="54" t="s">
        <v>9</v>
      </c>
      <c r="C2" s="54" t="s">
        <v>10</v>
      </c>
      <c r="D2" s="54" t="s">
        <v>11</v>
      </c>
      <c r="E2" s="54" t="s">
        <v>12</v>
      </c>
      <c r="F2" s="54" t="s">
        <v>13</v>
      </c>
      <c r="G2" s="54" t="s">
        <v>14</v>
      </c>
      <c r="H2" s="54" t="s">
        <v>15</v>
      </c>
      <c r="I2" s="54" t="s">
        <v>9</v>
      </c>
      <c r="J2" s="54" t="s">
        <v>10</v>
      </c>
      <c r="K2" s="54" t="s">
        <v>11</v>
      </c>
      <c r="L2" s="54" t="s">
        <v>12</v>
      </c>
      <c r="M2" s="54" t="s">
        <v>13</v>
      </c>
      <c r="N2" s="54" t="s">
        <v>14</v>
      </c>
      <c r="O2" s="54" t="s">
        <v>15</v>
      </c>
      <c r="P2" s="54" t="s">
        <v>9</v>
      </c>
      <c r="Q2" s="54" t="s">
        <v>10</v>
      </c>
      <c r="R2" s="54" t="s">
        <v>11</v>
      </c>
      <c r="S2" s="54" t="s">
        <v>12</v>
      </c>
      <c r="T2" s="54" t="s">
        <v>13</v>
      </c>
      <c r="U2" s="54" t="s">
        <v>14</v>
      </c>
      <c r="V2" s="54" t="s">
        <v>15</v>
      </c>
      <c r="W2" s="54" t="s">
        <v>9</v>
      </c>
      <c r="X2" s="54" t="s">
        <v>10</v>
      </c>
      <c r="Y2" s="54" t="s">
        <v>11</v>
      </c>
      <c r="Z2" s="54" t="s">
        <v>12</v>
      </c>
      <c r="AA2" s="54" t="s">
        <v>13</v>
      </c>
      <c r="AB2" s="54" t="s">
        <v>14</v>
      </c>
      <c r="AC2" s="54" t="s">
        <v>15</v>
      </c>
      <c r="AD2" s="54" t="s">
        <v>9</v>
      </c>
      <c r="AE2" s="54" t="s">
        <v>10</v>
      </c>
      <c r="AF2" s="54" t="s">
        <v>11</v>
      </c>
      <c r="AG2" s="54" t="s">
        <v>12</v>
      </c>
      <c r="AH2" s="54" t="s">
        <v>13</v>
      </c>
      <c r="AI2" s="54" t="s">
        <v>14</v>
      </c>
      <c r="AJ2" s="54" t="s">
        <v>15</v>
      </c>
      <c r="AK2" s="54" t="s">
        <v>9</v>
      </c>
      <c r="AL2" s="54" t="s">
        <v>10</v>
      </c>
      <c r="AM2" s="54" t="s">
        <v>11</v>
      </c>
      <c r="AN2" s="54" t="s">
        <v>12</v>
      </c>
      <c r="AO2" s="54" t="s">
        <v>13</v>
      </c>
      <c r="AP2" s="54" t="s">
        <v>14</v>
      </c>
      <c r="AQ2" s="54" t="s">
        <v>15</v>
      </c>
      <c r="AR2" s="54" t="s">
        <v>9</v>
      </c>
      <c r="AS2" s="54" t="s">
        <v>10</v>
      </c>
      <c r="AT2" s="54" t="s">
        <v>11</v>
      </c>
      <c r="AU2" s="54" t="s">
        <v>12</v>
      </c>
      <c r="AV2" s="54" t="s">
        <v>13</v>
      </c>
      <c r="AW2" s="54" t="s">
        <v>14</v>
      </c>
      <c r="AX2" s="54" t="s">
        <v>15</v>
      </c>
      <c r="AY2" s="54" t="s">
        <v>9</v>
      </c>
      <c r="AZ2" s="54" t="s">
        <v>10</v>
      </c>
      <c r="BA2" s="54" t="s">
        <v>11</v>
      </c>
      <c r="BB2" s="54" t="s">
        <v>12</v>
      </c>
      <c r="BC2" s="54" t="s">
        <v>13</v>
      </c>
      <c r="BD2" s="54" t="s">
        <v>14</v>
      </c>
      <c r="BE2" s="54" t="s">
        <v>15</v>
      </c>
      <c r="BF2" s="54" t="s">
        <v>9</v>
      </c>
      <c r="BG2" s="54" t="s">
        <v>10</v>
      </c>
      <c r="BH2" s="54" t="s">
        <v>11</v>
      </c>
      <c r="BI2" s="54" t="s">
        <v>12</v>
      </c>
      <c r="BJ2" s="52" t="s">
        <v>13</v>
      </c>
      <c r="BK2" s="54" t="s">
        <v>14</v>
      </c>
      <c r="BL2" s="54" t="s">
        <v>15</v>
      </c>
    </row>
    <row r="3" spans="1:64">
      <c r="A3" s="55" t="s">
        <v>16</v>
      </c>
      <c r="B3" s="55">
        <v>2.22</v>
      </c>
      <c r="C3" s="55">
        <v>5.2</v>
      </c>
      <c r="D3" s="55">
        <v>0.22</v>
      </c>
      <c r="E3" s="55">
        <f>B3/(100-C3)/0.01</f>
        <v>2.34177215189873</v>
      </c>
      <c r="F3" s="55">
        <f>4.49*1.2</f>
        <v>5.388</v>
      </c>
      <c r="G3" s="55">
        <f>F3-(B3/(1-C3/100)+D3)</f>
        <v>2.82622784810126</v>
      </c>
      <c r="H3" s="55">
        <f>F3-(B3*(1+C3/100)+D3)</f>
        <v>2.83256</v>
      </c>
      <c r="I3" s="55">
        <v>2.21</v>
      </c>
      <c r="J3" s="55">
        <v>5.2</v>
      </c>
      <c r="K3" s="55">
        <v>0.27</v>
      </c>
      <c r="L3" s="55">
        <f>I3/(100-J3)/0.01</f>
        <v>2.33122362869198</v>
      </c>
      <c r="M3" s="55">
        <f>4.99*1.2</f>
        <v>5.988</v>
      </c>
      <c r="N3" s="55">
        <f>M3-(I3/(1-J3/100)+K3)</f>
        <v>3.38677637130802</v>
      </c>
      <c r="O3" s="55">
        <f>M3-(I3*(1+J3/100)+K3)</f>
        <v>3.39308</v>
      </c>
      <c r="P3" s="55">
        <v>1.77</v>
      </c>
      <c r="Q3" s="55">
        <v>5.2</v>
      </c>
      <c r="R3" s="55">
        <v>0.29</v>
      </c>
      <c r="S3" s="55">
        <f>P3/(100-Q3)/0.01</f>
        <v>1.86708860759494</v>
      </c>
      <c r="T3" s="55">
        <f>4.77*1.2</f>
        <v>5.724</v>
      </c>
      <c r="U3" s="55">
        <f>T3-(P3/(1-Q3/100)+R3)</f>
        <v>3.56691139240506</v>
      </c>
      <c r="V3" s="55">
        <f>T3-(P3*(1+Q3/100)+R3)</f>
        <v>3.57196</v>
      </c>
      <c r="W3" s="55">
        <v>1.74</v>
      </c>
      <c r="X3" s="55">
        <v>5.2</v>
      </c>
      <c r="Y3" s="55">
        <v>0.27</v>
      </c>
      <c r="Z3" s="55">
        <f>W3/(100-X3)/0.01</f>
        <v>1.83544303797468</v>
      </c>
      <c r="AA3" s="55">
        <f>4.77*1.2</f>
        <v>5.724</v>
      </c>
      <c r="AB3" s="55">
        <f>AA3-(W3/(1-X3/100)+Y3)</f>
        <v>3.61855696202532</v>
      </c>
      <c r="AC3" s="55">
        <f>AA3-(W3*(1+X3/100)+Y3)</f>
        <v>3.62352</v>
      </c>
      <c r="AD3" s="55">
        <v>1.77</v>
      </c>
      <c r="AE3" s="55">
        <v>5.5</v>
      </c>
      <c r="AF3" s="55">
        <v>0.26</v>
      </c>
      <c r="AG3" s="55">
        <f>AD3/(100-AE3)/0.01</f>
        <v>1.87301587301587</v>
      </c>
      <c r="AH3" s="55">
        <f>3.97*1.2</f>
        <v>4.764</v>
      </c>
      <c r="AI3" s="55">
        <f>AH3-(AD3/(1-AE3/100)+AF3)</f>
        <v>2.63098412698413</v>
      </c>
      <c r="AJ3" s="55">
        <f>AH3-(AD3*(1+AE3/100)+AF3)</f>
        <v>2.63665</v>
      </c>
      <c r="AK3" s="55">
        <v>1.59</v>
      </c>
      <c r="AL3" s="55">
        <v>5.7</v>
      </c>
      <c r="AM3" s="55">
        <v>0.28</v>
      </c>
      <c r="AN3" s="55">
        <f>AK3/(100-AL3)/0.01</f>
        <v>1.68610816542948</v>
      </c>
      <c r="AO3" s="55">
        <f>3.26*1.2</f>
        <v>3.912</v>
      </c>
      <c r="AP3" s="55">
        <f>AO3-(AK3/(1-AL3/100)+AM3)</f>
        <v>1.94589183457052</v>
      </c>
      <c r="AQ3" s="55">
        <f>AO3-(AK3*(1+AL3/100)+AM3)</f>
        <v>1.95137</v>
      </c>
      <c r="AR3" s="55">
        <v>1.25</v>
      </c>
      <c r="AS3" s="55">
        <v>6.1</v>
      </c>
      <c r="AT3" s="55">
        <v>0.13</v>
      </c>
      <c r="AU3" s="55">
        <f>AR3/(100-AS3)/0.01</f>
        <v>1.33120340788072</v>
      </c>
      <c r="AV3" s="55">
        <f>2.63*1.2</f>
        <v>3.156</v>
      </c>
      <c r="AW3" s="55">
        <f>AV3-(AR3/(1-AS3/100)+AT3)</f>
        <v>1.69479659211928</v>
      </c>
      <c r="AX3" s="55">
        <f>AV3-(AR3*(1+AS3/100)+AT3)</f>
        <v>1.69975</v>
      </c>
      <c r="AY3" s="55">
        <v>1.25</v>
      </c>
      <c r="AZ3" s="55">
        <v>6.1</v>
      </c>
      <c r="BA3" s="55">
        <v>0.13</v>
      </c>
      <c r="BB3" s="55">
        <f>AY3/(100-AZ3)/0.01</f>
        <v>1.33120340788072</v>
      </c>
      <c r="BC3" s="55">
        <f>2.63*1.2</f>
        <v>3.156</v>
      </c>
      <c r="BD3" s="55">
        <f>BC3-(AY3/(1-AZ3/100)+BA3)</f>
        <v>1.69479659211928</v>
      </c>
      <c r="BE3" s="55">
        <f>BC3-(AY3*(1+AZ3/100)+BA3)</f>
        <v>1.69975</v>
      </c>
      <c r="BF3" s="55">
        <v>1.11</v>
      </c>
      <c r="BG3" s="55">
        <v>6.2</v>
      </c>
      <c r="BH3" s="55">
        <v>0.16</v>
      </c>
      <c r="BI3" s="55">
        <f>BF3/(100-BG3)/0.01</f>
        <v>1.18336886993603</v>
      </c>
      <c r="BJ3" s="55">
        <f>2.7*1.2</f>
        <v>3.24</v>
      </c>
      <c r="BK3" s="55">
        <f>BJ3-(BF3/(1-BG3/100)+BH3)</f>
        <v>1.89663113006397</v>
      </c>
      <c r="BL3" s="55">
        <f>BJ3-(BF3*(1+BG3/100)+BH3)</f>
        <v>1.90118</v>
      </c>
    </row>
    <row r="4" spans="1:64">
      <c r="A4" s="55" t="s">
        <v>17</v>
      </c>
      <c r="B4" s="55">
        <v>2.22</v>
      </c>
      <c r="C4" s="55">
        <v>8</v>
      </c>
      <c r="D4" s="55">
        <v>0.22</v>
      </c>
      <c r="E4" s="55">
        <f>B4/(100-C4)/0.01</f>
        <v>2.41304347826087</v>
      </c>
      <c r="F4" s="55">
        <v>4.49</v>
      </c>
      <c r="G4" s="55">
        <f>F4-(B4/(1-C4/100)+D4)</f>
        <v>1.85695652173913</v>
      </c>
      <c r="H4" s="55">
        <f>F4-(B4*(1+C4/100)+D4)</f>
        <v>1.8724</v>
      </c>
      <c r="I4" s="55">
        <v>2.21</v>
      </c>
      <c r="J4" s="55">
        <v>8</v>
      </c>
      <c r="K4" s="55">
        <v>0.27</v>
      </c>
      <c r="L4" s="55">
        <f>I4/(100-J4)/0.01</f>
        <v>2.40217391304348</v>
      </c>
      <c r="M4" s="55">
        <v>4.99</v>
      </c>
      <c r="N4" s="55">
        <f>M4-(I4/(1-J4/100)+K4)</f>
        <v>2.31782608695652</v>
      </c>
      <c r="O4" s="55">
        <f>M4-(I4*(1+J4/100)+K4)</f>
        <v>2.3332</v>
      </c>
      <c r="P4" s="55">
        <v>1.77</v>
      </c>
      <c r="Q4" s="55">
        <v>8</v>
      </c>
      <c r="R4" s="55">
        <v>0.29</v>
      </c>
      <c r="S4" s="55">
        <f>P4/(100-Q4)/0.01</f>
        <v>1.92391304347826</v>
      </c>
      <c r="T4" s="55">
        <v>4.77</v>
      </c>
      <c r="U4" s="55">
        <f>T4-(P4/(1-Q4/100)+R4)</f>
        <v>2.55608695652174</v>
      </c>
      <c r="V4" s="55">
        <f>T4-(P4*(1+Q4/100)+R4)</f>
        <v>2.5684</v>
      </c>
      <c r="W4" s="55">
        <v>1.74</v>
      </c>
      <c r="X4" s="55">
        <v>8</v>
      </c>
      <c r="Y4" s="55">
        <v>0.27</v>
      </c>
      <c r="Z4" s="55">
        <f>W4/(100-X4)/0.01</f>
        <v>1.89130434782609</v>
      </c>
      <c r="AA4" s="55">
        <v>4.77</v>
      </c>
      <c r="AB4" s="55">
        <f>AA4-(W4/(1-X4/100)+Y4)</f>
        <v>2.60869565217391</v>
      </c>
      <c r="AC4" s="55">
        <f>AA4-(W4*(1+X4/100)+Y4)</f>
        <v>2.6208</v>
      </c>
      <c r="AD4" s="55">
        <v>1.77</v>
      </c>
      <c r="AE4" s="55">
        <v>8</v>
      </c>
      <c r="AF4" s="55">
        <v>0.26</v>
      </c>
      <c r="AG4" s="55">
        <f>AD4/(100-AE4)/0.01</f>
        <v>1.92391304347826</v>
      </c>
      <c r="AH4" s="55">
        <v>3.97</v>
      </c>
      <c r="AI4" s="55">
        <f>AH4-(AD4/(1-AE4/100)+AF4)</f>
        <v>1.78608695652174</v>
      </c>
      <c r="AJ4" s="55">
        <f>AH4-(AD4*(1+AE4/100)+AF4)</f>
        <v>1.7984</v>
      </c>
      <c r="AK4" s="55">
        <v>1.59</v>
      </c>
      <c r="AL4" s="55">
        <v>8</v>
      </c>
      <c r="AM4" s="55">
        <v>0.28</v>
      </c>
      <c r="AN4" s="55">
        <f>AK4/(100-AL4)/0.01</f>
        <v>1.72826086956522</v>
      </c>
      <c r="AO4" s="55">
        <v>3.26</v>
      </c>
      <c r="AP4" s="55">
        <f>AO4-(AK4/(1-AL4/100)+AM4)</f>
        <v>1.25173913043478</v>
      </c>
      <c r="AQ4" s="55">
        <f>AO4-(AK4*(1+AL4/100)+AM4)</f>
        <v>1.2628</v>
      </c>
      <c r="AR4" s="55">
        <v>1.25</v>
      </c>
      <c r="AS4" s="55">
        <v>8</v>
      </c>
      <c r="AT4" s="55">
        <v>0.13</v>
      </c>
      <c r="AU4" s="55">
        <f>AR4/(100-AS4)/0.01</f>
        <v>1.35869565217391</v>
      </c>
      <c r="AV4" s="55">
        <v>2.63</v>
      </c>
      <c r="AW4" s="55">
        <f>AV4-(AR4/(1-AS4/100)+AT4)</f>
        <v>1.14130434782609</v>
      </c>
      <c r="AX4" s="55">
        <f>AV4-(AR4*(1+AS4/100)+AT4)</f>
        <v>1.15</v>
      </c>
      <c r="AY4" s="55">
        <v>1.25</v>
      </c>
      <c r="AZ4" s="55">
        <v>8</v>
      </c>
      <c r="BA4" s="55">
        <v>0.13</v>
      </c>
      <c r="BB4" s="55">
        <f>AY4/(100-AZ4)/0.01</f>
        <v>1.35869565217391</v>
      </c>
      <c r="BC4" s="55">
        <v>2.63</v>
      </c>
      <c r="BD4" s="55">
        <f>BC4-(AY4/(1-AZ4/100)+BA4)</f>
        <v>1.14130434782609</v>
      </c>
      <c r="BE4" s="55">
        <f>BC4-(AY4*(1+AZ4/100)+BA4)</f>
        <v>1.15</v>
      </c>
      <c r="BF4" s="55">
        <v>1.11</v>
      </c>
      <c r="BG4" s="55">
        <v>8</v>
      </c>
      <c r="BH4" s="55">
        <v>0.16</v>
      </c>
      <c r="BI4" s="55">
        <f>BF4/(100-BG4)/0.01</f>
        <v>1.20652173913044</v>
      </c>
      <c r="BJ4" s="55">
        <v>2.7</v>
      </c>
      <c r="BK4" s="55">
        <f>BJ4-(BF4/(1-BG4/100)+BH4)</f>
        <v>1.33347826086957</v>
      </c>
      <c r="BL4" s="55">
        <f>BJ4-(BF4*(1+BG4/100)+BH4)</f>
        <v>1.3412</v>
      </c>
    </row>
    <row r="5" spans="1:64">
      <c r="A5" s="55" t="s">
        <v>18</v>
      </c>
      <c r="B5" s="55">
        <v>2.22</v>
      </c>
      <c r="C5" s="55">
        <v>4</v>
      </c>
      <c r="D5" s="55">
        <v>0.22</v>
      </c>
      <c r="E5" s="55">
        <f>B5/(100-C5)/0.01</f>
        <v>2.3125</v>
      </c>
      <c r="F5" s="55">
        <f>4.49*0.8</f>
        <v>3.592</v>
      </c>
      <c r="G5" s="55">
        <f>F5-(B5/(1-C5/100)+D5)</f>
        <v>1.0595</v>
      </c>
      <c r="H5" s="55">
        <f>F5-(B5*(1+C5/100)+D5)</f>
        <v>1.0632</v>
      </c>
      <c r="I5" s="55">
        <v>2.21</v>
      </c>
      <c r="J5" s="55">
        <v>4</v>
      </c>
      <c r="K5" s="55">
        <v>0.27</v>
      </c>
      <c r="L5" s="55">
        <f>I5/(100-J5)/0.01</f>
        <v>2.30208333333333</v>
      </c>
      <c r="M5" s="55">
        <f>4.99*0.8</f>
        <v>3.992</v>
      </c>
      <c r="N5" s="55">
        <f>M5-(I5/(1-J5/100)+K5)</f>
        <v>1.41991666666667</v>
      </c>
      <c r="O5" s="55">
        <f>M5-(I5*(1+J5/100)+K5)</f>
        <v>1.4236</v>
      </c>
      <c r="P5" s="55">
        <v>1.77</v>
      </c>
      <c r="Q5" s="55">
        <v>4</v>
      </c>
      <c r="R5" s="55">
        <v>0.29</v>
      </c>
      <c r="S5" s="55">
        <f>P5/(100-Q5)/0.01</f>
        <v>1.84375</v>
      </c>
      <c r="T5" s="55">
        <f>4.77*0.8</f>
        <v>3.816</v>
      </c>
      <c r="U5" s="55">
        <f>T5-(P5/(1-Q5/100)+R5)</f>
        <v>1.68225</v>
      </c>
      <c r="V5" s="55">
        <f>T5-(P5*(1+Q5/100)+R5)</f>
        <v>1.6852</v>
      </c>
      <c r="W5" s="55">
        <v>1.74</v>
      </c>
      <c r="X5" s="55">
        <v>4</v>
      </c>
      <c r="Y5" s="55">
        <v>0.27</v>
      </c>
      <c r="Z5" s="55">
        <f>W5/(100-X5)/0.01</f>
        <v>1.8125</v>
      </c>
      <c r="AA5" s="55">
        <f>4.77*0.8</f>
        <v>3.816</v>
      </c>
      <c r="AB5" s="55">
        <f>AA5-(W5/(1-X5/100)+Y5)</f>
        <v>1.7335</v>
      </c>
      <c r="AC5" s="55">
        <f>AA5-(W5*(1+X5/100)+Y5)</f>
        <v>1.7364</v>
      </c>
      <c r="AD5" s="55">
        <v>1.77</v>
      </c>
      <c r="AE5" s="55">
        <v>4</v>
      </c>
      <c r="AF5" s="55">
        <v>0.26</v>
      </c>
      <c r="AG5" s="55">
        <f>AD5/(100-AE5)/0.01</f>
        <v>1.84375</v>
      </c>
      <c r="AH5" s="55">
        <f>3.97*0.8</f>
        <v>3.176</v>
      </c>
      <c r="AI5" s="55">
        <f>AH5-(AD5/(1-AE5/100)+AF5)</f>
        <v>1.07225</v>
      </c>
      <c r="AJ5" s="55">
        <f>AH5-(AD5*(1+AE5/100)+AF5)</f>
        <v>1.0752</v>
      </c>
      <c r="AK5" s="55">
        <v>1.59</v>
      </c>
      <c r="AL5" s="55">
        <v>4</v>
      </c>
      <c r="AM5" s="55">
        <v>0.28</v>
      </c>
      <c r="AN5" s="55">
        <f>AK5/(100-AL5)/0.01</f>
        <v>1.65625</v>
      </c>
      <c r="AO5" s="55">
        <f>3.26*0.8</f>
        <v>2.608</v>
      </c>
      <c r="AP5" s="55">
        <f>AO5-(AK5/(1-AL5/100)+AM5)</f>
        <v>0.67175</v>
      </c>
      <c r="AQ5" s="55">
        <f>AO5-(AK5*(1+AL5/100)+AM5)</f>
        <v>0.6744</v>
      </c>
      <c r="AR5" s="55">
        <v>1.25</v>
      </c>
      <c r="AS5" s="55">
        <v>4</v>
      </c>
      <c r="AT5" s="55">
        <v>0.13</v>
      </c>
      <c r="AU5" s="55">
        <f>AR5/(100-AS5)/0.01</f>
        <v>1.30208333333333</v>
      </c>
      <c r="AV5" s="55">
        <f>2.63*0.8</f>
        <v>2.104</v>
      </c>
      <c r="AW5" s="55">
        <f>AV5-(AR5/(1-AS5/100)+AT5)</f>
        <v>0.671916666666667</v>
      </c>
      <c r="AX5" s="55">
        <f>AV5-(AR5*(1+AS5/100)+AT5)</f>
        <v>0.674</v>
      </c>
      <c r="AY5" s="55">
        <v>1.25</v>
      </c>
      <c r="AZ5" s="55">
        <v>4</v>
      </c>
      <c r="BA5" s="55">
        <v>0.13</v>
      </c>
      <c r="BB5" s="55">
        <f>AY5/(100-AZ5)/0.01</f>
        <v>1.30208333333333</v>
      </c>
      <c r="BC5" s="55">
        <f>2.63*0.8</f>
        <v>2.104</v>
      </c>
      <c r="BD5" s="55">
        <f>BC5-(AY5/(1-AZ5/100)+BA5)</f>
        <v>0.671916666666667</v>
      </c>
      <c r="BE5" s="55">
        <f>BC5-(AY5*(1+AZ5/100)+BA5)</f>
        <v>0.674</v>
      </c>
      <c r="BF5" s="55">
        <v>1.11</v>
      </c>
      <c r="BG5" s="55">
        <v>4</v>
      </c>
      <c r="BH5" s="55">
        <v>0.16</v>
      </c>
      <c r="BI5" s="55">
        <f>BF5/(100-BG5)/0.01</f>
        <v>1.15625</v>
      </c>
      <c r="BJ5" s="55">
        <f>2.7*0.8</f>
        <v>2.16</v>
      </c>
      <c r="BK5" s="55">
        <f>BJ5-(BF5/(1-BG5/100)+BH5)</f>
        <v>0.84375</v>
      </c>
      <c r="BL5" s="55">
        <f>BJ5-(BF5*(1+BG5/100)+BH5)</f>
        <v>0.8456</v>
      </c>
    </row>
    <row r="6" spans="1:58">
      <c r="A6" t="s">
        <v>19</v>
      </c>
      <c r="B6">
        <v>9403</v>
      </c>
      <c r="I6">
        <v>3581.28</v>
      </c>
      <c r="P6">
        <v>6915</v>
      </c>
      <c r="W6">
        <v>6760</v>
      </c>
      <c r="AD6">
        <v>2853.78</v>
      </c>
      <c r="AK6">
        <v>6207</v>
      </c>
      <c r="AR6">
        <v>4886.6</v>
      </c>
      <c r="AY6">
        <v>1514.15</v>
      </c>
      <c r="BF6">
        <v>2724.7</v>
      </c>
    </row>
    <row r="7" spans="1:2">
      <c r="A7" t="s">
        <v>20</v>
      </c>
      <c r="B7" t="s">
        <v>21</v>
      </c>
    </row>
    <row r="8" spans="1:1">
      <c r="A8" t="s">
        <v>22</v>
      </c>
    </row>
    <row r="9" spans="1:1">
      <c r="A9" t="s">
        <v>23</v>
      </c>
    </row>
    <row r="12" spans="1:28">
      <c r="A12" s="51"/>
      <c r="B12" s="56" t="s">
        <v>0</v>
      </c>
      <c r="C12" s="57"/>
      <c r="D12" s="57"/>
      <c r="E12" s="56" t="s">
        <v>1</v>
      </c>
      <c r="F12" s="57"/>
      <c r="G12" s="57"/>
      <c r="H12" s="56" t="s">
        <v>2</v>
      </c>
      <c r="I12" s="57"/>
      <c r="J12" s="57"/>
      <c r="K12" s="56" t="s">
        <v>3</v>
      </c>
      <c r="L12" s="57"/>
      <c r="M12" s="57"/>
      <c r="N12" s="56" t="s">
        <v>4</v>
      </c>
      <c r="O12" s="57"/>
      <c r="P12" s="57"/>
      <c r="Q12" s="56" t="s">
        <v>5</v>
      </c>
      <c r="R12" s="57"/>
      <c r="S12" s="57"/>
      <c r="T12" s="56" t="s">
        <v>6</v>
      </c>
      <c r="U12" s="57"/>
      <c r="V12" s="57"/>
      <c r="W12" s="56" t="s">
        <v>7</v>
      </c>
      <c r="X12" s="57"/>
      <c r="Y12" s="57"/>
      <c r="Z12" s="56" t="s">
        <v>8</v>
      </c>
      <c r="AA12" s="57"/>
      <c r="AB12" s="57"/>
    </row>
    <row r="13" ht="27.65" spans="1:28">
      <c r="A13" s="51"/>
      <c r="B13" s="54" t="s">
        <v>12</v>
      </c>
      <c r="C13" s="54" t="s">
        <v>14</v>
      </c>
      <c r="D13" s="54" t="s">
        <v>15</v>
      </c>
      <c r="E13" s="54" t="s">
        <v>12</v>
      </c>
      <c r="F13" s="54" t="s">
        <v>14</v>
      </c>
      <c r="G13" s="54" t="s">
        <v>15</v>
      </c>
      <c r="H13" s="54" t="s">
        <v>12</v>
      </c>
      <c r="I13" s="54" t="s">
        <v>14</v>
      </c>
      <c r="J13" s="54" t="s">
        <v>15</v>
      </c>
      <c r="K13" s="54" t="s">
        <v>12</v>
      </c>
      <c r="L13" s="54" t="s">
        <v>14</v>
      </c>
      <c r="M13" s="54" t="s">
        <v>15</v>
      </c>
      <c r="N13" s="54" t="s">
        <v>12</v>
      </c>
      <c r="O13" s="54" t="s">
        <v>14</v>
      </c>
      <c r="P13" s="54" t="s">
        <v>15</v>
      </c>
      <c r="Q13" s="54" t="s">
        <v>12</v>
      </c>
      <c r="R13" s="54" t="s">
        <v>14</v>
      </c>
      <c r="S13" s="54" t="s">
        <v>15</v>
      </c>
      <c r="T13" s="54" t="s">
        <v>12</v>
      </c>
      <c r="U13" s="54" t="s">
        <v>14</v>
      </c>
      <c r="V13" s="54" t="s">
        <v>15</v>
      </c>
      <c r="W13" s="54" t="s">
        <v>12</v>
      </c>
      <c r="X13" s="54" t="s">
        <v>14</v>
      </c>
      <c r="Y13" s="54" t="s">
        <v>15</v>
      </c>
      <c r="Z13" s="54" t="s">
        <v>12</v>
      </c>
      <c r="AA13" s="54" t="s">
        <v>14</v>
      </c>
      <c r="AB13" s="54" t="s">
        <v>15</v>
      </c>
    </row>
    <row r="14" spans="1:28">
      <c r="A14" s="55" t="s">
        <v>16</v>
      </c>
      <c r="B14" s="55">
        <v>2.34177215189873</v>
      </c>
      <c r="C14" s="55">
        <v>2.82622784810126</v>
      </c>
      <c r="D14" s="55">
        <v>2.83256</v>
      </c>
      <c r="E14" s="55">
        <v>2.33122362869198</v>
      </c>
      <c r="F14" s="55">
        <v>3.38677637130802</v>
      </c>
      <c r="G14" s="55">
        <v>3.39308</v>
      </c>
      <c r="H14" s="55">
        <v>1.86708860759494</v>
      </c>
      <c r="I14" s="55">
        <v>3.56691139240506</v>
      </c>
      <c r="J14" s="55">
        <v>3.57196</v>
      </c>
      <c r="K14" s="55">
        <v>1.83544303797468</v>
      </c>
      <c r="L14" s="55">
        <v>3.61855696202532</v>
      </c>
      <c r="M14" s="55">
        <v>3.62352</v>
      </c>
      <c r="N14" s="55">
        <v>1.87301587301587</v>
      </c>
      <c r="O14" s="55">
        <v>2.63098412698413</v>
      </c>
      <c r="P14" s="55">
        <v>2.63665</v>
      </c>
      <c r="Q14" s="55">
        <v>1.68610816542948</v>
      </c>
      <c r="R14" s="55">
        <v>1.94589183457052</v>
      </c>
      <c r="S14" s="55">
        <v>1.95137</v>
      </c>
      <c r="T14" s="55">
        <v>1.33120340788072</v>
      </c>
      <c r="U14" s="55">
        <v>1.69479659211928</v>
      </c>
      <c r="V14" s="55">
        <v>1.69975</v>
      </c>
      <c r="W14" s="55">
        <v>1.33120340788072</v>
      </c>
      <c r="X14" s="55">
        <v>1.69479659211928</v>
      </c>
      <c r="Y14" s="55">
        <v>1.69975</v>
      </c>
      <c r="Z14" s="55">
        <v>1.18336886993603</v>
      </c>
      <c r="AA14" s="55">
        <v>1.89663113006397</v>
      </c>
      <c r="AB14" s="55">
        <v>1.90118</v>
      </c>
    </row>
    <row r="15" spans="1:28">
      <c r="A15" s="55" t="s">
        <v>17</v>
      </c>
      <c r="B15" s="55">
        <v>2.41304347826087</v>
      </c>
      <c r="C15" s="55">
        <v>1.85695652173913</v>
      </c>
      <c r="D15" s="55">
        <v>1.8724</v>
      </c>
      <c r="E15" s="55">
        <v>2.40217391304348</v>
      </c>
      <c r="F15" s="55">
        <v>2.31782608695652</v>
      </c>
      <c r="G15" s="55">
        <v>2.3332</v>
      </c>
      <c r="H15" s="55">
        <v>1.92391304347826</v>
      </c>
      <c r="I15" s="55">
        <v>2.55608695652174</v>
      </c>
      <c r="J15" s="55">
        <v>2.5684</v>
      </c>
      <c r="K15" s="55">
        <v>1.89130434782609</v>
      </c>
      <c r="L15" s="55">
        <v>2.60869565217391</v>
      </c>
      <c r="M15" s="55">
        <v>2.6208</v>
      </c>
      <c r="N15" s="55">
        <v>1.92391304347826</v>
      </c>
      <c r="O15" s="55">
        <v>1.78608695652174</v>
      </c>
      <c r="P15" s="55">
        <v>1.7984</v>
      </c>
      <c r="Q15" s="55">
        <v>1.72826086956522</v>
      </c>
      <c r="R15" s="55">
        <v>1.25173913043478</v>
      </c>
      <c r="S15" s="55">
        <v>1.2628</v>
      </c>
      <c r="T15" s="55">
        <v>1.35869565217391</v>
      </c>
      <c r="U15" s="55">
        <v>1.14130434782609</v>
      </c>
      <c r="V15" s="55">
        <v>1.15</v>
      </c>
      <c r="W15" s="55">
        <v>1.35869565217391</v>
      </c>
      <c r="X15" s="55">
        <v>1.14130434782609</v>
      </c>
      <c r="Y15" s="55">
        <v>1.15</v>
      </c>
      <c r="Z15" s="55">
        <v>1.20652173913044</v>
      </c>
      <c r="AA15" s="55">
        <v>1.33347826086957</v>
      </c>
      <c r="AB15" s="55">
        <v>1.3412</v>
      </c>
    </row>
    <row r="16" spans="1:28">
      <c r="A16" s="55" t="s">
        <v>18</v>
      </c>
      <c r="B16" s="55">
        <v>2.3125</v>
      </c>
      <c r="C16" s="55">
        <v>1.0595</v>
      </c>
      <c r="D16" s="55">
        <v>1.0632</v>
      </c>
      <c r="E16" s="55">
        <v>2.30208333333333</v>
      </c>
      <c r="F16" s="55">
        <v>1.41991666666667</v>
      </c>
      <c r="G16" s="55">
        <v>1.4236</v>
      </c>
      <c r="H16" s="55">
        <v>1.84375</v>
      </c>
      <c r="I16" s="55">
        <v>1.68225</v>
      </c>
      <c r="J16" s="55">
        <v>1.6852</v>
      </c>
      <c r="K16" s="55">
        <v>1.8125</v>
      </c>
      <c r="L16" s="55">
        <v>1.7335</v>
      </c>
      <c r="M16" s="55">
        <v>1.7364</v>
      </c>
      <c r="N16" s="55">
        <v>1.84375</v>
      </c>
      <c r="O16" s="55">
        <v>1.07225</v>
      </c>
      <c r="P16" s="55">
        <v>1.0752</v>
      </c>
      <c r="Q16" s="55">
        <v>1.65625</v>
      </c>
      <c r="R16" s="55">
        <v>0.67175</v>
      </c>
      <c r="S16" s="55">
        <v>0.6744</v>
      </c>
      <c r="T16" s="55">
        <v>1.30208333333333</v>
      </c>
      <c r="U16" s="55">
        <v>0.671916666666667</v>
      </c>
      <c r="V16" s="55">
        <v>0.674</v>
      </c>
      <c r="W16" s="55">
        <v>1.30208333333333</v>
      </c>
      <c r="X16" s="55">
        <v>0.671916666666667</v>
      </c>
      <c r="Y16" s="55">
        <v>0.674</v>
      </c>
      <c r="Z16" s="55">
        <v>1.15625</v>
      </c>
      <c r="AA16" s="55">
        <v>0.84375</v>
      </c>
      <c r="AB16" s="55">
        <v>0.8456</v>
      </c>
    </row>
  </sheetData>
  <mergeCells count="10">
    <mergeCell ref="F1:H1"/>
    <mergeCell ref="B12:D12"/>
    <mergeCell ref="E12:G12"/>
    <mergeCell ref="H12:J12"/>
    <mergeCell ref="K12:M12"/>
    <mergeCell ref="N12:P12"/>
    <mergeCell ref="Q12:S12"/>
    <mergeCell ref="T12:V12"/>
    <mergeCell ref="W12:Y12"/>
    <mergeCell ref="Z12:AB1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23"/>
  <sheetViews>
    <sheetView workbookViewId="0">
      <selection activeCell="R9" sqref="R9"/>
    </sheetView>
  </sheetViews>
  <sheetFormatPr defaultColWidth="9" defaultRowHeight="13.8"/>
  <sheetData>
    <row r="1" spans="1:17">
      <c r="A1" s="1" t="s">
        <v>24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8"/>
    </row>
    <row r="2" spans="1:17">
      <c r="A2" s="3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19"/>
    </row>
    <row r="3" ht="30.55" spans="1:17">
      <c r="A3" s="5" t="s">
        <v>26</v>
      </c>
      <c r="B3" s="5" t="s">
        <v>27</v>
      </c>
      <c r="C3" s="9" t="s">
        <v>28</v>
      </c>
      <c r="D3" s="6" t="s">
        <v>29</v>
      </c>
      <c r="E3" s="7"/>
      <c r="F3" s="40" t="s">
        <v>30</v>
      </c>
      <c r="G3" s="46"/>
      <c r="H3" s="42"/>
      <c r="I3" s="9" t="s">
        <v>31</v>
      </c>
      <c r="J3" s="5" t="s">
        <v>26</v>
      </c>
      <c r="K3" s="5" t="s">
        <v>32</v>
      </c>
      <c r="L3" s="40" t="s">
        <v>33</v>
      </c>
      <c r="M3" s="42"/>
      <c r="N3" s="40" t="s">
        <v>30</v>
      </c>
      <c r="O3" s="46"/>
      <c r="P3" s="42"/>
      <c r="Q3" s="9" t="s">
        <v>34</v>
      </c>
    </row>
    <row r="4" spans="1:17">
      <c r="A4" s="8"/>
      <c r="B4" s="8"/>
      <c r="C4" s="10" t="s">
        <v>35</v>
      </c>
      <c r="D4" s="7"/>
      <c r="E4" s="7"/>
      <c r="F4" s="47" t="s">
        <v>36</v>
      </c>
      <c r="G4" s="48"/>
      <c r="H4" s="49"/>
      <c r="I4" s="10" t="s">
        <v>37</v>
      </c>
      <c r="J4" s="8"/>
      <c r="K4" s="8"/>
      <c r="L4" s="41" t="s">
        <v>38</v>
      </c>
      <c r="M4" s="43"/>
      <c r="N4" s="47" t="s">
        <v>36</v>
      </c>
      <c r="O4" s="48"/>
      <c r="P4" s="49"/>
      <c r="Q4" s="10" t="s">
        <v>39</v>
      </c>
    </row>
    <row r="5" spans="1:17">
      <c r="A5" s="8"/>
      <c r="B5" s="8"/>
      <c r="C5" s="12"/>
      <c r="D5" s="7"/>
      <c r="E5" s="7"/>
      <c r="F5" s="23" t="s">
        <v>40</v>
      </c>
      <c r="G5" s="23" t="s">
        <v>41</v>
      </c>
      <c r="H5" s="23" t="s">
        <v>42</v>
      </c>
      <c r="I5" s="12"/>
      <c r="J5" s="8"/>
      <c r="K5" s="8"/>
      <c r="L5" s="29"/>
      <c r="M5" s="34"/>
      <c r="N5" s="23" t="s">
        <v>40</v>
      </c>
      <c r="O5" s="23" t="s">
        <v>41</v>
      </c>
      <c r="P5" s="23" t="s">
        <v>42</v>
      </c>
      <c r="Q5" s="12"/>
    </row>
    <row r="6" ht="40.75" spans="1:17">
      <c r="A6" s="5" t="s">
        <v>43</v>
      </c>
      <c r="B6" s="8"/>
      <c r="C6" s="8"/>
      <c r="D6" s="8"/>
      <c r="E6" s="8"/>
      <c r="F6" s="50"/>
      <c r="G6" s="50"/>
      <c r="H6" s="50"/>
      <c r="I6" s="8"/>
      <c r="J6" s="8"/>
      <c r="K6" s="8"/>
      <c r="L6" s="8"/>
      <c r="M6" s="8"/>
      <c r="N6" s="50"/>
      <c r="O6" s="50"/>
      <c r="P6" s="50"/>
      <c r="Q6" s="8"/>
    </row>
    <row r="7" ht="20.35" spans="1:17">
      <c r="A7" s="13" t="s">
        <v>44</v>
      </c>
      <c r="B7" s="13" t="s">
        <v>45</v>
      </c>
      <c r="C7" s="13" t="s">
        <v>46</v>
      </c>
      <c r="D7" s="13" t="s">
        <v>47</v>
      </c>
      <c r="E7" s="13" t="s">
        <v>47</v>
      </c>
      <c r="F7" s="24">
        <v>405</v>
      </c>
      <c r="G7" s="24">
        <v>403</v>
      </c>
      <c r="H7" s="24">
        <v>401</v>
      </c>
      <c r="I7" s="15">
        <v>320</v>
      </c>
      <c r="J7" s="13" t="s">
        <v>48</v>
      </c>
      <c r="K7" s="13" t="s">
        <v>49</v>
      </c>
      <c r="L7" s="14" t="s">
        <v>50</v>
      </c>
      <c r="M7" s="13" t="s">
        <v>47</v>
      </c>
      <c r="N7" s="24">
        <v>403</v>
      </c>
      <c r="O7" s="24">
        <v>401</v>
      </c>
      <c r="P7" s="24">
        <v>399</v>
      </c>
      <c r="Q7" s="15">
        <v>320</v>
      </c>
    </row>
    <row r="8" ht="20.35" spans="1:17">
      <c r="A8" s="15"/>
      <c r="B8" s="15"/>
      <c r="C8" s="15"/>
      <c r="D8" s="15"/>
      <c r="E8" s="15"/>
      <c r="F8" s="24"/>
      <c r="G8" s="24"/>
      <c r="H8" s="24"/>
      <c r="I8" s="15"/>
      <c r="J8" s="15"/>
      <c r="K8" s="15"/>
      <c r="L8" s="16" t="s">
        <v>51</v>
      </c>
      <c r="M8" s="15"/>
      <c r="N8" s="24"/>
      <c r="O8" s="24"/>
      <c r="P8" s="24"/>
      <c r="Q8" s="15"/>
    </row>
    <row r="9" spans="1:17">
      <c r="A9" s="15"/>
      <c r="B9" s="15"/>
      <c r="C9" s="15"/>
      <c r="D9" s="15"/>
      <c r="E9" s="15"/>
      <c r="F9" s="24"/>
      <c r="G9" s="24"/>
      <c r="H9" s="24"/>
      <c r="I9" s="15"/>
      <c r="J9" s="15"/>
      <c r="K9" s="15"/>
      <c r="L9" s="17" t="s">
        <v>52</v>
      </c>
      <c r="M9" s="15"/>
      <c r="N9" s="24"/>
      <c r="O9" s="24"/>
      <c r="P9" s="24"/>
      <c r="Q9" s="15"/>
    </row>
    <row r="10" ht="20.35" spans="1:17">
      <c r="A10" s="15"/>
      <c r="B10" s="15"/>
      <c r="C10" s="15"/>
      <c r="D10" s="13" t="s">
        <v>47</v>
      </c>
      <c r="E10" s="13" t="s">
        <v>47</v>
      </c>
      <c r="F10" s="24"/>
      <c r="G10" s="24"/>
      <c r="H10" s="24"/>
      <c r="I10" s="15"/>
      <c r="J10" s="15"/>
      <c r="K10" s="15"/>
      <c r="L10" s="13" t="s">
        <v>53</v>
      </c>
      <c r="M10" s="13" t="s">
        <v>47</v>
      </c>
      <c r="N10" s="24">
        <v>443</v>
      </c>
      <c r="O10" s="24">
        <v>441</v>
      </c>
      <c r="P10" s="24">
        <v>439</v>
      </c>
      <c r="Q10" s="15"/>
    </row>
    <row r="11" ht="20.35" spans="1:17">
      <c r="A11" s="15"/>
      <c r="B11" s="15"/>
      <c r="C11" s="15"/>
      <c r="D11" s="13" t="s">
        <v>47</v>
      </c>
      <c r="E11" s="13" t="s">
        <v>47</v>
      </c>
      <c r="F11" s="24"/>
      <c r="G11" s="24"/>
      <c r="H11" s="24"/>
      <c r="I11" s="15"/>
      <c r="J11" s="15"/>
      <c r="K11" s="15"/>
      <c r="L11" s="13" t="s">
        <v>54</v>
      </c>
      <c r="M11" s="13" t="s">
        <v>47</v>
      </c>
      <c r="N11" s="24">
        <v>375</v>
      </c>
      <c r="O11" s="24">
        <v>373</v>
      </c>
      <c r="P11" s="24">
        <v>371</v>
      </c>
      <c r="Q11" s="15"/>
    </row>
    <row r="12" ht="20.35" spans="1:17">
      <c r="A12" s="13" t="s">
        <v>55</v>
      </c>
      <c r="B12" s="13" t="s">
        <v>56</v>
      </c>
      <c r="C12" s="13" t="s">
        <v>46</v>
      </c>
      <c r="D12" s="13" t="s">
        <v>47</v>
      </c>
      <c r="E12" s="13" t="s">
        <v>47</v>
      </c>
      <c r="F12" s="24">
        <v>400</v>
      </c>
      <c r="G12" s="24">
        <v>398</v>
      </c>
      <c r="H12" s="24">
        <v>396</v>
      </c>
      <c r="I12" s="15">
        <v>320</v>
      </c>
      <c r="J12" s="13" t="s">
        <v>57</v>
      </c>
      <c r="K12" s="13" t="s">
        <v>49</v>
      </c>
      <c r="L12" s="14" t="s">
        <v>50</v>
      </c>
      <c r="M12" s="13" t="s">
        <v>47</v>
      </c>
      <c r="N12" s="24">
        <v>398</v>
      </c>
      <c r="O12" s="24">
        <v>396</v>
      </c>
      <c r="P12" s="24">
        <v>394</v>
      </c>
      <c r="Q12" s="15">
        <v>320</v>
      </c>
    </row>
    <row r="13" ht="20.35" spans="1:17">
      <c r="A13" s="15"/>
      <c r="B13" s="15"/>
      <c r="C13" s="15"/>
      <c r="D13" s="15"/>
      <c r="E13" s="15"/>
      <c r="F13" s="24"/>
      <c r="G13" s="24"/>
      <c r="H13" s="24"/>
      <c r="I13" s="15"/>
      <c r="J13" s="15"/>
      <c r="K13" s="15"/>
      <c r="L13" s="16" t="s">
        <v>51</v>
      </c>
      <c r="M13" s="15"/>
      <c r="N13" s="24"/>
      <c r="O13" s="24"/>
      <c r="P13" s="24"/>
      <c r="Q13" s="15"/>
    </row>
    <row r="14" spans="1:17">
      <c r="A14" s="15"/>
      <c r="B14" s="15"/>
      <c r="C14" s="15"/>
      <c r="D14" s="15"/>
      <c r="E14" s="15"/>
      <c r="F14" s="24"/>
      <c r="G14" s="24"/>
      <c r="H14" s="24"/>
      <c r="I14" s="15"/>
      <c r="J14" s="15"/>
      <c r="K14" s="15"/>
      <c r="L14" s="17" t="s">
        <v>52</v>
      </c>
      <c r="M14" s="15"/>
      <c r="N14" s="24"/>
      <c r="O14" s="24"/>
      <c r="P14" s="24"/>
      <c r="Q14" s="15"/>
    </row>
    <row r="15" ht="20.35" spans="1:17">
      <c r="A15" s="15"/>
      <c r="B15" s="15"/>
      <c r="C15" s="15"/>
      <c r="D15" s="13" t="s">
        <v>47</v>
      </c>
      <c r="E15" s="13" t="s">
        <v>47</v>
      </c>
      <c r="F15" s="24"/>
      <c r="G15" s="24"/>
      <c r="H15" s="24"/>
      <c r="I15" s="15"/>
      <c r="J15" s="15"/>
      <c r="K15" s="15"/>
      <c r="L15" s="13" t="s">
        <v>53</v>
      </c>
      <c r="M15" s="13" t="s">
        <v>47</v>
      </c>
      <c r="N15" s="24">
        <v>438</v>
      </c>
      <c r="O15" s="24">
        <v>436</v>
      </c>
      <c r="P15" s="24">
        <v>433</v>
      </c>
      <c r="Q15" s="15"/>
    </row>
    <row r="16" ht="20.35" spans="1:17">
      <c r="A16" s="15"/>
      <c r="B16" s="15"/>
      <c r="C16" s="15"/>
      <c r="D16" s="13" t="s">
        <v>47</v>
      </c>
      <c r="E16" s="13" t="s">
        <v>47</v>
      </c>
      <c r="F16" s="24"/>
      <c r="G16" s="24"/>
      <c r="H16" s="24"/>
      <c r="I16" s="15"/>
      <c r="J16" s="15"/>
      <c r="K16" s="15"/>
      <c r="L16" s="13" t="s">
        <v>54</v>
      </c>
      <c r="M16" s="13" t="s">
        <v>47</v>
      </c>
      <c r="N16" s="24">
        <v>370</v>
      </c>
      <c r="O16" s="24">
        <v>368</v>
      </c>
      <c r="P16" s="24">
        <v>366</v>
      </c>
      <c r="Q16" s="15"/>
    </row>
    <row r="17" ht="20.35" spans="1:17">
      <c r="A17" s="13" t="s">
        <v>58</v>
      </c>
      <c r="B17" s="13" t="s">
        <v>59</v>
      </c>
      <c r="C17" s="13" t="s">
        <v>46</v>
      </c>
      <c r="D17" s="13" t="s">
        <v>47</v>
      </c>
      <c r="E17" s="13" t="s">
        <v>47</v>
      </c>
      <c r="F17" s="24">
        <v>437</v>
      </c>
      <c r="G17" s="24">
        <v>435</v>
      </c>
      <c r="H17" s="24">
        <v>433</v>
      </c>
      <c r="I17" s="15">
        <v>320</v>
      </c>
      <c r="J17" s="13" t="s">
        <v>60</v>
      </c>
      <c r="K17" s="13" t="s">
        <v>61</v>
      </c>
      <c r="L17" s="13" t="s">
        <v>62</v>
      </c>
      <c r="M17" s="13" t="s">
        <v>47</v>
      </c>
      <c r="N17" s="24">
        <v>428</v>
      </c>
      <c r="O17" s="24">
        <v>426</v>
      </c>
      <c r="P17" s="24">
        <v>424</v>
      </c>
      <c r="Q17" s="15">
        <v>320</v>
      </c>
    </row>
    <row r="18" ht="20.35" spans="1:17">
      <c r="A18" s="15"/>
      <c r="B18" s="15"/>
      <c r="C18" s="15"/>
      <c r="D18" s="13" t="s">
        <v>47</v>
      </c>
      <c r="E18" s="13" t="s">
        <v>47</v>
      </c>
      <c r="F18" s="24"/>
      <c r="G18" s="24"/>
      <c r="H18" s="24"/>
      <c r="I18" s="15"/>
      <c r="J18" s="15"/>
      <c r="K18" s="15"/>
      <c r="L18" s="13" t="s">
        <v>63</v>
      </c>
      <c r="M18" s="13" t="s">
        <v>47</v>
      </c>
      <c r="N18" s="24">
        <v>503</v>
      </c>
      <c r="O18" s="24">
        <v>501</v>
      </c>
      <c r="P18" s="24">
        <v>498</v>
      </c>
      <c r="Q18" s="15"/>
    </row>
    <row r="19" ht="20.35" spans="1:17">
      <c r="A19" s="15"/>
      <c r="B19" s="15"/>
      <c r="C19" s="15"/>
      <c r="D19" s="13" t="s">
        <v>47</v>
      </c>
      <c r="E19" s="13" t="s">
        <v>47</v>
      </c>
      <c r="F19" s="24"/>
      <c r="G19" s="24"/>
      <c r="H19" s="24"/>
      <c r="I19" s="15"/>
      <c r="J19" s="15"/>
      <c r="K19" s="15"/>
      <c r="L19" s="13" t="s">
        <v>54</v>
      </c>
      <c r="M19" s="13" t="s">
        <v>47</v>
      </c>
      <c r="N19" s="24">
        <v>364</v>
      </c>
      <c r="O19" s="24">
        <v>362</v>
      </c>
      <c r="P19" s="24">
        <v>360</v>
      </c>
      <c r="Q19" s="15"/>
    </row>
    <row r="20" spans="1:17">
      <c r="A20" s="13" t="s">
        <v>64</v>
      </c>
      <c r="B20" s="13" t="s">
        <v>65</v>
      </c>
      <c r="C20" s="14" t="s">
        <v>46</v>
      </c>
      <c r="D20" s="14" t="s">
        <v>66</v>
      </c>
      <c r="E20" s="13" t="s">
        <v>47</v>
      </c>
      <c r="F20" s="24">
        <v>422</v>
      </c>
      <c r="G20" s="24">
        <v>420</v>
      </c>
      <c r="H20" s="24">
        <v>418</v>
      </c>
      <c r="I20" s="15">
        <v>320</v>
      </c>
      <c r="J20" s="13" t="s">
        <v>67</v>
      </c>
      <c r="K20" s="13" t="s">
        <v>67</v>
      </c>
      <c r="L20" s="13" t="s">
        <v>67</v>
      </c>
      <c r="M20" s="13" t="s">
        <v>67</v>
      </c>
      <c r="N20" s="25" t="s">
        <v>67</v>
      </c>
      <c r="O20" s="25" t="s">
        <v>67</v>
      </c>
      <c r="P20" s="25" t="s">
        <v>67</v>
      </c>
      <c r="Q20" s="13" t="s">
        <v>67</v>
      </c>
    </row>
    <row r="21" spans="1:17">
      <c r="A21" s="15"/>
      <c r="B21" s="15"/>
      <c r="C21" s="16" t="s">
        <v>61</v>
      </c>
      <c r="D21" s="17" t="s">
        <v>68</v>
      </c>
      <c r="E21" s="15"/>
      <c r="F21" s="24"/>
      <c r="G21" s="24"/>
      <c r="H21" s="24"/>
      <c r="I21" s="15"/>
      <c r="J21" s="15"/>
      <c r="K21" s="15"/>
      <c r="L21" s="15"/>
      <c r="M21" s="15"/>
      <c r="N21" s="24"/>
      <c r="O21" s="24"/>
      <c r="P21" s="24"/>
      <c r="Q21" s="15"/>
    </row>
    <row r="22" spans="1:17">
      <c r="A22" s="15"/>
      <c r="B22" s="15"/>
      <c r="C22" s="11"/>
      <c r="D22" s="14" t="s">
        <v>69</v>
      </c>
      <c r="E22" s="13" t="s">
        <v>47</v>
      </c>
      <c r="F22" s="24">
        <v>496</v>
      </c>
      <c r="G22" s="24">
        <v>494</v>
      </c>
      <c r="H22" s="24">
        <v>491</v>
      </c>
      <c r="I22" s="15"/>
      <c r="J22" s="13" t="s">
        <v>67</v>
      </c>
      <c r="K22" s="13" t="s">
        <v>67</v>
      </c>
      <c r="L22" s="13" t="s">
        <v>67</v>
      </c>
      <c r="M22" s="13" t="s">
        <v>67</v>
      </c>
      <c r="N22" s="25" t="s">
        <v>67</v>
      </c>
      <c r="O22" s="25" t="s">
        <v>67</v>
      </c>
      <c r="P22" s="25" t="s">
        <v>67</v>
      </c>
      <c r="Q22" s="13" t="s">
        <v>67</v>
      </c>
    </row>
    <row r="23" spans="1:17">
      <c r="A23" s="15"/>
      <c r="B23" s="15"/>
      <c r="C23" s="11"/>
      <c r="D23" s="17" t="s">
        <v>52</v>
      </c>
      <c r="E23" s="15"/>
      <c r="F23" s="24"/>
      <c r="G23" s="24"/>
      <c r="H23" s="24"/>
      <c r="I23" s="15"/>
      <c r="J23" s="15"/>
      <c r="K23" s="15"/>
      <c r="L23" s="15"/>
      <c r="M23" s="15"/>
      <c r="N23" s="24"/>
      <c r="O23" s="24"/>
      <c r="P23" s="24"/>
      <c r="Q23" s="15"/>
    </row>
    <row r="24" spans="1:17">
      <c r="A24" s="15"/>
      <c r="B24" s="15"/>
      <c r="C24" s="11"/>
      <c r="D24" s="14" t="s">
        <v>70</v>
      </c>
      <c r="E24" s="13" t="s">
        <v>47</v>
      </c>
      <c r="F24" s="24">
        <v>359</v>
      </c>
      <c r="G24" s="24">
        <v>357</v>
      </c>
      <c r="H24" s="24">
        <v>355</v>
      </c>
      <c r="I24" s="15"/>
      <c r="J24" s="13" t="s">
        <v>67</v>
      </c>
      <c r="K24" s="13" t="s">
        <v>67</v>
      </c>
      <c r="L24" s="13" t="s">
        <v>67</v>
      </c>
      <c r="M24" s="13" t="s">
        <v>67</v>
      </c>
      <c r="N24" s="25" t="s">
        <v>67</v>
      </c>
      <c r="O24" s="25" t="s">
        <v>67</v>
      </c>
      <c r="P24" s="25" t="s">
        <v>67</v>
      </c>
      <c r="Q24" s="13" t="s">
        <v>67</v>
      </c>
    </row>
    <row r="25" spans="1:17">
      <c r="A25" s="15"/>
      <c r="B25" s="15"/>
      <c r="C25" s="12"/>
      <c r="D25" s="17" t="s">
        <v>71</v>
      </c>
      <c r="E25" s="15"/>
      <c r="F25" s="24"/>
      <c r="G25" s="24"/>
      <c r="H25" s="24"/>
      <c r="I25" s="15"/>
      <c r="J25" s="15"/>
      <c r="K25" s="15"/>
      <c r="L25" s="15"/>
      <c r="M25" s="15"/>
      <c r="N25" s="24"/>
      <c r="O25" s="24"/>
      <c r="P25" s="24"/>
      <c r="Q25" s="15"/>
    </row>
    <row r="26" spans="1:17">
      <c r="A26" s="13" t="s">
        <v>72</v>
      </c>
      <c r="B26" s="13" t="s">
        <v>73</v>
      </c>
      <c r="C26" s="14" t="s">
        <v>46</v>
      </c>
      <c r="D26" s="14" t="s">
        <v>66</v>
      </c>
      <c r="E26" s="13" t="s">
        <v>47</v>
      </c>
      <c r="F26" s="24">
        <v>417</v>
      </c>
      <c r="G26" s="24">
        <v>415</v>
      </c>
      <c r="H26" s="24">
        <v>412</v>
      </c>
      <c r="I26" s="15">
        <v>320</v>
      </c>
      <c r="J26" s="13" t="s">
        <v>67</v>
      </c>
      <c r="K26" s="13" t="s">
        <v>67</v>
      </c>
      <c r="L26" s="13" t="s">
        <v>67</v>
      </c>
      <c r="M26" s="13" t="s">
        <v>67</v>
      </c>
      <c r="N26" s="25" t="s">
        <v>67</v>
      </c>
      <c r="O26" s="25" t="s">
        <v>67</v>
      </c>
      <c r="P26" s="25" t="s">
        <v>67</v>
      </c>
      <c r="Q26" s="13" t="s">
        <v>67</v>
      </c>
    </row>
    <row r="27" spans="1:17">
      <c r="A27" s="15"/>
      <c r="B27" s="15"/>
      <c r="C27" s="16" t="s">
        <v>61</v>
      </c>
      <c r="D27" s="17" t="s">
        <v>68</v>
      </c>
      <c r="E27" s="15"/>
      <c r="F27" s="24"/>
      <c r="G27" s="24"/>
      <c r="H27" s="24"/>
      <c r="I27" s="15"/>
      <c r="J27" s="15"/>
      <c r="K27" s="15"/>
      <c r="L27" s="15"/>
      <c r="M27" s="15"/>
      <c r="N27" s="24"/>
      <c r="O27" s="24"/>
      <c r="P27" s="24"/>
      <c r="Q27" s="15"/>
    </row>
    <row r="28" spans="1:17">
      <c r="A28" s="15"/>
      <c r="B28" s="15"/>
      <c r="C28" s="11"/>
      <c r="D28" s="14" t="s">
        <v>69</v>
      </c>
      <c r="E28" s="13" t="s">
        <v>47</v>
      </c>
      <c r="F28" s="24">
        <v>490</v>
      </c>
      <c r="G28" s="24">
        <v>488</v>
      </c>
      <c r="H28" s="24">
        <v>484</v>
      </c>
      <c r="I28" s="15"/>
      <c r="J28" s="13" t="s">
        <v>67</v>
      </c>
      <c r="K28" s="13" t="s">
        <v>67</v>
      </c>
      <c r="L28" s="13" t="s">
        <v>67</v>
      </c>
      <c r="M28" s="13" t="s">
        <v>67</v>
      </c>
      <c r="N28" s="25" t="s">
        <v>67</v>
      </c>
      <c r="O28" s="25" t="s">
        <v>67</v>
      </c>
      <c r="P28" s="25" t="s">
        <v>67</v>
      </c>
      <c r="Q28" s="13" t="s">
        <v>67</v>
      </c>
    </row>
    <row r="29" spans="1:17">
      <c r="A29" s="15"/>
      <c r="B29" s="15"/>
      <c r="C29" s="11"/>
      <c r="D29" s="17" t="s">
        <v>52</v>
      </c>
      <c r="E29" s="15"/>
      <c r="F29" s="24"/>
      <c r="G29" s="24"/>
      <c r="H29" s="24"/>
      <c r="I29" s="15"/>
      <c r="J29" s="15"/>
      <c r="K29" s="15"/>
      <c r="L29" s="15"/>
      <c r="M29" s="15"/>
      <c r="N29" s="24"/>
      <c r="O29" s="24"/>
      <c r="P29" s="24"/>
      <c r="Q29" s="15"/>
    </row>
    <row r="30" spans="1:17">
      <c r="A30" s="15"/>
      <c r="B30" s="15"/>
      <c r="C30" s="11"/>
      <c r="D30" s="14" t="s">
        <v>70</v>
      </c>
      <c r="E30" s="13" t="s">
        <v>47</v>
      </c>
      <c r="F30" s="24">
        <v>354</v>
      </c>
      <c r="G30" s="24">
        <v>353</v>
      </c>
      <c r="H30" s="24">
        <v>350</v>
      </c>
      <c r="I30" s="15"/>
      <c r="J30" s="13" t="s">
        <v>67</v>
      </c>
      <c r="K30" s="13" t="s">
        <v>67</v>
      </c>
      <c r="L30" s="13" t="s">
        <v>67</v>
      </c>
      <c r="M30" s="13" t="s">
        <v>67</v>
      </c>
      <c r="N30" s="25" t="s">
        <v>67</v>
      </c>
      <c r="O30" s="25" t="s">
        <v>67</v>
      </c>
      <c r="P30" s="25" t="s">
        <v>67</v>
      </c>
      <c r="Q30" s="13" t="s">
        <v>67</v>
      </c>
    </row>
    <row r="31" spans="1:17">
      <c r="A31" s="15"/>
      <c r="B31" s="15"/>
      <c r="C31" s="12"/>
      <c r="D31" s="17" t="s">
        <v>71</v>
      </c>
      <c r="E31" s="15"/>
      <c r="F31" s="24"/>
      <c r="G31" s="24"/>
      <c r="H31" s="24"/>
      <c r="I31" s="15"/>
      <c r="J31" s="15"/>
      <c r="K31" s="15"/>
      <c r="L31" s="15"/>
      <c r="M31" s="15"/>
      <c r="N31" s="24"/>
      <c r="O31" s="24"/>
      <c r="P31" s="24"/>
      <c r="Q31" s="15"/>
    </row>
    <row r="32" spans="1:17">
      <c r="A32" s="13" t="s">
        <v>74</v>
      </c>
      <c r="B32" s="13" t="s">
        <v>75</v>
      </c>
      <c r="C32" s="14" t="s">
        <v>46</v>
      </c>
      <c r="D32" s="14" t="s">
        <v>66</v>
      </c>
      <c r="E32" s="13" t="s">
        <v>47</v>
      </c>
      <c r="F32" s="24">
        <v>444</v>
      </c>
      <c r="G32" s="24">
        <v>442</v>
      </c>
      <c r="H32" s="24">
        <v>440</v>
      </c>
      <c r="I32" s="15">
        <v>25</v>
      </c>
      <c r="J32" s="13" t="s">
        <v>67</v>
      </c>
      <c r="K32" s="13" t="s">
        <v>67</v>
      </c>
      <c r="L32" s="13" t="s">
        <v>67</v>
      </c>
      <c r="M32" s="13" t="s">
        <v>67</v>
      </c>
      <c r="N32" s="25" t="s">
        <v>67</v>
      </c>
      <c r="O32" s="25" t="s">
        <v>67</v>
      </c>
      <c r="P32" s="25" t="s">
        <v>67</v>
      </c>
      <c r="Q32" s="13" t="s">
        <v>67</v>
      </c>
    </row>
    <row r="33" spans="1:17">
      <c r="A33" s="15"/>
      <c r="B33" s="15"/>
      <c r="C33" s="16" t="s">
        <v>61</v>
      </c>
      <c r="D33" s="17" t="s">
        <v>68</v>
      </c>
      <c r="E33" s="15"/>
      <c r="F33" s="24"/>
      <c r="G33" s="24"/>
      <c r="H33" s="24"/>
      <c r="I33" s="15"/>
      <c r="J33" s="15"/>
      <c r="K33" s="15"/>
      <c r="L33" s="15"/>
      <c r="M33" s="15"/>
      <c r="N33" s="24"/>
      <c r="O33" s="24"/>
      <c r="P33" s="24"/>
      <c r="Q33" s="15"/>
    </row>
    <row r="34" spans="1:17">
      <c r="A34" s="15"/>
      <c r="B34" s="15"/>
      <c r="C34" s="11"/>
      <c r="D34" s="14" t="s">
        <v>69</v>
      </c>
      <c r="E34" s="13" t="s">
        <v>47</v>
      </c>
      <c r="F34" s="24">
        <v>799</v>
      </c>
      <c r="G34" s="24">
        <v>796</v>
      </c>
      <c r="H34" s="24">
        <v>792</v>
      </c>
      <c r="I34" s="15"/>
      <c r="J34" s="13" t="s">
        <v>67</v>
      </c>
      <c r="K34" s="13" t="s">
        <v>67</v>
      </c>
      <c r="L34" s="13" t="s">
        <v>67</v>
      </c>
      <c r="M34" s="13" t="s">
        <v>67</v>
      </c>
      <c r="N34" s="25" t="s">
        <v>67</v>
      </c>
      <c r="O34" s="25" t="s">
        <v>67</v>
      </c>
      <c r="P34" s="25" t="s">
        <v>67</v>
      </c>
      <c r="Q34" s="13" t="s">
        <v>67</v>
      </c>
    </row>
    <row r="35" spans="1:17">
      <c r="A35" s="15"/>
      <c r="B35" s="15"/>
      <c r="C35" s="11"/>
      <c r="D35" s="17" t="s">
        <v>52</v>
      </c>
      <c r="E35" s="15"/>
      <c r="F35" s="24"/>
      <c r="G35" s="24"/>
      <c r="H35" s="24"/>
      <c r="I35" s="15"/>
      <c r="J35" s="15"/>
      <c r="K35" s="15"/>
      <c r="L35" s="15"/>
      <c r="M35" s="15"/>
      <c r="N35" s="24"/>
      <c r="O35" s="24"/>
      <c r="P35" s="24"/>
      <c r="Q35" s="15"/>
    </row>
    <row r="36" spans="1:17">
      <c r="A36" s="15"/>
      <c r="B36" s="15"/>
      <c r="C36" s="11"/>
      <c r="D36" s="14" t="s">
        <v>70</v>
      </c>
      <c r="E36" s="13" t="s">
        <v>47</v>
      </c>
      <c r="F36" s="24">
        <v>293</v>
      </c>
      <c r="G36" s="24">
        <v>292</v>
      </c>
      <c r="H36" s="24">
        <v>290</v>
      </c>
      <c r="I36" s="15"/>
      <c r="J36" s="13" t="s">
        <v>67</v>
      </c>
      <c r="K36" s="13" t="s">
        <v>67</v>
      </c>
      <c r="L36" s="13" t="s">
        <v>67</v>
      </c>
      <c r="M36" s="13" t="s">
        <v>67</v>
      </c>
      <c r="N36" s="25" t="s">
        <v>67</v>
      </c>
      <c r="O36" s="25" t="s">
        <v>67</v>
      </c>
      <c r="P36" s="25" t="s">
        <v>67</v>
      </c>
      <c r="Q36" s="13" t="s">
        <v>67</v>
      </c>
    </row>
    <row r="37" spans="1:17">
      <c r="A37" s="15"/>
      <c r="B37" s="15"/>
      <c r="C37" s="12"/>
      <c r="D37" s="17" t="s">
        <v>71</v>
      </c>
      <c r="E37" s="15"/>
      <c r="F37" s="24"/>
      <c r="G37" s="24"/>
      <c r="H37" s="24"/>
      <c r="I37" s="15"/>
      <c r="J37" s="15"/>
      <c r="K37" s="15"/>
      <c r="L37" s="15"/>
      <c r="M37" s="15"/>
      <c r="N37" s="24"/>
      <c r="O37" s="24"/>
      <c r="P37" s="24"/>
      <c r="Q37" s="15"/>
    </row>
    <row r="38" spans="1:17">
      <c r="A38" s="13" t="s">
        <v>76</v>
      </c>
      <c r="B38" s="13" t="s">
        <v>77</v>
      </c>
      <c r="C38" s="14" t="s">
        <v>46</v>
      </c>
      <c r="D38" s="14" t="s">
        <v>66</v>
      </c>
      <c r="E38" s="13" t="s">
        <v>47</v>
      </c>
      <c r="F38" s="24">
        <v>446</v>
      </c>
      <c r="G38" s="24">
        <v>444</v>
      </c>
      <c r="H38" s="24">
        <v>442</v>
      </c>
      <c r="I38" s="15">
        <v>320</v>
      </c>
      <c r="J38" s="13" t="s">
        <v>67</v>
      </c>
      <c r="K38" s="13" t="s">
        <v>67</v>
      </c>
      <c r="L38" s="13" t="s">
        <v>67</v>
      </c>
      <c r="M38" s="13" t="s">
        <v>67</v>
      </c>
      <c r="N38" s="25" t="s">
        <v>67</v>
      </c>
      <c r="O38" s="25" t="s">
        <v>67</v>
      </c>
      <c r="P38" s="25" t="s">
        <v>67</v>
      </c>
      <c r="Q38" s="13" t="s">
        <v>67</v>
      </c>
    </row>
    <row r="39" spans="1:17">
      <c r="A39" s="15"/>
      <c r="B39" s="15"/>
      <c r="C39" s="16" t="s">
        <v>61</v>
      </c>
      <c r="D39" s="17" t="s">
        <v>68</v>
      </c>
      <c r="E39" s="15"/>
      <c r="F39" s="24"/>
      <c r="G39" s="24"/>
      <c r="H39" s="24"/>
      <c r="I39" s="15"/>
      <c r="J39" s="15"/>
      <c r="K39" s="15"/>
      <c r="L39" s="15"/>
      <c r="M39" s="15"/>
      <c r="N39" s="24"/>
      <c r="O39" s="24"/>
      <c r="P39" s="24"/>
      <c r="Q39" s="15"/>
    </row>
    <row r="40" spans="1:17">
      <c r="A40" s="15"/>
      <c r="B40" s="15"/>
      <c r="C40" s="11"/>
      <c r="D40" s="14" t="s">
        <v>69</v>
      </c>
      <c r="E40" s="13" t="s">
        <v>47</v>
      </c>
      <c r="F40" s="24">
        <v>714</v>
      </c>
      <c r="G40" s="24">
        <v>710</v>
      </c>
      <c r="H40" s="24">
        <v>707</v>
      </c>
      <c r="I40" s="15"/>
      <c r="J40" s="13" t="s">
        <v>67</v>
      </c>
      <c r="K40" s="13" t="s">
        <v>67</v>
      </c>
      <c r="L40" s="13" t="s">
        <v>67</v>
      </c>
      <c r="M40" s="13" t="s">
        <v>67</v>
      </c>
      <c r="N40" s="25" t="s">
        <v>67</v>
      </c>
      <c r="O40" s="25" t="s">
        <v>67</v>
      </c>
      <c r="P40" s="25" t="s">
        <v>67</v>
      </c>
      <c r="Q40" s="13" t="s">
        <v>67</v>
      </c>
    </row>
    <row r="41" spans="1:17">
      <c r="A41" s="15"/>
      <c r="B41" s="15"/>
      <c r="C41" s="11"/>
      <c r="D41" s="17" t="s">
        <v>52</v>
      </c>
      <c r="E41" s="15"/>
      <c r="F41" s="24"/>
      <c r="G41" s="24"/>
      <c r="H41" s="24"/>
      <c r="I41" s="15"/>
      <c r="J41" s="15"/>
      <c r="K41" s="15"/>
      <c r="L41" s="15"/>
      <c r="M41" s="15"/>
      <c r="N41" s="24"/>
      <c r="O41" s="24"/>
      <c r="P41" s="24"/>
      <c r="Q41" s="15"/>
    </row>
    <row r="42" spans="1:17">
      <c r="A42" s="15"/>
      <c r="B42" s="15"/>
      <c r="C42" s="11"/>
      <c r="D42" s="14" t="s">
        <v>70</v>
      </c>
      <c r="E42" s="13" t="s">
        <v>47</v>
      </c>
      <c r="F42" s="24">
        <v>294</v>
      </c>
      <c r="G42" s="24">
        <v>293</v>
      </c>
      <c r="H42" s="24">
        <v>292</v>
      </c>
      <c r="I42" s="15"/>
      <c r="J42" s="13" t="s">
        <v>67</v>
      </c>
      <c r="K42" s="13" t="s">
        <v>67</v>
      </c>
      <c r="L42" s="13" t="s">
        <v>67</v>
      </c>
      <c r="M42" s="13" t="s">
        <v>67</v>
      </c>
      <c r="N42" s="25" t="s">
        <v>67</v>
      </c>
      <c r="O42" s="25" t="s">
        <v>67</v>
      </c>
      <c r="P42" s="25" t="s">
        <v>67</v>
      </c>
      <c r="Q42" s="13" t="s">
        <v>67</v>
      </c>
    </row>
    <row r="43" spans="1:17">
      <c r="A43" s="15"/>
      <c r="B43" s="15"/>
      <c r="C43" s="12"/>
      <c r="D43" s="17" t="s">
        <v>71</v>
      </c>
      <c r="E43" s="15"/>
      <c r="F43" s="24"/>
      <c r="G43" s="24"/>
      <c r="H43" s="24"/>
      <c r="I43" s="15"/>
      <c r="J43" s="15"/>
      <c r="K43" s="15"/>
      <c r="L43" s="15"/>
      <c r="M43" s="15"/>
      <c r="N43" s="24"/>
      <c r="O43" s="24"/>
      <c r="P43" s="24"/>
      <c r="Q43" s="15"/>
    </row>
    <row r="44" ht="20.35" spans="1:17">
      <c r="A44" s="13" t="s">
        <v>78</v>
      </c>
      <c r="B44" s="14" t="s">
        <v>79</v>
      </c>
      <c r="C44" s="14" t="s">
        <v>46</v>
      </c>
      <c r="D44" s="14" t="s">
        <v>66</v>
      </c>
      <c r="E44" s="13" t="s">
        <v>47</v>
      </c>
      <c r="F44" s="24">
        <v>466</v>
      </c>
      <c r="G44" s="24">
        <v>464</v>
      </c>
      <c r="H44" s="24">
        <v>462</v>
      </c>
      <c r="I44" s="15">
        <v>25</v>
      </c>
      <c r="J44" s="13" t="s">
        <v>67</v>
      </c>
      <c r="K44" s="13" t="s">
        <v>67</v>
      </c>
      <c r="L44" s="13" t="s">
        <v>67</v>
      </c>
      <c r="M44" s="13" t="s">
        <v>67</v>
      </c>
      <c r="N44" s="25" t="s">
        <v>67</v>
      </c>
      <c r="O44" s="25" t="s">
        <v>67</v>
      </c>
      <c r="P44" s="25" t="s">
        <v>67</v>
      </c>
      <c r="Q44" s="13" t="s">
        <v>67</v>
      </c>
    </row>
    <row r="45" spans="1:17">
      <c r="A45" s="15"/>
      <c r="B45" s="16" t="s">
        <v>80</v>
      </c>
      <c r="C45" s="16" t="s">
        <v>61</v>
      </c>
      <c r="D45" s="17" t="s">
        <v>68</v>
      </c>
      <c r="E45" s="15"/>
      <c r="F45" s="24"/>
      <c r="G45" s="24"/>
      <c r="H45" s="24"/>
      <c r="I45" s="15"/>
      <c r="J45" s="15"/>
      <c r="K45" s="15"/>
      <c r="L45" s="15"/>
      <c r="M45" s="15"/>
      <c r="N45" s="24"/>
      <c r="O45" s="24"/>
      <c r="P45" s="24"/>
      <c r="Q45" s="15"/>
    </row>
    <row r="46" spans="1:17">
      <c r="A46" s="15"/>
      <c r="B46" s="11"/>
      <c r="C46" s="11"/>
      <c r="D46" s="14" t="s">
        <v>69</v>
      </c>
      <c r="E46" s="13" t="s">
        <v>47</v>
      </c>
      <c r="F46" s="24">
        <v>746</v>
      </c>
      <c r="G46" s="24">
        <v>742</v>
      </c>
      <c r="H46" s="24">
        <v>739</v>
      </c>
      <c r="I46" s="15"/>
      <c r="J46" s="13" t="s">
        <v>67</v>
      </c>
      <c r="K46" s="13" t="s">
        <v>67</v>
      </c>
      <c r="L46" s="13" t="s">
        <v>67</v>
      </c>
      <c r="M46" s="13" t="s">
        <v>67</v>
      </c>
      <c r="N46" s="25" t="s">
        <v>67</v>
      </c>
      <c r="O46" s="25" t="s">
        <v>67</v>
      </c>
      <c r="P46" s="25" t="s">
        <v>67</v>
      </c>
      <c r="Q46" s="13" t="s">
        <v>67</v>
      </c>
    </row>
    <row r="47" spans="1:17">
      <c r="A47" s="15"/>
      <c r="B47" s="11"/>
      <c r="C47" s="11"/>
      <c r="D47" s="17" t="s">
        <v>52</v>
      </c>
      <c r="E47" s="15"/>
      <c r="F47" s="24"/>
      <c r="G47" s="24"/>
      <c r="H47" s="24"/>
      <c r="I47" s="15"/>
      <c r="J47" s="15"/>
      <c r="K47" s="15"/>
      <c r="L47" s="15"/>
      <c r="M47" s="15"/>
      <c r="N47" s="24"/>
      <c r="O47" s="24"/>
      <c r="P47" s="24"/>
      <c r="Q47" s="15"/>
    </row>
    <row r="48" spans="1:17">
      <c r="A48" s="15"/>
      <c r="B48" s="11"/>
      <c r="C48" s="11"/>
      <c r="D48" s="14" t="s">
        <v>70</v>
      </c>
      <c r="E48" s="13" t="s">
        <v>47</v>
      </c>
      <c r="F48" s="24">
        <v>308</v>
      </c>
      <c r="G48" s="24">
        <v>306</v>
      </c>
      <c r="H48" s="24">
        <v>305</v>
      </c>
      <c r="I48" s="15"/>
      <c r="J48" s="13" t="s">
        <v>67</v>
      </c>
      <c r="K48" s="13" t="s">
        <v>67</v>
      </c>
      <c r="L48" s="13" t="s">
        <v>67</v>
      </c>
      <c r="M48" s="13" t="s">
        <v>67</v>
      </c>
      <c r="N48" s="25" t="s">
        <v>67</v>
      </c>
      <c r="O48" s="25" t="s">
        <v>67</v>
      </c>
      <c r="P48" s="25" t="s">
        <v>67</v>
      </c>
      <c r="Q48" s="13" t="s">
        <v>67</v>
      </c>
    </row>
    <row r="49" spans="1:17">
      <c r="A49" s="15"/>
      <c r="B49" s="12"/>
      <c r="C49" s="12"/>
      <c r="D49" s="17" t="s">
        <v>71</v>
      </c>
      <c r="E49" s="15"/>
      <c r="F49" s="24"/>
      <c r="G49" s="24"/>
      <c r="H49" s="24"/>
      <c r="I49" s="15"/>
      <c r="J49" s="15"/>
      <c r="K49" s="15"/>
      <c r="L49" s="15"/>
      <c r="M49" s="15"/>
      <c r="N49" s="24"/>
      <c r="O49" s="24"/>
      <c r="P49" s="24"/>
      <c r="Q49" s="15"/>
    </row>
    <row r="50" ht="20.35" spans="1:17">
      <c r="A50" s="13" t="s">
        <v>78</v>
      </c>
      <c r="B50" s="14" t="s">
        <v>81</v>
      </c>
      <c r="C50" s="14" t="s">
        <v>46</v>
      </c>
      <c r="D50" s="14" t="s">
        <v>66</v>
      </c>
      <c r="E50" s="13" t="s">
        <v>47</v>
      </c>
      <c r="F50" s="24">
        <v>451</v>
      </c>
      <c r="G50" s="24">
        <v>449</v>
      </c>
      <c r="H50" s="24">
        <v>447</v>
      </c>
      <c r="I50" s="15">
        <v>320</v>
      </c>
      <c r="J50" s="13" t="s">
        <v>67</v>
      </c>
      <c r="K50" s="13" t="s">
        <v>67</v>
      </c>
      <c r="L50" s="13" t="s">
        <v>67</v>
      </c>
      <c r="M50" s="13" t="s">
        <v>67</v>
      </c>
      <c r="N50" s="25" t="s">
        <v>67</v>
      </c>
      <c r="O50" s="25" t="s">
        <v>67</v>
      </c>
      <c r="P50" s="25" t="s">
        <v>67</v>
      </c>
      <c r="Q50" s="13" t="s">
        <v>67</v>
      </c>
    </row>
    <row r="51" ht="20.35" spans="1:17">
      <c r="A51" s="15"/>
      <c r="B51" s="16" t="s">
        <v>82</v>
      </c>
      <c r="C51" s="16" t="s">
        <v>61</v>
      </c>
      <c r="D51" s="17" t="s">
        <v>68</v>
      </c>
      <c r="E51" s="15"/>
      <c r="F51" s="24"/>
      <c r="G51" s="24"/>
      <c r="H51" s="24"/>
      <c r="I51" s="15"/>
      <c r="J51" s="15"/>
      <c r="K51" s="15"/>
      <c r="L51" s="15"/>
      <c r="M51" s="15"/>
      <c r="N51" s="24"/>
      <c r="O51" s="24"/>
      <c r="P51" s="24"/>
      <c r="Q51" s="15"/>
    </row>
    <row r="52" spans="1:17">
      <c r="A52" s="15"/>
      <c r="B52" s="11"/>
      <c r="C52" s="11"/>
      <c r="D52" s="14" t="s">
        <v>69</v>
      </c>
      <c r="E52" s="13" t="s">
        <v>47</v>
      </c>
      <c r="F52" s="24">
        <v>722</v>
      </c>
      <c r="G52" s="24">
        <v>718</v>
      </c>
      <c r="H52" s="24">
        <v>715</v>
      </c>
      <c r="I52" s="15"/>
      <c r="J52" s="13" t="s">
        <v>67</v>
      </c>
      <c r="K52" s="13" t="s">
        <v>67</v>
      </c>
      <c r="L52" s="13" t="s">
        <v>67</v>
      </c>
      <c r="M52" s="13" t="s">
        <v>67</v>
      </c>
      <c r="N52" s="25" t="s">
        <v>67</v>
      </c>
      <c r="O52" s="25" t="s">
        <v>67</v>
      </c>
      <c r="P52" s="25" t="s">
        <v>67</v>
      </c>
      <c r="Q52" s="13" t="s">
        <v>67</v>
      </c>
    </row>
    <row r="53" spans="1:17">
      <c r="A53" s="15"/>
      <c r="B53" s="11"/>
      <c r="C53" s="11"/>
      <c r="D53" s="17" t="s">
        <v>52</v>
      </c>
      <c r="E53" s="15"/>
      <c r="F53" s="24"/>
      <c r="G53" s="24"/>
      <c r="H53" s="24"/>
      <c r="I53" s="15"/>
      <c r="J53" s="15"/>
      <c r="K53" s="15"/>
      <c r="L53" s="15"/>
      <c r="M53" s="15"/>
      <c r="N53" s="24"/>
      <c r="O53" s="24"/>
      <c r="P53" s="24"/>
      <c r="Q53" s="15"/>
    </row>
    <row r="54" spans="1:17">
      <c r="A54" s="15"/>
      <c r="B54" s="11"/>
      <c r="C54" s="11"/>
      <c r="D54" s="14" t="s">
        <v>70</v>
      </c>
      <c r="E54" s="13" t="s">
        <v>47</v>
      </c>
      <c r="F54" s="24">
        <v>298</v>
      </c>
      <c r="G54" s="24">
        <v>296</v>
      </c>
      <c r="H54" s="24">
        <v>295</v>
      </c>
      <c r="I54" s="15"/>
      <c r="J54" s="13" t="s">
        <v>67</v>
      </c>
      <c r="K54" s="13" t="s">
        <v>67</v>
      </c>
      <c r="L54" s="13" t="s">
        <v>67</v>
      </c>
      <c r="M54" s="13" t="s">
        <v>67</v>
      </c>
      <c r="N54" s="25" t="s">
        <v>67</v>
      </c>
      <c r="O54" s="25" t="s">
        <v>67</v>
      </c>
      <c r="P54" s="25" t="s">
        <v>67</v>
      </c>
      <c r="Q54" s="13" t="s">
        <v>67</v>
      </c>
    </row>
    <row r="55" spans="1:17">
      <c r="A55" s="15"/>
      <c r="B55" s="12"/>
      <c r="C55" s="12"/>
      <c r="D55" s="17" t="s">
        <v>71</v>
      </c>
      <c r="E55" s="15"/>
      <c r="F55" s="24"/>
      <c r="G55" s="24"/>
      <c r="H55" s="24"/>
      <c r="I55" s="15"/>
      <c r="J55" s="15"/>
      <c r="K55" s="15"/>
      <c r="L55" s="15"/>
      <c r="M55" s="15"/>
      <c r="N55" s="24"/>
      <c r="O55" s="24"/>
      <c r="P55" s="24"/>
      <c r="Q55" s="15"/>
    </row>
    <row r="56" ht="20.35" spans="1:17">
      <c r="A56" s="13" t="s">
        <v>83</v>
      </c>
      <c r="B56" s="13" t="s">
        <v>84</v>
      </c>
      <c r="C56" s="13" t="s">
        <v>46</v>
      </c>
      <c r="D56" s="13" t="s">
        <v>47</v>
      </c>
      <c r="E56" s="13" t="s">
        <v>47</v>
      </c>
      <c r="F56" s="24">
        <v>442</v>
      </c>
      <c r="G56" s="24">
        <v>437</v>
      </c>
      <c r="H56" s="24">
        <v>432</v>
      </c>
      <c r="I56" s="15">
        <v>320</v>
      </c>
      <c r="J56" s="13" t="s">
        <v>85</v>
      </c>
      <c r="K56" s="13" t="s">
        <v>49</v>
      </c>
      <c r="L56" s="13" t="s">
        <v>62</v>
      </c>
      <c r="M56" s="13" t="s">
        <v>47</v>
      </c>
      <c r="N56" s="24">
        <v>437</v>
      </c>
      <c r="O56" s="24">
        <v>432</v>
      </c>
      <c r="P56" s="24">
        <v>427</v>
      </c>
      <c r="Q56" s="15">
        <v>320</v>
      </c>
    </row>
    <row r="57" ht="20.35" spans="1:17">
      <c r="A57" s="15"/>
      <c r="B57" s="15"/>
      <c r="C57" s="15"/>
      <c r="D57" s="13" t="s">
        <v>47</v>
      </c>
      <c r="E57" s="13" t="s">
        <v>47</v>
      </c>
      <c r="F57" s="24"/>
      <c r="G57" s="24"/>
      <c r="H57" s="24"/>
      <c r="I57" s="15"/>
      <c r="J57" s="15"/>
      <c r="K57" s="15"/>
      <c r="L57" s="13" t="s">
        <v>63</v>
      </c>
      <c r="M57" s="13" t="s">
        <v>47</v>
      </c>
      <c r="N57" s="24">
        <v>577</v>
      </c>
      <c r="O57" s="24">
        <v>570</v>
      </c>
      <c r="P57" s="24">
        <v>564</v>
      </c>
      <c r="Q57" s="15"/>
    </row>
    <row r="58" ht="20.35" spans="1:17">
      <c r="A58" s="15"/>
      <c r="B58" s="15"/>
      <c r="C58" s="15"/>
      <c r="D58" s="13" t="s">
        <v>47</v>
      </c>
      <c r="E58" s="13" t="s">
        <v>47</v>
      </c>
      <c r="F58" s="24"/>
      <c r="G58" s="24"/>
      <c r="H58" s="24"/>
      <c r="I58" s="15"/>
      <c r="J58" s="15"/>
      <c r="K58" s="15"/>
      <c r="L58" s="13" t="s">
        <v>54</v>
      </c>
      <c r="M58" s="13" t="s">
        <v>47</v>
      </c>
      <c r="N58" s="24">
        <v>315</v>
      </c>
      <c r="O58" s="24">
        <v>311</v>
      </c>
      <c r="P58" s="24">
        <v>307</v>
      </c>
      <c r="Q58" s="15"/>
    </row>
    <row r="59" ht="20.35" spans="1:17">
      <c r="A59" s="13" t="s">
        <v>86</v>
      </c>
      <c r="B59" s="13" t="s">
        <v>87</v>
      </c>
      <c r="C59" s="13" t="s">
        <v>46</v>
      </c>
      <c r="D59" s="13" t="s">
        <v>47</v>
      </c>
      <c r="E59" s="13" t="s">
        <v>47</v>
      </c>
      <c r="F59" s="24">
        <v>435</v>
      </c>
      <c r="G59" s="24">
        <v>433</v>
      </c>
      <c r="H59" s="24">
        <v>431</v>
      </c>
      <c r="I59" s="15">
        <v>320</v>
      </c>
      <c r="J59" s="13" t="s">
        <v>88</v>
      </c>
      <c r="K59" s="13" t="s">
        <v>49</v>
      </c>
      <c r="L59" s="13" t="s">
        <v>62</v>
      </c>
      <c r="M59" s="13" t="s">
        <v>47</v>
      </c>
      <c r="N59" s="24">
        <v>431</v>
      </c>
      <c r="O59" s="24">
        <v>426</v>
      </c>
      <c r="P59" s="24">
        <v>421</v>
      </c>
      <c r="Q59" s="15">
        <v>320</v>
      </c>
    </row>
    <row r="60" ht="20.35" spans="1:17">
      <c r="A60" s="15"/>
      <c r="B60" s="15"/>
      <c r="C60" s="15"/>
      <c r="D60" s="13" t="s">
        <v>47</v>
      </c>
      <c r="E60" s="13" t="s">
        <v>47</v>
      </c>
      <c r="F60" s="24"/>
      <c r="G60" s="24"/>
      <c r="H60" s="24"/>
      <c r="I60" s="15"/>
      <c r="J60" s="15"/>
      <c r="K60" s="15"/>
      <c r="L60" s="13" t="s">
        <v>63</v>
      </c>
      <c r="M60" s="13" t="s">
        <v>47</v>
      </c>
      <c r="N60" s="24">
        <v>569</v>
      </c>
      <c r="O60" s="24">
        <v>562</v>
      </c>
      <c r="P60" s="24">
        <v>556</v>
      </c>
      <c r="Q60" s="15"/>
    </row>
    <row r="61" ht="20.35" spans="1:17">
      <c r="A61" s="15"/>
      <c r="B61" s="15"/>
      <c r="C61" s="15"/>
      <c r="D61" s="13" t="s">
        <v>47</v>
      </c>
      <c r="E61" s="13" t="s">
        <v>47</v>
      </c>
      <c r="F61" s="24"/>
      <c r="G61" s="24"/>
      <c r="H61" s="24"/>
      <c r="I61" s="15"/>
      <c r="J61" s="15"/>
      <c r="K61" s="15"/>
      <c r="L61" s="13" t="s">
        <v>54</v>
      </c>
      <c r="M61" s="13" t="s">
        <v>47</v>
      </c>
      <c r="N61" s="24">
        <v>315</v>
      </c>
      <c r="O61" s="24">
        <v>311</v>
      </c>
      <c r="P61" s="24">
        <v>307</v>
      </c>
      <c r="Q61" s="15"/>
    </row>
    <row r="62" ht="20.35" spans="1:17">
      <c r="A62" s="13" t="s">
        <v>89</v>
      </c>
      <c r="B62" s="13" t="s">
        <v>90</v>
      </c>
      <c r="C62" s="13" t="s">
        <v>46</v>
      </c>
      <c r="D62" s="13" t="s">
        <v>47</v>
      </c>
      <c r="E62" s="13" t="s">
        <v>47</v>
      </c>
      <c r="F62" s="24">
        <v>425</v>
      </c>
      <c r="G62" s="24">
        <v>423</v>
      </c>
      <c r="H62" s="24">
        <v>421</v>
      </c>
      <c r="I62" s="15">
        <v>320</v>
      </c>
      <c r="J62" s="13" t="s">
        <v>91</v>
      </c>
      <c r="K62" s="13" t="s">
        <v>49</v>
      </c>
      <c r="L62" s="13" t="s">
        <v>62</v>
      </c>
      <c r="M62" s="13" t="s">
        <v>47</v>
      </c>
      <c r="N62" s="24">
        <v>420</v>
      </c>
      <c r="O62" s="24">
        <v>415</v>
      </c>
      <c r="P62" s="24">
        <v>410</v>
      </c>
      <c r="Q62" s="15">
        <v>320</v>
      </c>
    </row>
    <row r="63" ht="20.35" spans="1:17">
      <c r="A63" s="15"/>
      <c r="B63" s="15"/>
      <c r="C63" s="15"/>
      <c r="D63" s="13" t="s">
        <v>47</v>
      </c>
      <c r="E63" s="13" t="s">
        <v>47</v>
      </c>
      <c r="F63" s="24"/>
      <c r="G63" s="24"/>
      <c r="H63" s="24"/>
      <c r="I63" s="15"/>
      <c r="J63" s="15"/>
      <c r="K63" s="15"/>
      <c r="L63" s="13" t="s">
        <v>63</v>
      </c>
      <c r="M63" s="13" t="s">
        <v>47</v>
      </c>
      <c r="N63" s="24">
        <v>554</v>
      </c>
      <c r="O63" s="24">
        <v>548</v>
      </c>
      <c r="P63" s="24">
        <v>541</v>
      </c>
      <c r="Q63" s="15"/>
    </row>
    <row r="64" ht="20.35" spans="1:17">
      <c r="A64" s="15"/>
      <c r="B64" s="15"/>
      <c r="C64" s="15"/>
      <c r="D64" s="13" t="s">
        <v>47</v>
      </c>
      <c r="E64" s="13" t="s">
        <v>47</v>
      </c>
      <c r="F64" s="24"/>
      <c r="G64" s="24"/>
      <c r="H64" s="24"/>
      <c r="I64" s="15"/>
      <c r="J64" s="15"/>
      <c r="K64" s="15"/>
      <c r="L64" s="13" t="s">
        <v>54</v>
      </c>
      <c r="M64" s="13" t="s">
        <v>47</v>
      </c>
      <c r="N64" s="24">
        <v>315</v>
      </c>
      <c r="O64" s="24">
        <v>311</v>
      </c>
      <c r="P64" s="24">
        <v>308</v>
      </c>
      <c r="Q64" s="15"/>
    </row>
    <row r="65" ht="20.35" spans="1:17">
      <c r="A65" s="13" t="s">
        <v>92</v>
      </c>
      <c r="B65" s="13" t="s">
        <v>93</v>
      </c>
      <c r="C65" s="13" t="s">
        <v>46</v>
      </c>
      <c r="D65" s="13" t="s">
        <v>47</v>
      </c>
      <c r="E65" s="13" t="s">
        <v>47</v>
      </c>
      <c r="F65" s="24">
        <v>465</v>
      </c>
      <c r="G65" s="24">
        <v>463</v>
      </c>
      <c r="H65" s="24">
        <v>461</v>
      </c>
      <c r="I65" s="15">
        <v>320</v>
      </c>
      <c r="J65" s="13" t="s">
        <v>94</v>
      </c>
      <c r="K65" s="13" t="s">
        <v>49</v>
      </c>
      <c r="L65" s="13" t="s">
        <v>62</v>
      </c>
      <c r="M65" s="13" t="s">
        <v>47</v>
      </c>
      <c r="N65" s="24">
        <v>459</v>
      </c>
      <c r="O65" s="24">
        <v>457</v>
      </c>
      <c r="P65" s="24">
        <v>455</v>
      </c>
      <c r="Q65" s="15">
        <v>25</v>
      </c>
    </row>
    <row r="66" ht="20.35" spans="1:17">
      <c r="A66" s="15"/>
      <c r="B66" s="15"/>
      <c r="C66" s="15"/>
      <c r="D66" s="13" t="s">
        <v>47</v>
      </c>
      <c r="E66" s="13" t="s">
        <v>47</v>
      </c>
      <c r="F66" s="24"/>
      <c r="G66" s="24"/>
      <c r="H66" s="24"/>
      <c r="I66" s="15"/>
      <c r="J66" s="15"/>
      <c r="K66" s="15"/>
      <c r="L66" s="13" t="s">
        <v>63</v>
      </c>
      <c r="M66" s="13" t="s">
        <v>47</v>
      </c>
      <c r="N66" s="24">
        <v>505</v>
      </c>
      <c r="O66" s="24">
        <v>503</v>
      </c>
      <c r="P66" s="24">
        <v>501</v>
      </c>
      <c r="Q66" s="15"/>
    </row>
    <row r="67" ht="20.35" spans="1:17">
      <c r="A67" s="15"/>
      <c r="B67" s="15"/>
      <c r="C67" s="15"/>
      <c r="D67" s="13" t="s">
        <v>47</v>
      </c>
      <c r="E67" s="13" t="s">
        <v>47</v>
      </c>
      <c r="F67" s="24"/>
      <c r="G67" s="24"/>
      <c r="H67" s="24"/>
      <c r="I67" s="15"/>
      <c r="J67" s="15"/>
      <c r="K67" s="15"/>
      <c r="L67" s="13" t="s">
        <v>54</v>
      </c>
      <c r="M67" s="13" t="s">
        <v>47</v>
      </c>
      <c r="N67" s="24">
        <v>427</v>
      </c>
      <c r="O67" s="24">
        <v>425</v>
      </c>
      <c r="P67" s="24">
        <v>423</v>
      </c>
      <c r="Q67" s="15"/>
    </row>
    <row r="68" ht="20.35" spans="1:17">
      <c r="A68" s="13" t="s">
        <v>95</v>
      </c>
      <c r="B68" s="14" t="s">
        <v>96</v>
      </c>
      <c r="C68" s="13" t="s">
        <v>46</v>
      </c>
      <c r="D68" s="13" t="s">
        <v>47</v>
      </c>
      <c r="E68" s="13" t="s">
        <v>47</v>
      </c>
      <c r="F68" s="24">
        <v>409</v>
      </c>
      <c r="G68" s="24">
        <v>407</v>
      </c>
      <c r="H68" s="24">
        <v>405</v>
      </c>
      <c r="I68" s="15">
        <v>320</v>
      </c>
      <c r="J68" s="13" t="s">
        <v>97</v>
      </c>
      <c r="K68" s="13" t="s">
        <v>49</v>
      </c>
      <c r="L68" s="13" t="s">
        <v>62</v>
      </c>
      <c r="M68" s="13" t="s">
        <v>47</v>
      </c>
      <c r="N68" s="24">
        <v>400</v>
      </c>
      <c r="O68" s="24">
        <v>395</v>
      </c>
      <c r="P68" s="24">
        <v>390</v>
      </c>
      <c r="Q68" s="15">
        <v>320</v>
      </c>
    </row>
    <row r="69" ht="20.35" spans="1:17">
      <c r="A69" s="15"/>
      <c r="B69" s="16" t="s">
        <v>98</v>
      </c>
      <c r="C69" s="15"/>
      <c r="D69" s="13" t="s">
        <v>47</v>
      </c>
      <c r="E69" s="13" t="s">
        <v>47</v>
      </c>
      <c r="F69" s="24"/>
      <c r="G69" s="24"/>
      <c r="H69" s="24"/>
      <c r="I69" s="15"/>
      <c r="J69" s="15"/>
      <c r="K69" s="15"/>
      <c r="L69" s="13" t="s">
        <v>63</v>
      </c>
      <c r="M69" s="13" t="s">
        <v>47</v>
      </c>
      <c r="N69" s="24">
        <v>528</v>
      </c>
      <c r="O69" s="24">
        <v>521</v>
      </c>
      <c r="P69" s="24">
        <v>515</v>
      </c>
      <c r="Q69" s="15"/>
    </row>
    <row r="70" ht="20.35" spans="1:17">
      <c r="A70" s="15"/>
      <c r="B70" s="12"/>
      <c r="C70" s="15"/>
      <c r="D70" s="13" t="s">
        <v>47</v>
      </c>
      <c r="E70" s="13" t="s">
        <v>47</v>
      </c>
      <c r="F70" s="24"/>
      <c r="G70" s="24"/>
      <c r="H70" s="24"/>
      <c r="I70" s="15"/>
      <c r="J70" s="15"/>
      <c r="K70" s="15"/>
      <c r="L70" s="13" t="s">
        <v>54</v>
      </c>
      <c r="M70" s="13" t="s">
        <v>47</v>
      </c>
      <c r="N70" s="24">
        <v>288</v>
      </c>
      <c r="O70" s="24">
        <v>284</v>
      </c>
      <c r="P70" s="24">
        <v>281</v>
      </c>
      <c r="Q70" s="15"/>
    </row>
    <row r="71" ht="20.35" spans="1:17">
      <c r="A71" s="13" t="s">
        <v>99</v>
      </c>
      <c r="B71" s="14" t="s">
        <v>96</v>
      </c>
      <c r="C71" s="14" t="s">
        <v>46</v>
      </c>
      <c r="D71" s="14" t="s">
        <v>50</v>
      </c>
      <c r="E71" s="13" t="s">
        <v>47</v>
      </c>
      <c r="F71" s="24">
        <v>426</v>
      </c>
      <c r="G71" s="24">
        <v>419</v>
      </c>
      <c r="H71" s="24">
        <v>422</v>
      </c>
      <c r="I71" s="15">
        <v>320</v>
      </c>
      <c r="J71" s="13" t="s">
        <v>67</v>
      </c>
      <c r="K71" s="13" t="s">
        <v>67</v>
      </c>
      <c r="L71" s="13" t="s">
        <v>67</v>
      </c>
      <c r="M71" s="13" t="s">
        <v>67</v>
      </c>
      <c r="N71" s="25" t="s">
        <v>67</v>
      </c>
      <c r="O71" s="25" t="s">
        <v>67</v>
      </c>
      <c r="P71" s="25" t="s">
        <v>67</v>
      </c>
      <c r="Q71" s="13" t="s">
        <v>67</v>
      </c>
    </row>
    <row r="72" ht="20.35" spans="1:17">
      <c r="A72" s="15"/>
      <c r="B72" s="16" t="s">
        <v>100</v>
      </c>
      <c r="C72" s="16" t="s">
        <v>61</v>
      </c>
      <c r="D72" s="16" t="s">
        <v>51</v>
      </c>
      <c r="E72" s="15"/>
      <c r="F72" s="24"/>
      <c r="G72" s="24"/>
      <c r="H72" s="24"/>
      <c r="I72" s="15"/>
      <c r="J72" s="15"/>
      <c r="K72" s="15"/>
      <c r="L72" s="15"/>
      <c r="M72" s="15"/>
      <c r="N72" s="24"/>
      <c r="O72" s="24"/>
      <c r="P72" s="24"/>
      <c r="Q72" s="15"/>
    </row>
    <row r="73" spans="1:17">
      <c r="A73" s="15"/>
      <c r="B73" s="11"/>
      <c r="C73" s="11"/>
      <c r="D73" s="17" t="s">
        <v>52</v>
      </c>
      <c r="E73" s="15"/>
      <c r="F73" s="24"/>
      <c r="G73" s="24"/>
      <c r="H73" s="24"/>
      <c r="I73" s="15"/>
      <c r="J73" s="15"/>
      <c r="K73" s="15"/>
      <c r="L73" s="15"/>
      <c r="M73" s="15"/>
      <c r="N73" s="24"/>
      <c r="O73" s="24"/>
      <c r="P73" s="24"/>
      <c r="Q73" s="15"/>
    </row>
    <row r="74" spans="1:17">
      <c r="A74" s="15"/>
      <c r="B74" s="11"/>
      <c r="C74" s="11"/>
      <c r="D74" s="14" t="s">
        <v>69</v>
      </c>
      <c r="E74" s="13" t="s">
        <v>47</v>
      </c>
      <c r="F74" s="24">
        <v>562</v>
      </c>
      <c r="G74" s="24">
        <v>553</v>
      </c>
      <c r="H74" s="24">
        <v>557</v>
      </c>
      <c r="I74" s="15"/>
      <c r="J74" s="13" t="s">
        <v>67</v>
      </c>
      <c r="K74" s="13" t="s">
        <v>67</v>
      </c>
      <c r="L74" s="13" t="s">
        <v>67</v>
      </c>
      <c r="M74" s="13" t="s">
        <v>67</v>
      </c>
      <c r="N74" s="25" t="s">
        <v>67</v>
      </c>
      <c r="O74" s="25" t="s">
        <v>67</v>
      </c>
      <c r="P74" s="25" t="s">
        <v>67</v>
      </c>
      <c r="Q74" s="13" t="s">
        <v>67</v>
      </c>
    </row>
    <row r="75" spans="1:17">
      <c r="A75" s="15"/>
      <c r="B75" s="11"/>
      <c r="C75" s="11"/>
      <c r="D75" s="17" t="s">
        <v>101</v>
      </c>
      <c r="E75" s="15"/>
      <c r="F75" s="24"/>
      <c r="G75" s="24"/>
      <c r="H75" s="24"/>
      <c r="I75" s="15"/>
      <c r="J75" s="15"/>
      <c r="K75" s="15"/>
      <c r="L75" s="15"/>
      <c r="M75" s="15"/>
      <c r="N75" s="24"/>
      <c r="O75" s="24"/>
      <c r="P75" s="24"/>
      <c r="Q75" s="15"/>
    </row>
    <row r="76" spans="1:17">
      <c r="A76" s="15"/>
      <c r="B76" s="11"/>
      <c r="C76" s="11"/>
      <c r="D76" s="14" t="s">
        <v>70</v>
      </c>
      <c r="E76" s="13" t="s">
        <v>47</v>
      </c>
      <c r="F76" s="24">
        <v>320</v>
      </c>
      <c r="G76" s="24">
        <v>314</v>
      </c>
      <c r="H76" s="24">
        <v>317</v>
      </c>
      <c r="I76" s="15"/>
      <c r="J76" s="13" t="s">
        <v>67</v>
      </c>
      <c r="K76" s="13" t="s">
        <v>67</v>
      </c>
      <c r="L76" s="13" t="s">
        <v>67</v>
      </c>
      <c r="M76" s="13" t="s">
        <v>67</v>
      </c>
      <c r="N76" s="25" t="s">
        <v>67</v>
      </c>
      <c r="O76" s="25" t="s">
        <v>67</v>
      </c>
      <c r="P76" s="25" t="s">
        <v>67</v>
      </c>
      <c r="Q76" s="13" t="s">
        <v>67</v>
      </c>
    </row>
    <row r="77" spans="1:17">
      <c r="A77" s="15"/>
      <c r="B77" s="12"/>
      <c r="C77" s="12"/>
      <c r="D77" s="17" t="s">
        <v>71</v>
      </c>
      <c r="E77" s="15"/>
      <c r="F77" s="24"/>
      <c r="G77" s="24"/>
      <c r="H77" s="24"/>
      <c r="I77" s="15"/>
      <c r="J77" s="15"/>
      <c r="K77" s="15"/>
      <c r="L77" s="15"/>
      <c r="M77" s="15"/>
      <c r="N77" s="24"/>
      <c r="O77" s="24"/>
      <c r="P77" s="24"/>
      <c r="Q77" s="15"/>
    </row>
    <row r="78" ht="20.35" spans="1:17">
      <c r="A78" s="13" t="s">
        <v>102</v>
      </c>
      <c r="B78" s="14" t="s">
        <v>103</v>
      </c>
      <c r="C78" s="13" t="s">
        <v>46</v>
      </c>
      <c r="D78" s="13" t="s">
        <v>47</v>
      </c>
      <c r="E78" s="13" t="s">
        <v>47</v>
      </c>
      <c r="F78" s="24">
        <v>400</v>
      </c>
      <c r="G78" s="24">
        <v>398</v>
      </c>
      <c r="H78" s="24">
        <v>396</v>
      </c>
      <c r="I78" s="15">
        <v>34</v>
      </c>
      <c r="J78" s="13" t="s">
        <v>67</v>
      </c>
      <c r="K78" s="13" t="s">
        <v>67</v>
      </c>
      <c r="L78" s="13" t="s">
        <v>67</v>
      </c>
      <c r="M78" s="13" t="s">
        <v>67</v>
      </c>
      <c r="N78" s="25" t="s">
        <v>67</v>
      </c>
      <c r="O78" s="25" t="s">
        <v>67</v>
      </c>
      <c r="P78" s="25" t="s">
        <v>67</v>
      </c>
      <c r="Q78" s="13" t="s">
        <v>67</v>
      </c>
    </row>
    <row r="79" ht="20.35" spans="1:17">
      <c r="A79" s="15"/>
      <c r="B79" s="16" t="s">
        <v>104</v>
      </c>
      <c r="C79" s="15"/>
      <c r="D79" s="15"/>
      <c r="E79" s="15"/>
      <c r="F79" s="24"/>
      <c r="G79" s="24"/>
      <c r="H79" s="24"/>
      <c r="I79" s="15"/>
      <c r="J79" s="15"/>
      <c r="K79" s="15"/>
      <c r="L79" s="15"/>
      <c r="M79" s="15"/>
      <c r="N79" s="24"/>
      <c r="O79" s="24"/>
      <c r="P79" s="24"/>
      <c r="Q79" s="15"/>
    </row>
    <row r="80" ht="20.35" spans="1:17">
      <c r="A80" s="15"/>
      <c r="B80" s="16" t="s">
        <v>105</v>
      </c>
      <c r="C80" s="15"/>
      <c r="D80" s="15"/>
      <c r="E80" s="15"/>
      <c r="F80" s="24"/>
      <c r="G80" s="24"/>
      <c r="H80" s="24"/>
      <c r="I80" s="15"/>
      <c r="J80" s="15"/>
      <c r="K80" s="15"/>
      <c r="L80" s="15"/>
      <c r="M80" s="15"/>
      <c r="N80" s="24"/>
      <c r="O80" s="24"/>
      <c r="P80" s="24"/>
      <c r="Q80" s="15"/>
    </row>
    <row r="81" ht="20.35" spans="1:17">
      <c r="A81" s="15"/>
      <c r="B81" s="17" t="s">
        <v>106</v>
      </c>
      <c r="C81" s="15"/>
      <c r="D81" s="15"/>
      <c r="E81" s="15"/>
      <c r="F81" s="24"/>
      <c r="G81" s="24"/>
      <c r="H81" s="24"/>
      <c r="I81" s="15"/>
      <c r="J81" s="15"/>
      <c r="K81" s="15"/>
      <c r="L81" s="15"/>
      <c r="M81" s="15"/>
      <c r="N81" s="24"/>
      <c r="O81" s="24"/>
      <c r="P81" s="24"/>
      <c r="Q81" s="15"/>
    </row>
    <row r="82" ht="20.35" spans="1:17">
      <c r="A82" s="13" t="s">
        <v>107</v>
      </c>
      <c r="B82" s="14" t="s">
        <v>108</v>
      </c>
      <c r="C82" s="13" t="s">
        <v>46</v>
      </c>
      <c r="D82" s="13" t="s">
        <v>47</v>
      </c>
      <c r="E82" s="13" t="s">
        <v>47</v>
      </c>
      <c r="F82" s="24">
        <v>400</v>
      </c>
      <c r="G82" s="24">
        <v>398</v>
      </c>
      <c r="H82" s="24">
        <v>396</v>
      </c>
      <c r="I82" s="15">
        <v>320</v>
      </c>
      <c r="J82" s="13" t="s">
        <v>109</v>
      </c>
      <c r="K82" s="13" t="s">
        <v>49</v>
      </c>
      <c r="L82" s="13" t="s">
        <v>62</v>
      </c>
      <c r="M82" s="13" t="s">
        <v>47</v>
      </c>
      <c r="N82" s="24">
        <v>390</v>
      </c>
      <c r="O82" s="24">
        <v>387</v>
      </c>
      <c r="P82" s="24">
        <v>384</v>
      </c>
      <c r="Q82" s="15">
        <v>320</v>
      </c>
    </row>
    <row r="83" ht="20.35" spans="1:17">
      <c r="A83" s="15"/>
      <c r="B83" s="16" t="s">
        <v>110</v>
      </c>
      <c r="C83" s="15"/>
      <c r="D83" s="13" t="s">
        <v>47</v>
      </c>
      <c r="E83" s="13" t="s">
        <v>47</v>
      </c>
      <c r="F83" s="24"/>
      <c r="G83" s="24"/>
      <c r="H83" s="24"/>
      <c r="I83" s="15"/>
      <c r="J83" s="15"/>
      <c r="K83" s="15"/>
      <c r="L83" s="13" t="s">
        <v>63</v>
      </c>
      <c r="M83" s="13" t="s">
        <v>47</v>
      </c>
      <c r="N83" s="24">
        <v>515</v>
      </c>
      <c r="O83" s="24">
        <v>511</v>
      </c>
      <c r="P83" s="24">
        <v>507</v>
      </c>
      <c r="Q83" s="15"/>
    </row>
    <row r="84" ht="20.35" spans="1:17">
      <c r="A84" s="15"/>
      <c r="B84" s="17" t="s">
        <v>111</v>
      </c>
      <c r="C84" s="15"/>
      <c r="D84" s="13" t="s">
        <v>47</v>
      </c>
      <c r="E84" s="13" t="s">
        <v>47</v>
      </c>
      <c r="F84" s="24"/>
      <c r="G84" s="24"/>
      <c r="H84" s="24"/>
      <c r="I84" s="15"/>
      <c r="J84" s="15"/>
      <c r="K84" s="15"/>
      <c r="L84" s="13" t="s">
        <v>54</v>
      </c>
      <c r="M84" s="13" t="s">
        <v>47</v>
      </c>
      <c r="N84" s="24">
        <v>285</v>
      </c>
      <c r="O84" s="24">
        <v>283</v>
      </c>
      <c r="P84" s="24">
        <v>280</v>
      </c>
      <c r="Q84" s="15"/>
    </row>
    <row r="85" spans="1:17">
      <c r="A85" s="13" t="s">
        <v>112</v>
      </c>
      <c r="B85" s="13" t="s">
        <v>113</v>
      </c>
      <c r="C85" s="14" t="s">
        <v>46</v>
      </c>
      <c r="D85" s="14" t="s">
        <v>66</v>
      </c>
      <c r="E85" s="13" t="s">
        <v>47</v>
      </c>
      <c r="F85" s="24">
        <v>510</v>
      </c>
      <c r="G85" s="24">
        <v>500</v>
      </c>
      <c r="H85" s="24">
        <v>490</v>
      </c>
      <c r="I85" s="15">
        <v>320</v>
      </c>
      <c r="J85" s="13" t="s">
        <v>67</v>
      </c>
      <c r="K85" s="13" t="s">
        <v>67</v>
      </c>
      <c r="L85" s="13" t="s">
        <v>67</v>
      </c>
      <c r="M85" s="13" t="s">
        <v>67</v>
      </c>
      <c r="N85" s="25" t="s">
        <v>67</v>
      </c>
      <c r="O85" s="25" t="s">
        <v>67</v>
      </c>
      <c r="P85" s="25" t="s">
        <v>67</v>
      </c>
      <c r="Q85" s="13" t="s">
        <v>67</v>
      </c>
    </row>
    <row r="86" spans="1:17">
      <c r="A86" s="15"/>
      <c r="B86" s="15"/>
      <c r="C86" s="16" t="s">
        <v>61</v>
      </c>
      <c r="D86" s="17" t="s">
        <v>68</v>
      </c>
      <c r="E86" s="15"/>
      <c r="F86" s="24"/>
      <c r="G86" s="24"/>
      <c r="H86" s="24"/>
      <c r="I86" s="15"/>
      <c r="J86" s="15"/>
      <c r="K86" s="15"/>
      <c r="L86" s="15"/>
      <c r="M86" s="15"/>
      <c r="N86" s="24"/>
      <c r="O86" s="24"/>
      <c r="P86" s="24"/>
      <c r="Q86" s="15"/>
    </row>
    <row r="87" spans="1:17">
      <c r="A87" s="15"/>
      <c r="B87" s="15"/>
      <c r="C87" s="11"/>
      <c r="D87" s="14" t="s">
        <v>69</v>
      </c>
      <c r="E87" s="13" t="s">
        <v>47</v>
      </c>
      <c r="F87" s="24">
        <v>714</v>
      </c>
      <c r="G87" s="24">
        <v>700</v>
      </c>
      <c r="H87" s="24">
        <v>686</v>
      </c>
      <c r="I87" s="15"/>
      <c r="J87" s="13" t="s">
        <v>67</v>
      </c>
      <c r="K87" s="13" t="s">
        <v>67</v>
      </c>
      <c r="L87" s="13" t="s">
        <v>67</v>
      </c>
      <c r="M87" s="13" t="s">
        <v>67</v>
      </c>
      <c r="N87" s="25" t="s">
        <v>67</v>
      </c>
      <c r="O87" s="25" t="s">
        <v>67</v>
      </c>
      <c r="P87" s="25" t="s">
        <v>67</v>
      </c>
      <c r="Q87" s="13" t="s">
        <v>67</v>
      </c>
    </row>
    <row r="88" spans="1:17">
      <c r="A88" s="15"/>
      <c r="B88" s="15"/>
      <c r="C88" s="11"/>
      <c r="D88" s="17" t="s">
        <v>52</v>
      </c>
      <c r="E88" s="15"/>
      <c r="F88" s="24"/>
      <c r="G88" s="24"/>
      <c r="H88" s="24"/>
      <c r="I88" s="15"/>
      <c r="J88" s="15"/>
      <c r="K88" s="15"/>
      <c r="L88" s="15"/>
      <c r="M88" s="15"/>
      <c r="N88" s="24"/>
      <c r="O88" s="24"/>
      <c r="P88" s="24"/>
      <c r="Q88" s="15"/>
    </row>
    <row r="89" spans="1:17">
      <c r="A89" s="15"/>
      <c r="B89" s="15"/>
      <c r="C89" s="11"/>
      <c r="D89" s="14" t="s">
        <v>70</v>
      </c>
      <c r="E89" s="13" t="s">
        <v>47</v>
      </c>
      <c r="F89" s="24">
        <v>383</v>
      </c>
      <c r="G89" s="24">
        <v>375</v>
      </c>
      <c r="H89" s="24">
        <v>368</v>
      </c>
      <c r="I89" s="15"/>
      <c r="J89" s="13" t="s">
        <v>67</v>
      </c>
      <c r="K89" s="13" t="s">
        <v>67</v>
      </c>
      <c r="L89" s="13" t="s">
        <v>67</v>
      </c>
      <c r="M89" s="13" t="s">
        <v>67</v>
      </c>
      <c r="N89" s="25" t="s">
        <v>67</v>
      </c>
      <c r="O89" s="25" t="s">
        <v>67</v>
      </c>
      <c r="P89" s="25" t="s">
        <v>67</v>
      </c>
      <c r="Q89" s="13" t="s">
        <v>67</v>
      </c>
    </row>
    <row r="90" spans="1:17">
      <c r="A90" s="15"/>
      <c r="B90" s="15"/>
      <c r="C90" s="12"/>
      <c r="D90" s="17" t="s">
        <v>71</v>
      </c>
      <c r="E90" s="15"/>
      <c r="F90" s="24"/>
      <c r="G90" s="24"/>
      <c r="H90" s="24"/>
      <c r="I90" s="15"/>
      <c r="J90" s="15"/>
      <c r="K90" s="15"/>
      <c r="L90" s="15"/>
      <c r="M90" s="15"/>
      <c r="N90" s="24"/>
      <c r="O90" s="24"/>
      <c r="P90" s="24"/>
      <c r="Q90" s="15"/>
    </row>
    <row r="91" spans="1:17">
      <c r="A91" s="13" t="s">
        <v>114</v>
      </c>
      <c r="B91" s="13" t="s">
        <v>115</v>
      </c>
      <c r="C91" s="14" t="s">
        <v>46</v>
      </c>
      <c r="D91" s="14" t="s">
        <v>66</v>
      </c>
      <c r="E91" s="13" t="s">
        <v>47</v>
      </c>
      <c r="F91" s="24">
        <v>432</v>
      </c>
      <c r="G91" s="24">
        <v>422</v>
      </c>
      <c r="H91" s="24">
        <v>412</v>
      </c>
      <c r="I91" s="15">
        <v>320</v>
      </c>
      <c r="J91" s="13" t="s">
        <v>67</v>
      </c>
      <c r="K91" s="13" t="s">
        <v>67</v>
      </c>
      <c r="L91" s="13" t="s">
        <v>67</v>
      </c>
      <c r="M91" s="13" t="s">
        <v>67</v>
      </c>
      <c r="N91" s="25" t="s">
        <v>67</v>
      </c>
      <c r="O91" s="25" t="s">
        <v>67</v>
      </c>
      <c r="P91" s="25" t="s">
        <v>67</v>
      </c>
      <c r="Q91" s="13" t="s">
        <v>67</v>
      </c>
    </row>
    <row r="92" spans="1:17">
      <c r="A92" s="15"/>
      <c r="B92" s="15"/>
      <c r="C92" s="16" t="s">
        <v>61</v>
      </c>
      <c r="D92" s="17" t="s">
        <v>68</v>
      </c>
      <c r="E92" s="15"/>
      <c r="F92" s="24"/>
      <c r="G92" s="24"/>
      <c r="H92" s="24"/>
      <c r="I92" s="15"/>
      <c r="J92" s="15"/>
      <c r="K92" s="15"/>
      <c r="L92" s="15"/>
      <c r="M92" s="15"/>
      <c r="N92" s="24"/>
      <c r="O92" s="24"/>
      <c r="P92" s="24"/>
      <c r="Q92" s="15"/>
    </row>
    <row r="93" spans="1:17">
      <c r="A93" s="15"/>
      <c r="B93" s="15"/>
      <c r="C93" s="11"/>
      <c r="D93" s="14" t="s">
        <v>69</v>
      </c>
      <c r="E93" s="13" t="s">
        <v>47</v>
      </c>
      <c r="F93" s="24">
        <v>570</v>
      </c>
      <c r="G93" s="24">
        <v>557</v>
      </c>
      <c r="H93" s="24">
        <v>544</v>
      </c>
      <c r="I93" s="15"/>
      <c r="J93" s="13" t="s">
        <v>67</v>
      </c>
      <c r="K93" s="13" t="s">
        <v>67</v>
      </c>
      <c r="L93" s="13" t="s">
        <v>67</v>
      </c>
      <c r="M93" s="13" t="s">
        <v>67</v>
      </c>
      <c r="N93" s="25" t="s">
        <v>67</v>
      </c>
      <c r="O93" s="25" t="s">
        <v>67</v>
      </c>
      <c r="P93" s="25" t="s">
        <v>67</v>
      </c>
      <c r="Q93" s="13" t="s">
        <v>67</v>
      </c>
    </row>
    <row r="94" spans="1:17">
      <c r="A94" s="15"/>
      <c r="B94" s="15"/>
      <c r="C94" s="11"/>
      <c r="D94" s="17" t="s">
        <v>52</v>
      </c>
      <c r="E94" s="15"/>
      <c r="F94" s="24"/>
      <c r="G94" s="24"/>
      <c r="H94" s="24"/>
      <c r="I94" s="15"/>
      <c r="J94" s="15"/>
      <c r="K94" s="15"/>
      <c r="L94" s="15"/>
      <c r="M94" s="15"/>
      <c r="N94" s="24"/>
      <c r="O94" s="24"/>
      <c r="P94" s="24"/>
      <c r="Q94" s="15"/>
    </row>
    <row r="95" spans="1:17">
      <c r="A95" s="15"/>
      <c r="B95" s="15"/>
      <c r="C95" s="11"/>
      <c r="D95" s="14" t="s">
        <v>70</v>
      </c>
      <c r="E95" s="13" t="s">
        <v>47</v>
      </c>
      <c r="F95" s="24">
        <v>315</v>
      </c>
      <c r="G95" s="24">
        <v>308</v>
      </c>
      <c r="H95" s="24">
        <v>301</v>
      </c>
      <c r="I95" s="15"/>
      <c r="J95" s="13" t="s">
        <v>67</v>
      </c>
      <c r="K95" s="13" t="s">
        <v>67</v>
      </c>
      <c r="L95" s="13" t="s">
        <v>67</v>
      </c>
      <c r="M95" s="13" t="s">
        <v>67</v>
      </c>
      <c r="N95" s="25" t="s">
        <v>67</v>
      </c>
      <c r="O95" s="25" t="s">
        <v>67</v>
      </c>
      <c r="P95" s="25" t="s">
        <v>67</v>
      </c>
      <c r="Q95" s="13" t="s">
        <v>67</v>
      </c>
    </row>
    <row r="96" spans="1:17">
      <c r="A96" s="15"/>
      <c r="B96" s="15"/>
      <c r="C96" s="12"/>
      <c r="D96" s="17" t="s">
        <v>71</v>
      </c>
      <c r="E96" s="15"/>
      <c r="F96" s="24"/>
      <c r="G96" s="24"/>
      <c r="H96" s="24"/>
      <c r="I96" s="15"/>
      <c r="J96" s="15"/>
      <c r="K96" s="15"/>
      <c r="L96" s="15"/>
      <c r="M96" s="15"/>
      <c r="N96" s="24"/>
      <c r="O96" s="24"/>
      <c r="P96" s="24"/>
      <c r="Q96" s="15"/>
    </row>
    <row r="97" ht="20.35" spans="1:17">
      <c r="A97" s="13" t="s">
        <v>114</v>
      </c>
      <c r="B97" s="14" t="s">
        <v>116</v>
      </c>
      <c r="C97" s="13" t="s">
        <v>46</v>
      </c>
      <c r="D97" s="13" t="s">
        <v>47</v>
      </c>
      <c r="E97" s="13" t="s">
        <v>47</v>
      </c>
      <c r="F97" s="24">
        <v>444</v>
      </c>
      <c r="G97" s="24">
        <v>441</v>
      </c>
      <c r="H97" s="24">
        <v>438</v>
      </c>
      <c r="I97" s="15">
        <v>25</v>
      </c>
      <c r="J97" s="13" t="s">
        <v>117</v>
      </c>
      <c r="K97" s="13" t="s">
        <v>49</v>
      </c>
      <c r="L97" s="13" t="s">
        <v>62</v>
      </c>
      <c r="M97" s="13" t="s">
        <v>47</v>
      </c>
      <c r="N97" s="24">
        <v>440</v>
      </c>
      <c r="O97" s="24">
        <v>437</v>
      </c>
      <c r="P97" s="24">
        <v>434</v>
      </c>
      <c r="Q97" s="15">
        <v>25</v>
      </c>
    </row>
    <row r="98" ht="20.35" spans="1:17">
      <c r="A98" s="15"/>
      <c r="B98" s="16" t="s">
        <v>118</v>
      </c>
      <c r="C98" s="15"/>
      <c r="D98" s="15"/>
      <c r="E98" s="15"/>
      <c r="F98" s="24"/>
      <c r="G98" s="24"/>
      <c r="H98" s="24"/>
      <c r="I98" s="15"/>
      <c r="J98" s="15"/>
      <c r="K98" s="15"/>
      <c r="L98" s="15"/>
      <c r="M98" s="15"/>
      <c r="N98" s="24"/>
      <c r="O98" s="24"/>
      <c r="P98" s="24"/>
      <c r="Q98" s="15"/>
    </row>
    <row r="99" ht="30.55" spans="1:17">
      <c r="A99" s="15"/>
      <c r="B99" s="16" t="s">
        <v>119</v>
      </c>
      <c r="C99" s="15"/>
      <c r="D99" s="15"/>
      <c r="E99" s="15"/>
      <c r="F99" s="24"/>
      <c r="G99" s="24"/>
      <c r="H99" s="24"/>
      <c r="I99" s="15"/>
      <c r="J99" s="15"/>
      <c r="K99" s="15"/>
      <c r="L99" s="15"/>
      <c r="M99" s="15"/>
      <c r="N99" s="24"/>
      <c r="O99" s="24"/>
      <c r="P99" s="24"/>
      <c r="Q99" s="15"/>
    </row>
    <row r="100" ht="20.35" spans="1:17">
      <c r="A100" s="15"/>
      <c r="B100" s="16" t="s">
        <v>120</v>
      </c>
      <c r="C100" s="15"/>
      <c r="D100" s="15"/>
      <c r="E100" s="15"/>
      <c r="F100" s="24"/>
      <c r="G100" s="24"/>
      <c r="H100" s="24"/>
      <c r="I100" s="15"/>
      <c r="J100" s="15"/>
      <c r="K100" s="15"/>
      <c r="L100" s="15"/>
      <c r="M100" s="15"/>
      <c r="N100" s="24"/>
      <c r="O100" s="24"/>
      <c r="P100" s="24"/>
      <c r="Q100" s="15"/>
    </row>
    <row r="101" ht="20.35" spans="1:17">
      <c r="A101" s="15"/>
      <c r="B101" s="16" t="s">
        <v>121</v>
      </c>
      <c r="C101" s="15"/>
      <c r="D101" s="15"/>
      <c r="E101" s="15"/>
      <c r="F101" s="24"/>
      <c r="G101" s="24"/>
      <c r="H101" s="24"/>
      <c r="I101" s="15"/>
      <c r="J101" s="15"/>
      <c r="K101" s="15"/>
      <c r="L101" s="15"/>
      <c r="M101" s="15"/>
      <c r="N101" s="24"/>
      <c r="O101" s="24"/>
      <c r="P101" s="24"/>
      <c r="Q101" s="15"/>
    </row>
    <row r="102" ht="20.35" spans="1:17">
      <c r="A102" s="15"/>
      <c r="B102" s="16" t="s">
        <v>120</v>
      </c>
      <c r="C102" s="15"/>
      <c r="D102" s="15"/>
      <c r="E102" s="15"/>
      <c r="F102" s="24"/>
      <c r="G102" s="24"/>
      <c r="H102" s="24"/>
      <c r="I102" s="15"/>
      <c r="J102" s="15"/>
      <c r="K102" s="15"/>
      <c r="L102" s="15"/>
      <c r="M102" s="15"/>
      <c r="N102" s="24"/>
      <c r="O102" s="24"/>
      <c r="P102" s="24"/>
      <c r="Q102" s="15"/>
    </row>
    <row r="103" ht="30.55" spans="1:17">
      <c r="A103" s="15"/>
      <c r="B103" s="16" t="s">
        <v>122</v>
      </c>
      <c r="C103" s="15"/>
      <c r="D103" s="13" t="s">
        <v>47</v>
      </c>
      <c r="E103" s="13" t="s">
        <v>47</v>
      </c>
      <c r="F103" s="24"/>
      <c r="G103" s="24"/>
      <c r="H103" s="24"/>
      <c r="I103" s="15"/>
      <c r="J103" s="15"/>
      <c r="K103" s="15"/>
      <c r="L103" s="13" t="s">
        <v>63</v>
      </c>
      <c r="M103" s="13" t="s">
        <v>47</v>
      </c>
      <c r="N103" s="24">
        <v>484</v>
      </c>
      <c r="O103" s="24">
        <v>481</v>
      </c>
      <c r="P103" s="24">
        <v>477</v>
      </c>
      <c r="Q103" s="15"/>
    </row>
    <row r="104" ht="20.35" spans="1:17">
      <c r="A104" s="15"/>
      <c r="B104" s="17" t="s">
        <v>123</v>
      </c>
      <c r="C104" s="15"/>
      <c r="D104" s="13" t="s">
        <v>47</v>
      </c>
      <c r="E104" s="13" t="s">
        <v>47</v>
      </c>
      <c r="F104" s="24"/>
      <c r="G104" s="24"/>
      <c r="H104" s="24"/>
      <c r="I104" s="15"/>
      <c r="J104" s="15"/>
      <c r="K104" s="15"/>
      <c r="L104" s="13" t="s">
        <v>54</v>
      </c>
      <c r="M104" s="13" t="s">
        <v>47</v>
      </c>
      <c r="N104" s="24">
        <v>409</v>
      </c>
      <c r="O104" s="24">
        <v>406</v>
      </c>
      <c r="P104" s="24">
        <v>404</v>
      </c>
      <c r="Q104" s="15"/>
    </row>
    <row r="105" ht="40.75" spans="1:17">
      <c r="A105" s="13" t="s">
        <v>124</v>
      </c>
      <c r="B105" s="14" t="s">
        <v>125</v>
      </c>
      <c r="C105" s="14" t="s">
        <v>46</v>
      </c>
      <c r="D105" s="13" t="s">
        <v>126</v>
      </c>
      <c r="E105" s="13" t="s">
        <v>47</v>
      </c>
      <c r="F105" s="24">
        <v>443</v>
      </c>
      <c r="G105" s="24">
        <v>433</v>
      </c>
      <c r="H105" s="24">
        <v>423</v>
      </c>
      <c r="I105" s="15">
        <v>320</v>
      </c>
      <c r="J105" s="13" t="s">
        <v>67</v>
      </c>
      <c r="K105" s="13" t="s">
        <v>67</v>
      </c>
      <c r="L105" s="13" t="s">
        <v>67</v>
      </c>
      <c r="M105" s="13" t="s">
        <v>67</v>
      </c>
      <c r="N105" s="25" t="s">
        <v>67</v>
      </c>
      <c r="O105" s="25" t="s">
        <v>67</v>
      </c>
      <c r="P105" s="25" t="s">
        <v>67</v>
      </c>
      <c r="Q105" s="13" t="s">
        <v>67</v>
      </c>
    </row>
    <row r="106" ht="20.35" spans="1:17">
      <c r="A106" s="15"/>
      <c r="B106" s="16" t="s">
        <v>127</v>
      </c>
      <c r="C106" s="16" t="s">
        <v>61</v>
      </c>
      <c r="D106" s="14" t="s">
        <v>69</v>
      </c>
      <c r="E106" s="13" t="s">
        <v>47</v>
      </c>
      <c r="F106" s="24">
        <v>585</v>
      </c>
      <c r="G106" s="24">
        <v>572</v>
      </c>
      <c r="H106" s="24">
        <v>558</v>
      </c>
      <c r="I106" s="15"/>
      <c r="J106" s="13" t="s">
        <v>67</v>
      </c>
      <c r="K106" s="13" t="s">
        <v>67</v>
      </c>
      <c r="L106" s="13" t="s">
        <v>67</v>
      </c>
      <c r="M106" s="13" t="s">
        <v>67</v>
      </c>
      <c r="N106" s="25" t="s">
        <v>67</v>
      </c>
      <c r="O106" s="25" t="s">
        <v>67</v>
      </c>
      <c r="P106" s="25" t="s">
        <v>67</v>
      </c>
      <c r="Q106" s="13" t="s">
        <v>67</v>
      </c>
    </row>
    <row r="107" spans="1:17">
      <c r="A107" s="15"/>
      <c r="B107" s="11"/>
      <c r="C107" s="11"/>
      <c r="D107" s="17" t="s">
        <v>101</v>
      </c>
      <c r="E107" s="15"/>
      <c r="F107" s="24"/>
      <c r="G107" s="24"/>
      <c r="H107" s="24"/>
      <c r="I107" s="15"/>
      <c r="J107" s="15"/>
      <c r="K107" s="15"/>
      <c r="L107" s="15"/>
      <c r="M107" s="15"/>
      <c r="N107" s="24"/>
      <c r="O107" s="24"/>
      <c r="P107" s="24"/>
      <c r="Q107" s="15"/>
    </row>
    <row r="108" spans="1:17">
      <c r="A108" s="15"/>
      <c r="B108" s="11"/>
      <c r="C108" s="11"/>
      <c r="D108" s="14" t="s">
        <v>70</v>
      </c>
      <c r="E108" s="13" t="s">
        <v>47</v>
      </c>
      <c r="F108" s="24">
        <v>332</v>
      </c>
      <c r="G108" s="24">
        <v>325</v>
      </c>
      <c r="H108" s="24">
        <v>317</v>
      </c>
      <c r="I108" s="15"/>
      <c r="J108" s="13" t="s">
        <v>67</v>
      </c>
      <c r="K108" s="13" t="s">
        <v>67</v>
      </c>
      <c r="L108" s="13" t="s">
        <v>67</v>
      </c>
      <c r="M108" s="13" t="s">
        <v>67</v>
      </c>
      <c r="N108" s="25" t="s">
        <v>67</v>
      </c>
      <c r="O108" s="25" t="s">
        <v>67</v>
      </c>
      <c r="P108" s="25" t="s">
        <v>67</v>
      </c>
      <c r="Q108" s="13" t="s">
        <v>67</v>
      </c>
    </row>
    <row r="109" spans="1:17">
      <c r="A109" s="15"/>
      <c r="B109" s="12"/>
      <c r="C109" s="12"/>
      <c r="D109" s="17" t="s">
        <v>71</v>
      </c>
      <c r="E109" s="15"/>
      <c r="F109" s="24"/>
      <c r="G109" s="24"/>
      <c r="H109" s="24"/>
      <c r="I109" s="15"/>
      <c r="J109" s="15"/>
      <c r="K109" s="15"/>
      <c r="L109" s="15"/>
      <c r="M109" s="15"/>
      <c r="N109" s="24"/>
      <c r="O109" s="24"/>
      <c r="P109" s="24"/>
      <c r="Q109" s="15"/>
    </row>
    <row r="110" ht="20.35" spans="1:17">
      <c r="A110" s="13" t="s">
        <v>128</v>
      </c>
      <c r="B110" s="13" t="s">
        <v>129</v>
      </c>
      <c r="C110" s="13" t="s">
        <v>46</v>
      </c>
      <c r="D110" s="13" t="s">
        <v>47</v>
      </c>
      <c r="E110" s="13" t="s">
        <v>47</v>
      </c>
      <c r="F110" s="24">
        <v>480</v>
      </c>
      <c r="G110" s="24">
        <v>470</v>
      </c>
      <c r="H110" s="24">
        <v>460</v>
      </c>
      <c r="I110" s="15">
        <v>320</v>
      </c>
      <c r="J110" s="13" t="s">
        <v>67</v>
      </c>
      <c r="K110" s="13" t="s">
        <v>67</v>
      </c>
      <c r="L110" s="13" t="s">
        <v>67</v>
      </c>
      <c r="M110" s="13" t="s">
        <v>67</v>
      </c>
      <c r="N110" s="25" t="s">
        <v>67</v>
      </c>
      <c r="O110" s="25" t="s">
        <v>67</v>
      </c>
      <c r="P110" s="25" t="s">
        <v>67</v>
      </c>
      <c r="Q110" s="13" t="s">
        <v>67</v>
      </c>
    </row>
    <row r="111" ht="20.35" spans="1:17">
      <c r="A111" s="13" t="s">
        <v>130</v>
      </c>
      <c r="B111" s="13" t="s">
        <v>131</v>
      </c>
      <c r="C111" s="13" t="s">
        <v>46</v>
      </c>
      <c r="D111" s="13" t="s">
        <v>47</v>
      </c>
      <c r="E111" s="13" t="s">
        <v>47</v>
      </c>
      <c r="F111" s="24">
        <v>475</v>
      </c>
      <c r="G111" s="24">
        <v>465</v>
      </c>
      <c r="H111" s="24">
        <v>455</v>
      </c>
      <c r="I111" s="15">
        <v>320</v>
      </c>
      <c r="J111" s="13" t="s">
        <v>67</v>
      </c>
      <c r="K111" s="13" t="s">
        <v>67</v>
      </c>
      <c r="L111" s="13" t="s">
        <v>67</v>
      </c>
      <c r="M111" s="13" t="s">
        <v>67</v>
      </c>
      <c r="N111" s="25" t="s">
        <v>67</v>
      </c>
      <c r="O111" s="25" t="s">
        <v>67</v>
      </c>
      <c r="P111" s="25" t="s">
        <v>67</v>
      </c>
      <c r="Q111" s="13" t="s">
        <v>67</v>
      </c>
    </row>
    <row r="112" spans="1:17">
      <c r="A112" s="13" t="s">
        <v>132</v>
      </c>
      <c r="B112" s="13" t="s">
        <v>133</v>
      </c>
      <c r="C112" s="14" t="s">
        <v>46</v>
      </c>
      <c r="D112" s="14" t="s">
        <v>66</v>
      </c>
      <c r="E112" s="13" t="s">
        <v>47</v>
      </c>
      <c r="F112" s="24">
        <v>490</v>
      </c>
      <c r="G112" s="24">
        <v>488</v>
      </c>
      <c r="H112" s="24">
        <v>486</v>
      </c>
      <c r="I112" s="15">
        <v>320</v>
      </c>
      <c r="J112" s="13" t="s">
        <v>67</v>
      </c>
      <c r="K112" s="13" t="s">
        <v>67</v>
      </c>
      <c r="L112" s="13" t="s">
        <v>67</v>
      </c>
      <c r="M112" s="13" t="s">
        <v>67</v>
      </c>
      <c r="N112" s="25" t="s">
        <v>67</v>
      </c>
      <c r="O112" s="25" t="s">
        <v>67</v>
      </c>
      <c r="P112" s="25" t="s">
        <v>67</v>
      </c>
      <c r="Q112" s="13" t="s">
        <v>67</v>
      </c>
    </row>
    <row r="113" spans="1:17">
      <c r="A113" s="15"/>
      <c r="B113" s="15"/>
      <c r="C113" s="16" t="s">
        <v>61</v>
      </c>
      <c r="D113" s="17" t="s">
        <v>68</v>
      </c>
      <c r="E113" s="15"/>
      <c r="F113" s="24"/>
      <c r="G113" s="24"/>
      <c r="H113" s="24"/>
      <c r="I113" s="15"/>
      <c r="J113" s="15"/>
      <c r="K113" s="15"/>
      <c r="L113" s="15"/>
      <c r="M113" s="15"/>
      <c r="N113" s="24"/>
      <c r="O113" s="24"/>
      <c r="P113" s="24"/>
      <c r="Q113" s="15"/>
    </row>
    <row r="114" spans="1:17">
      <c r="A114" s="15"/>
      <c r="B114" s="15"/>
      <c r="C114" s="11"/>
      <c r="D114" s="14" t="s">
        <v>69</v>
      </c>
      <c r="E114" s="13" t="s">
        <v>47</v>
      </c>
      <c r="F114" s="24">
        <v>539</v>
      </c>
      <c r="G114" s="24">
        <v>537</v>
      </c>
      <c r="H114" s="24">
        <v>535</v>
      </c>
      <c r="I114" s="15"/>
      <c r="J114" s="13" t="s">
        <v>67</v>
      </c>
      <c r="K114" s="13" t="s">
        <v>67</v>
      </c>
      <c r="L114" s="13" t="s">
        <v>67</v>
      </c>
      <c r="M114" s="13" t="s">
        <v>67</v>
      </c>
      <c r="N114" s="25" t="s">
        <v>67</v>
      </c>
      <c r="O114" s="25" t="s">
        <v>67</v>
      </c>
      <c r="P114" s="25" t="s">
        <v>67</v>
      </c>
      <c r="Q114" s="13" t="s">
        <v>67</v>
      </c>
    </row>
    <row r="115" spans="1:17">
      <c r="A115" s="15"/>
      <c r="B115" s="15"/>
      <c r="C115" s="11"/>
      <c r="D115" s="17" t="s">
        <v>52</v>
      </c>
      <c r="E115" s="15"/>
      <c r="F115" s="24"/>
      <c r="G115" s="24"/>
      <c r="H115" s="24"/>
      <c r="I115" s="15"/>
      <c r="J115" s="15"/>
      <c r="K115" s="15"/>
      <c r="L115" s="15"/>
      <c r="M115" s="15"/>
      <c r="N115" s="24"/>
      <c r="O115" s="24"/>
      <c r="P115" s="24"/>
      <c r="Q115" s="15"/>
    </row>
    <row r="116" spans="1:17">
      <c r="A116" s="15"/>
      <c r="B116" s="15"/>
      <c r="C116" s="11"/>
      <c r="D116" s="14" t="s">
        <v>70</v>
      </c>
      <c r="E116" s="13" t="s">
        <v>47</v>
      </c>
      <c r="F116" s="24">
        <v>456</v>
      </c>
      <c r="G116" s="24">
        <v>454</v>
      </c>
      <c r="H116" s="24">
        <v>452</v>
      </c>
      <c r="I116" s="15"/>
      <c r="J116" s="13" t="s">
        <v>67</v>
      </c>
      <c r="K116" s="13" t="s">
        <v>67</v>
      </c>
      <c r="L116" s="13" t="s">
        <v>67</v>
      </c>
      <c r="M116" s="13" t="s">
        <v>67</v>
      </c>
      <c r="N116" s="25" t="s">
        <v>67</v>
      </c>
      <c r="O116" s="25" t="s">
        <v>67</v>
      </c>
      <c r="P116" s="25" t="s">
        <v>67</v>
      </c>
      <c r="Q116" s="13" t="s">
        <v>67</v>
      </c>
    </row>
    <row r="117" spans="1:17">
      <c r="A117" s="15"/>
      <c r="B117" s="15"/>
      <c r="C117" s="12"/>
      <c r="D117" s="17" t="s">
        <v>71</v>
      </c>
      <c r="E117" s="15"/>
      <c r="F117" s="24"/>
      <c r="G117" s="24"/>
      <c r="H117" s="24"/>
      <c r="I117" s="15"/>
      <c r="J117" s="15"/>
      <c r="K117" s="15"/>
      <c r="L117" s="15"/>
      <c r="M117" s="15"/>
      <c r="N117" s="24"/>
      <c r="O117" s="24"/>
      <c r="P117" s="24"/>
      <c r="Q117" s="15"/>
    </row>
    <row r="118" ht="20.35" spans="1:17">
      <c r="A118" s="13" t="s">
        <v>134</v>
      </c>
      <c r="B118" s="14" t="s">
        <v>135</v>
      </c>
      <c r="C118" s="13" t="s">
        <v>46</v>
      </c>
      <c r="D118" s="13" t="s">
        <v>47</v>
      </c>
      <c r="E118" s="13" t="s">
        <v>47</v>
      </c>
      <c r="F118" s="24">
        <v>420</v>
      </c>
      <c r="G118" s="24">
        <v>415</v>
      </c>
      <c r="H118" s="24">
        <v>410</v>
      </c>
      <c r="I118" s="15">
        <v>320</v>
      </c>
      <c r="J118" s="13" t="s">
        <v>136</v>
      </c>
      <c r="K118" s="13" t="s">
        <v>49</v>
      </c>
      <c r="L118" s="13" t="s">
        <v>62</v>
      </c>
      <c r="M118" s="13" t="s">
        <v>47</v>
      </c>
      <c r="N118" s="24">
        <v>410</v>
      </c>
      <c r="O118" s="24">
        <v>405</v>
      </c>
      <c r="P118" s="24">
        <v>400</v>
      </c>
      <c r="Q118" s="15">
        <v>320</v>
      </c>
    </row>
    <row r="119" ht="20.35" spans="1:17">
      <c r="A119" s="15"/>
      <c r="B119" s="16" t="s">
        <v>137</v>
      </c>
      <c r="C119" s="15"/>
      <c r="D119" s="13" t="s">
        <v>47</v>
      </c>
      <c r="E119" s="13" t="s">
        <v>47</v>
      </c>
      <c r="F119" s="24"/>
      <c r="G119" s="24"/>
      <c r="H119" s="24"/>
      <c r="I119" s="15"/>
      <c r="J119" s="15"/>
      <c r="K119" s="15"/>
      <c r="L119" s="13" t="s">
        <v>63</v>
      </c>
      <c r="M119" s="13" t="s">
        <v>47</v>
      </c>
      <c r="N119" s="24">
        <v>451</v>
      </c>
      <c r="O119" s="24">
        <v>446</v>
      </c>
      <c r="P119" s="24">
        <v>440</v>
      </c>
      <c r="Q119" s="15"/>
    </row>
    <row r="120" ht="20.35" spans="1:17">
      <c r="A120" s="15"/>
      <c r="B120" s="12"/>
      <c r="C120" s="15"/>
      <c r="D120" s="13" t="s">
        <v>47</v>
      </c>
      <c r="E120" s="13" t="s">
        <v>47</v>
      </c>
      <c r="F120" s="24"/>
      <c r="G120" s="24"/>
      <c r="H120" s="24"/>
      <c r="I120" s="15"/>
      <c r="J120" s="15"/>
      <c r="K120" s="15"/>
      <c r="L120" s="13" t="s">
        <v>54</v>
      </c>
      <c r="M120" s="13" t="s">
        <v>47</v>
      </c>
      <c r="N120" s="24">
        <v>381</v>
      </c>
      <c r="O120" s="24">
        <v>377</v>
      </c>
      <c r="P120" s="24">
        <v>372</v>
      </c>
      <c r="Q120" s="15"/>
    </row>
    <row r="121" ht="20.35" spans="1:17">
      <c r="A121" s="13" t="s">
        <v>138</v>
      </c>
      <c r="B121" s="13" t="s">
        <v>139</v>
      </c>
      <c r="C121" s="13" t="s">
        <v>46</v>
      </c>
      <c r="D121" s="13" t="s">
        <v>47</v>
      </c>
      <c r="E121" s="13" t="s">
        <v>47</v>
      </c>
      <c r="F121" s="24">
        <v>451</v>
      </c>
      <c r="G121" s="24">
        <v>451</v>
      </c>
      <c r="H121" s="24">
        <v>451</v>
      </c>
      <c r="I121" s="15">
        <v>0</v>
      </c>
      <c r="J121" s="13" t="s">
        <v>67</v>
      </c>
      <c r="K121" s="13" t="s">
        <v>67</v>
      </c>
      <c r="L121" s="13" t="s">
        <v>67</v>
      </c>
      <c r="M121" s="13" t="s">
        <v>67</v>
      </c>
      <c r="N121" s="25" t="s">
        <v>67</v>
      </c>
      <c r="O121" s="25" t="s">
        <v>67</v>
      </c>
      <c r="P121" s="25" t="s">
        <v>67</v>
      </c>
      <c r="Q121" s="13" t="s">
        <v>67</v>
      </c>
    </row>
    <row r="123" spans="1:2">
      <c r="A123" t="s">
        <v>140</v>
      </c>
      <c r="B123" t="s">
        <v>141</v>
      </c>
    </row>
  </sheetData>
  <mergeCells count="567">
    <mergeCell ref="A1:Q1"/>
    <mergeCell ref="A2:Q2"/>
    <mergeCell ref="F3:H3"/>
    <mergeCell ref="L3:M3"/>
    <mergeCell ref="N3:P3"/>
    <mergeCell ref="F4:H4"/>
    <mergeCell ref="L4:M4"/>
    <mergeCell ref="N4:P4"/>
    <mergeCell ref="L5:M5"/>
    <mergeCell ref="A3:A5"/>
    <mergeCell ref="A7:A11"/>
    <mergeCell ref="A12:A16"/>
    <mergeCell ref="A17:A19"/>
    <mergeCell ref="A20:A25"/>
    <mergeCell ref="A26:A31"/>
    <mergeCell ref="A32:A37"/>
    <mergeCell ref="A38:A43"/>
    <mergeCell ref="A44:A49"/>
    <mergeCell ref="A50:A55"/>
    <mergeCell ref="A56:A58"/>
    <mergeCell ref="A59:A61"/>
    <mergeCell ref="A62:A64"/>
    <mergeCell ref="A65:A67"/>
    <mergeCell ref="A68:A70"/>
    <mergeCell ref="A71:A77"/>
    <mergeCell ref="A78:A81"/>
    <mergeCell ref="A82:A84"/>
    <mergeCell ref="A85:A90"/>
    <mergeCell ref="A91:A96"/>
    <mergeCell ref="A97:A104"/>
    <mergeCell ref="A105:A109"/>
    <mergeCell ref="A112:A117"/>
    <mergeCell ref="A118:A120"/>
    <mergeCell ref="B3:B5"/>
    <mergeCell ref="B7:B11"/>
    <mergeCell ref="B12:B16"/>
    <mergeCell ref="B17:B19"/>
    <mergeCell ref="B20:B25"/>
    <mergeCell ref="B26:B31"/>
    <mergeCell ref="B32:B37"/>
    <mergeCell ref="B38:B43"/>
    <mergeCell ref="B56:B58"/>
    <mergeCell ref="B59:B61"/>
    <mergeCell ref="B62:B64"/>
    <mergeCell ref="B65:B67"/>
    <mergeCell ref="B85:B90"/>
    <mergeCell ref="B91:B96"/>
    <mergeCell ref="B112:B117"/>
    <mergeCell ref="C7:C11"/>
    <mergeCell ref="C12:C16"/>
    <mergeCell ref="C17:C19"/>
    <mergeCell ref="C56:C58"/>
    <mergeCell ref="C59:C61"/>
    <mergeCell ref="C62:C64"/>
    <mergeCell ref="C65:C67"/>
    <mergeCell ref="C68:C70"/>
    <mergeCell ref="C78:C81"/>
    <mergeCell ref="C82:C84"/>
    <mergeCell ref="C97:C104"/>
    <mergeCell ref="C118:C120"/>
    <mergeCell ref="D7:D9"/>
    <mergeCell ref="D12:D14"/>
    <mergeCell ref="D78:D81"/>
    <mergeCell ref="D97:D102"/>
    <mergeCell ref="E7:E9"/>
    <mergeCell ref="E12:E14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71:E73"/>
    <mergeCell ref="E74:E75"/>
    <mergeCell ref="E76:E77"/>
    <mergeCell ref="E78:E81"/>
    <mergeCell ref="E85:E86"/>
    <mergeCell ref="E87:E88"/>
    <mergeCell ref="E89:E90"/>
    <mergeCell ref="E91:E92"/>
    <mergeCell ref="E93:E94"/>
    <mergeCell ref="E95:E96"/>
    <mergeCell ref="E97:E102"/>
    <mergeCell ref="E106:E107"/>
    <mergeCell ref="E108:E109"/>
    <mergeCell ref="E112:E113"/>
    <mergeCell ref="E114:E115"/>
    <mergeCell ref="E116:E117"/>
    <mergeCell ref="F7:F11"/>
    <mergeCell ref="F12:F16"/>
    <mergeCell ref="F17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8"/>
    <mergeCell ref="F59:F61"/>
    <mergeCell ref="F62:F64"/>
    <mergeCell ref="F65:F67"/>
    <mergeCell ref="F68:F70"/>
    <mergeCell ref="F71:F73"/>
    <mergeCell ref="F74:F75"/>
    <mergeCell ref="F76:F77"/>
    <mergeCell ref="F78:F81"/>
    <mergeCell ref="F82:F84"/>
    <mergeCell ref="F85:F86"/>
    <mergeCell ref="F87:F88"/>
    <mergeCell ref="F89:F90"/>
    <mergeCell ref="F91:F92"/>
    <mergeCell ref="F93:F94"/>
    <mergeCell ref="F95:F96"/>
    <mergeCell ref="F97:F104"/>
    <mergeCell ref="F106:F107"/>
    <mergeCell ref="F108:F109"/>
    <mergeCell ref="F112:F113"/>
    <mergeCell ref="F114:F115"/>
    <mergeCell ref="F116:F117"/>
    <mergeCell ref="F118:F120"/>
    <mergeCell ref="G7:G11"/>
    <mergeCell ref="G12:G16"/>
    <mergeCell ref="G17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8"/>
    <mergeCell ref="G59:G61"/>
    <mergeCell ref="G62:G64"/>
    <mergeCell ref="G65:G67"/>
    <mergeCell ref="G68:G70"/>
    <mergeCell ref="G71:G73"/>
    <mergeCell ref="G74:G75"/>
    <mergeCell ref="G76:G77"/>
    <mergeCell ref="G78:G81"/>
    <mergeCell ref="G82:G84"/>
    <mergeCell ref="G85:G86"/>
    <mergeCell ref="G87:G88"/>
    <mergeCell ref="G89:G90"/>
    <mergeCell ref="G91:G92"/>
    <mergeCell ref="G93:G94"/>
    <mergeCell ref="G95:G96"/>
    <mergeCell ref="G97:G104"/>
    <mergeCell ref="G106:G107"/>
    <mergeCell ref="G108:G109"/>
    <mergeCell ref="G112:G113"/>
    <mergeCell ref="G114:G115"/>
    <mergeCell ref="G116:G117"/>
    <mergeCell ref="G118:G120"/>
    <mergeCell ref="H7:H11"/>
    <mergeCell ref="H12:H16"/>
    <mergeCell ref="H17:H19"/>
    <mergeCell ref="H20:H21"/>
    <mergeCell ref="H22:H23"/>
    <mergeCell ref="H24:H25"/>
    <mergeCell ref="H26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3"/>
    <mergeCell ref="H54:H55"/>
    <mergeCell ref="H56:H58"/>
    <mergeCell ref="H59:H61"/>
    <mergeCell ref="H62:H64"/>
    <mergeCell ref="H65:H67"/>
    <mergeCell ref="H68:H70"/>
    <mergeCell ref="H71:H73"/>
    <mergeCell ref="H74:H75"/>
    <mergeCell ref="H76:H77"/>
    <mergeCell ref="H78:H81"/>
    <mergeCell ref="H82:H84"/>
    <mergeCell ref="H85:H86"/>
    <mergeCell ref="H87:H88"/>
    <mergeCell ref="H89:H90"/>
    <mergeCell ref="H91:H92"/>
    <mergeCell ref="H93:H94"/>
    <mergeCell ref="H95:H96"/>
    <mergeCell ref="H97:H104"/>
    <mergeCell ref="H106:H107"/>
    <mergeCell ref="H108:H109"/>
    <mergeCell ref="H112:H113"/>
    <mergeCell ref="H114:H115"/>
    <mergeCell ref="H116:H117"/>
    <mergeCell ref="H118:H120"/>
    <mergeCell ref="I7:I11"/>
    <mergeCell ref="I12:I16"/>
    <mergeCell ref="I17:I19"/>
    <mergeCell ref="I20:I25"/>
    <mergeCell ref="I26:I31"/>
    <mergeCell ref="I32:I37"/>
    <mergeCell ref="I38:I43"/>
    <mergeCell ref="I44:I49"/>
    <mergeCell ref="I50:I55"/>
    <mergeCell ref="I56:I58"/>
    <mergeCell ref="I59:I61"/>
    <mergeCell ref="I62:I64"/>
    <mergeCell ref="I65:I67"/>
    <mergeCell ref="I68:I70"/>
    <mergeCell ref="I71:I77"/>
    <mergeCell ref="I78:I81"/>
    <mergeCell ref="I82:I84"/>
    <mergeCell ref="I85:I90"/>
    <mergeCell ref="I91:I96"/>
    <mergeCell ref="I97:I104"/>
    <mergeCell ref="I105:I109"/>
    <mergeCell ref="I112:I117"/>
    <mergeCell ref="J3:J5"/>
    <mergeCell ref="J7:J11"/>
    <mergeCell ref="J12:J16"/>
    <mergeCell ref="J17:J19"/>
    <mergeCell ref="J20:J21"/>
    <mergeCell ref="J22:J23"/>
    <mergeCell ref="J24:J25"/>
    <mergeCell ref="J26:J27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52:J53"/>
    <mergeCell ref="J54:J55"/>
    <mergeCell ref="J56:J58"/>
    <mergeCell ref="J59:J61"/>
    <mergeCell ref="J62:J64"/>
    <mergeCell ref="J65:J67"/>
    <mergeCell ref="J68:J70"/>
    <mergeCell ref="J71:J73"/>
    <mergeCell ref="J74:J75"/>
    <mergeCell ref="J76:J77"/>
    <mergeCell ref="J78:J81"/>
    <mergeCell ref="J82:J84"/>
    <mergeCell ref="J85:J86"/>
    <mergeCell ref="J87:J88"/>
    <mergeCell ref="J89:J90"/>
    <mergeCell ref="J91:J92"/>
    <mergeCell ref="J93:J94"/>
    <mergeCell ref="J95:J96"/>
    <mergeCell ref="J97:J104"/>
    <mergeCell ref="J106:J107"/>
    <mergeCell ref="J108:J109"/>
    <mergeCell ref="J112:J113"/>
    <mergeCell ref="J114:J115"/>
    <mergeCell ref="J116:J117"/>
    <mergeCell ref="J118:J120"/>
    <mergeCell ref="K3:K5"/>
    <mergeCell ref="K7:K11"/>
    <mergeCell ref="K12:K16"/>
    <mergeCell ref="K17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3"/>
    <mergeCell ref="K54:K55"/>
    <mergeCell ref="K56:K58"/>
    <mergeCell ref="K59:K61"/>
    <mergeCell ref="K62:K64"/>
    <mergeCell ref="K65:K67"/>
    <mergeCell ref="K68:K70"/>
    <mergeCell ref="K71:K73"/>
    <mergeCell ref="K74:K75"/>
    <mergeCell ref="K76:K77"/>
    <mergeCell ref="K78:K81"/>
    <mergeCell ref="K82:K84"/>
    <mergeCell ref="K85:K86"/>
    <mergeCell ref="K87:K88"/>
    <mergeCell ref="K89:K90"/>
    <mergeCell ref="K91:K92"/>
    <mergeCell ref="K93:K94"/>
    <mergeCell ref="K95:K96"/>
    <mergeCell ref="K97:K104"/>
    <mergeCell ref="K106:K107"/>
    <mergeCell ref="K108:K109"/>
    <mergeCell ref="K112:K113"/>
    <mergeCell ref="K114:K115"/>
    <mergeCell ref="K116:K117"/>
    <mergeCell ref="K118:K120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3"/>
    <mergeCell ref="L54:L55"/>
    <mergeCell ref="L71:L73"/>
    <mergeCell ref="L74:L75"/>
    <mergeCell ref="L76:L77"/>
    <mergeCell ref="L78:L81"/>
    <mergeCell ref="L85:L86"/>
    <mergeCell ref="L87:L88"/>
    <mergeCell ref="L89:L90"/>
    <mergeCell ref="L91:L92"/>
    <mergeCell ref="L93:L94"/>
    <mergeCell ref="L95:L96"/>
    <mergeCell ref="L97:L102"/>
    <mergeCell ref="L106:L107"/>
    <mergeCell ref="L108:L109"/>
    <mergeCell ref="L112:L113"/>
    <mergeCell ref="L114:L115"/>
    <mergeCell ref="L116:L117"/>
    <mergeCell ref="M7:M9"/>
    <mergeCell ref="M12:M14"/>
    <mergeCell ref="M20:M21"/>
    <mergeCell ref="M22:M23"/>
    <mergeCell ref="M24:M25"/>
    <mergeCell ref="M26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M48:M49"/>
    <mergeCell ref="M50:M51"/>
    <mergeCell ref="M52:M53"/>
    <mergeCell ref="M54:M55"/>
    <mergeCell ref="M71:M73"/>
    <mergeCell ref="M74:M75"/>
    <mergeCell ref="M76:M77"/>
    <mergeCell ref="M78:M81"/>
    <mergeCell ref="M85:M86"/>
    <mergeCell ref="M87:M88"/>
    <mergeCell ref="M89:M90"/>
    <mergeCell ref="M91:M92"/>
    <mergeCell ref="M93:M94"/>
    <mergeCell ref="M95:M96"/>
    <mergeCell ref="M97:M102"/>
    <mergeCell ref="M106:M107"/>
    <mergeCell ref="M108:M109"/>
    <mergeCell ref="M112:M113"/>
    <mergeCell ref="M114:M115"/>
    <mergeCell ref="M116:M117"/>
    <mergeCell ref="N7:N9"/>
    <mergeCell ref="N12:N14"/>
    <mergeCell ref="N20:N21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N52:N53"/>
    <mergeCell ref="N54:N55"/>
    <mergeCell ref="N71:N73"/>
    <mergeCell ref="N74:N75"/>
    <mergeCell ref="N76:N77"/>
    <mergeCell ref="N78:N81"/>
    <mergeCell ref="N85:N86"/>
    <mergeCell ref="N87:N88"/>
    <mergeCell ref="N89:N90"/>
    <mergeCell ref="N91:N92"/>
    <mergeCell ref="N93:N94"/>
    <mergeCell ref="N95:N96"/>
    <mergeCell ref="N97:N102"/>
    <mergeCell ref="N106:N107"/>
    <mergeCell ref="N108:N109"/>
    <mergeCell ref="N112:N113"/>
    <mergeCell ref="N114:N115"/>
    <mergeCell ref="N116:N117"/>
    <mergeCell ref="O7:O9"/>
    <mergeCell ref="O12:O14"/>
    <mergeCell ref="O20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3"/>
    <mergeCell ref="O54:O55"/>
    <mergeCell ref="O71:O73"/>
    <mergeCell ref="O74:O75"/>
    <mergeCell ref="O76:O77"/>
    <mergeCell ref="O78:O81"/>
    <mergeCell ref="O85:O86"/>
    <mergeCell ref="O87:O88"/>
    <mergeCell ref="O89:O90"/>
    <mergeCell ref="O91:O92"/>
    <mergeCell ref="O93:O94"/>
    <mergeCell ref="O95:O96"/>
    <mergeCell ref="O97:O102"/>
    <mergeCell ref="O106:O107"/>
    <mergeCell ref="O108:O109"/>
    <mergeCell ref="O112:O113"/>
    <mergeCell ref="O114:O115"/>
    <mergeCell ref="O116:O117"/>
    <mergeCell ref="P7:P9"/>
    <mergeCell ref="P12:P14"/>
    <mergeCell ref="P20:P21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3"/>
    <mergeCell ref="P54:P55"/>
    <mergeCell ref="P71:P73"/>
    <mergeCell ref="P74:P75"/>
    <mergeCell ref="P76:P77"/>
    <mergeCell ref="P78:P81"/>
    <mergeCell ref="P85:P86"/>
    <mergeCell ref="P87:P88"/>
    <mergeCell ref="P89:P90"/>
    <mergeCell ref="P91:P92"/>
    <mergeCell ref="P93:P94"/>
    <mergeCell ref="P95:P96"/>
    <mergeCell ref="P97:P102"/>
    <mergeCell ref="P106:P107"/>
    <mergeCell ref="P108:P109"/>
    <mergeCell ref="P112:P113"/>
    <mergeCell ref="P114:P115"/>
    <mergeCell ref="P116:P117"/>
    <mergeCell ref="Q7:Q11"/>
    <mergeCell ref="Q12:Q16"/>
    <mergeCell ref="Q17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8"/>
    <mergeCell ref="Q59:Q61"/>
    <mergeCell ref="Q62:Q64"/>
    <mergeCell ref="Q65:Q67"/>
    <mergeCell ref="Q68:Q70"/>
    <mergeCell ref="Q71:Q73"/>
    <mergeCell ref="Q74:Q75"/>
    <mergeCell ref="Q76:Q77"/>
    <mergeCell ref="Q78:Q81"/>
    <mergeCell ref="Q82:Q84"/>
    <mergeCell ref="Q85:Q86"/>
    <mergeCell ref="Q87:Q88"/>
    <mergeCell ref="Q89:Q90"/>
    <mergeCell ref="Q91:Q92"/>
    <mergeCell ref="Q93:Q94"/>
    <mergeCell ref="Q95:Q96"/>
    <mergeCell ref="Q97:Q104"/>
    <mergeCell ref="Q106:Q107"/>
    <mergeCell ref="Q108:Q109"/>
    <mergeCell ref="Q112:Q113"/>
    <mergeCell ref="Q114:Q115"/>
    <mergeCell ref="Q116:Q117"/>
    <mergeCell ref="Q118:Q120"/>
    <mergeCell ref="D3:E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7"/>
  <sheetViews>
    <sheetView workbookViewId="0">
      <selection activeCell="C138" sqref="C138"/>
    </sheetView>
  </sheetViews>
  <sheetFormatPr defaultColWidth="9" defaultRowHeight="13.8"/>
  <sheetData>
    <row r="1" spans="1:19">
      <c r="A1" s="3" t="s">
        <v>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19"/>
    </row>
    <row r="2" spans="1:19">
      <c r="A2" s="9" t="s">
        <v>142</v>
      </c>
      <c r="B2" s="5" t="s">
        <v>27</v>
      </c>
      <c r="C2" s="6" t="s">
        <v>143</v>
      </c>
      <c r="D2" s="7"/>
      <c r="E2" s="7"/>
      <c r="F2" s="7"/>
      <c r="G2" s="7"/>
      <c r="H2" s="6" t="s">
        <v>144</v>
      </c>
      <c r="I2" s="7"/>
      <c r="J2" s="7"/>
      <c r="K2" s="7"/>
      <c r="L2" s="7"/>
      <c r="M2" s="7"/>
      <c r="N2" s="6" t="s">
        <v>145</v>
      </c>
      <c r="O2" s="7"/>
      <c r="P2" s="7"/>
      <c r="Q2" s="7"/>
      <c r="R2" s="7"/>
      <c r="S2" s="7"/>
    </row>
    <row r="3" spans="1:19">
      <c r="A3" s="10" t="s">
        <v>146</v>
      </c>
      <c r="B3" s="8"/>
      <c r="C3" s="9" t="s">
        <v>28</v>
      </c>
      <c r="D3" s="40" t="s">
        <v>147</v>
      </c>
      <c r="E3" s="42"/>
      <c r="F3" s="5" t="s">
        <v>148</v>
      </c>
      <c r="G3" s="9" t="s">
        <v>149</v>
      </c>
      <c r="H3" s="5" t="s">
        <v>26</v>
      </c>
      <c r="I3" s="5" t="s">
        <v>32</v>
      </c>
      <c r="J3" s="40" t="s">
        <v>147</v>
      </c>
      <c r="K3" s="42"/>
      <c r="L3" s="5" t="s">
        <v>148</v>
      </c>
      <c r="M3" s="9" t="s">
        <v>149</v>
      </c>
      <c r="N3" s="5" t="s">
        <v>26</v>
      </c>
      <c r="O3" s="5" t="s">
        <v>32</v>
      </c>
      <c r="P3" s="40" t="s">
        <v>147</v>
      </c>
      <c r="Q3" s="42"/>
      <c r="R3" s="5" t="s">
        <v>148</v>
      </c>
      <c r="S3" s="9" t="s">
        <v>149</v>
      </c>
    </row>
    <row r="4" spans="1:19">
      <c r="A4" s="11"/>
      <c r="B4" s="8"/>
      <c r="C4" s="10" t="s">
        <v>150</v>
      </c>
      <c r="D4" s="41" t="s">
        <v>38</v>
      </c>
      <c r="E4" s="43"/>
      <c r="F4" s="8"/>
      <c r="G4" s="10" t="s">
        <v>151</v>
      </c>
      <c r="H4" s="8"/>
      <c r="I4" s="8"/>
      <c r="J4" s="41" t="s">
        <v>38</v>
      </c>
      <c r="K4" s="43"/>
      <c r="L4" s="8"/>
      <c r="M4" s="10" t="s">
        <v>151</v>
      </c>
      <c r="N4" s="8"/>
      <c r="O4" s="8"/>
      <c r="P4" s="41" t="s">
        <v>152</v>
      </c>
      <c r="Q4" s="43"/>
      <c r="R4" s="8"/>
      <c r="S4" s="10" t="s">
        <v>151</v>
      </c>
    </row>
    <row r="5" spans="1:19">
      <c r="A5" s="11"/>
      <c r="B5" s="8"/>
      <c r="C5" s="11"/>
      <c r="D5" s="28"/>
      <c r="E5" s="33"/>
      <c r="F5" s="8"/>
      <c r="G5" s="10" t="s">
        <v>153</v>
      </c>
      <c r="H5" s="8"/>
      <c r="I5" s="8"/>
      <c r="J5" s="28"/>
      <c r="K5" s="33"/>
      <c r="L5" s="8"/>
      <c r="M5" s="10" t="s">
        <v>153</v>
      </c>
      <c r="N5" s="8"/>
      <c r="O5" s="8"/>
      <c r="P5" s="28"/>
      <c r="Q5" s="33"/>
      <c r="R5" s="8"/>
      <c r="S5" s="10" t="s">
        <v>153</v>
      </c>
    </row>
    <row r="6" spans="1:19">
      <c r="A6" s="12"/>
      <c r="B6" s="8"/>
      <c r="C6" s="12"/>
      <c r="D6" s="29"/>
      <c r="E6" s="34"/>
      <c r="F6" s="8"/>
      <c r="G6" s="44" t="s">
        <v>39</v>
      </c>
      <c r="H6" s="8"/>
      <c r="I6" s="8"/>
      <c r="J6" s="29"/>
      <c r="K6" s="34"/>
      <c r="L6" s="8"/>
      <c r="M6" s="44" t="s">
        <v>39</v>
      </c>
      <c r="N6" s="8"/>
      <c r="O6" s="8"/>
      <c r="P6" s="29"/>
      <c r="Q6" s="34"/>
      <c r="R6" s="8"/>
      <c r="S6" s="44" t="s">
        <v>39</v>
      </c>
    </row>
    <row r="7" ht="40.75" spans="1:19">
      <c r="A7" s="5" t="s">
        <v>154</v>
      </c>
      <c r="B7" s="1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ht="20.35" spans="1:19">
      <c r="A8" s="15"/>
      <c r="B8" s="14" t="s">
        <v>155</v>
      </c>
      <c r="C8" s="13" t="s">
        <v>46</v>
      </c>
      <c r="D8" s="13" t="s">
        <v>156</v>
      </c>
      <c r="E8" s="13" t="s">
        <v>156</v>
      </c>
      <c r="F8" s="15">
        <v>250</v>
      </c>
      <c r="G8" s="15">
        <v>5</v>
      </c>
      <c r="H8" s="13" t="s">
        <v>67</v>
      </c>
      <c r="I8" s="13" t="s">
        <v>67</v>
      </c>
      <c r="J8" s="13" t="s">
        <v>67</v>
      </c>
      <c r="K8" s="13" t="s">
        <v>67</v>
      </c>
      <c r="L8" s="13" t="s">
        <v>67</v>
      </c>
      <c r="M8" s="13" t="s">
        <v>67</v>
      </c>
      <c r="N8" s="13" t="s">
        <v>67</v>
      </c>
      <c r="O8" s="13" t="s">
        <v>67</v>
      </c>
      <c r="P8" s="13" t="s">
        <v>67</v>
      </c>
      <c r="Q8" s="13" t="s">
        <v>67</v>
      </c>
      <c r="R8" s="13" t="s">
        <v>67</v>
      </c>
      <c r="S8" s="13" t="s">
        <v>67</v>
      </c>
    </row>
    <row r="9" spans="1:19">
      <c r="A9" s="15"/>
      <c r="B9" s="17" t="s">
        <v>157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</row>
    <row r="10" ht="20.35" spans="1:19">
      <c r="A10" s="13" t="s">
        <v>158</v>
      </c>
      <c r="B10" s="14" t="s">
        <v>159</v>
      </c>
      <c r="C10" s="13" t="s">
        <v>46</v>
      </c>
      <c r="D10" s="13" t="s">
        <v>160</v>
      </c>
      <c r="E10" s="15">
        <v>25</v>
      </c>
      <c r="F10" s="15">
        <v>345</v>
      </c>
      <c r="G10" s="15">
        <v>15</v>
      </c>
      <c r="H10" s="14" t="s">
        <v>161</v>
      </c>
      <c r="I10" s="13" t="s">
        <v>162</v>
      </c>
      <c r="J10" s="13" t="s">
        <v>67</v>
      </c>
      <c r="K10" s="13" t="s">
        <v>67</v>
      </c>
      <c r="L10" s="15">
        <v>418</v>
      </c>
      <c r="M10" s="15">
        <v>15</v>
      </c>
      <c r="N10" s="13" t="s">
        <v>67</v>
      </c>
      <c r="O10" s="13" t="s">
        <v>67</v>
      </c>
      <c r="P10" s="13" t="s">
        <v>67</v>
      </c>
      <c r="Q10" s="13" t="s">
        <v>67</v>
      </c>
      <c r="R10" s="13" t="s">
        <v>67</v>
      </c>
      <c r="S10" s="13" t="s">
        <v>67</v>
      </c>
    </row>
    <row r="11" spans="1:19">
      <c r="A11" s="15"/>
      <c r="B11" s="16" t="s">
        <v>163</v>
      </c>
      <c r="C11" s="15"/>
      <c r="D11" s="13" t="s">
        <v>164</v>
      </c>
      <c r="E11" s="15">
        <v>25</v>
      </c>
      <c r="F11" s="15">
        <v>420</v>
      </c>
      <c r="G11" s="15"/>
      <c r="H11" s="16" t="s">
        <v>165</v>
      </c>
      <c r="I11" s="15"/>
      <c r="J11" s="15"/>
      <c r="K11" s="15"/>
      <c r="L11" s="15"/>
      <c r="M11" s="15"/>
      <c r="N11" s="13" t="s">
        <v>67</v>
      </c>
      <c r="O11" s="13" t="s">
        <v>67</v>
      </c>
      <c r="P11" s="13" t="s">
        <v>67</v>
      </c>
      <c r="Q11" s="13" t="s">
        <v>67</v>
      </c>
      <c r="R11" s="13" t="s">
        <v>67</v>
      </c>
      <c r="S11" s="13" t="s">
        <v>67</v>
      </c>
    </row>
    <row r="12" spans="1:19">
      <c r="A12" s="15"/>
      <c r="B12" s="11"/>
      <c r="C12" s="15"/>
      <c r="D12" s="13" t="s">
        <v>164</v>
      </c>
      <c r="E12" s="15">
        <v>50</v>
      </c>
      <c r="F12" s="15">
        <v>435</v>
      </c>
      <c r="G12" s="15"/>
      <c r="H12" s="11"/>
      <c r="I12" s="15"/>
      <c r="J12" s="15"/>
      <c r="K12" s="15"/>
      <c r="L12" s="15"/>
      <c r="M12" s="15"/>
      <c r="N12" s="13" t="s">
        <v>67</v>
      </c>
      <c r="O12" s="13" t="s">
        <v>67</v>
      </c>
      <c r="P12" s="13" t="s">
        <v>67</v>
      </c>
      <c r="Q12" s="13" t="s">
        <v>67</v>
      </c>
      <c r="R12" s="13" t="s">
        <v>67</v>
      </c>
      <c r="S12" s="13" t="s">
        <v>67</v>
      </c>
    </row>
    <row r="13" spans="1:19">
      <c r="A13" s="15"/>
      <c r="B13" s="11"/>
      <c r="C13" s="15"/>
      <c r="D13" s="13" t="s">
        <v>164</v>
      </c>
      <c r="E13" s="15">
        <v>100</v>
      </c>
      <c r="F13" s="15">
        <v>467</v>
      </c>
      <c r="G13" s="15"/>
      <c r="H13" s="11"/>
      <c r="I13" s="15"/>
      <c r="J13" s="15"/>
      <c r="K13" s="15"/>
      <c r="L13" s="15"/>
      <c r="M13" s="15"/>
      <c r="N13" s="13" t="s">
        <v>67</v>
      </c>
      <c r="O13" s="13" t="s">
        <v>67</v>
      </c>
      <c r="P13" s="13" t="s">
        <v>67</v>
      </c>
      <c r="Q13" s="13" t="s">
        <v>67</v>
      </c>
      <c r="R13" s="13" t="s">
        <v>67</v>
      </c>
      <c r="S13" s="13" t="s">
        <v>67</v>
      </c>
    </row>
    <row r="14" spans="1:19">
      <c r="A14" s="15"/>
      <c r="B14" s="11"/>
      <c r="C14" s="15"/>
      <c r="D14" s="13" t="s">
        <v>164</v>
      </c>
      <c r="E14" s="15">
        <v>100</v>
      </c>
      <c r="F14" s="15">
        <v>486</v>
      </c>
      <c r="G14" s="15"/>
      <c r="H14" s="11"/>
      <c r="I14" s="15"/>
      <c r="J14" s="15"/>
      <c r="K14" s="15"/>
      <c r="L14" s="15"/>
      <c r="M14" s="15"/>
      <c r="N14" s="13" t="s">
        <v>67</v>
      </c>
      <c r="O14" s="13" t="s">
        <v>67</v>
      </c>
      <c r="P14" s="13" t="s">
        <v>67</v>
      </c>
      <c r="Q14" s="13" t="s">
        <v>67</v>
      </c>
      <c r="R14" s="13" t="s">
        <v>67</v>
      </c>
      <c r="S14" s="13" t="s">
        <v>67</v>
      </c>
    </row>
    <row r="15" spans="1:19">
      <c r="A15" s="15"/>
      <c r="B15" s="12"/>
      <c r="C15" s="15"/>
      <c r="D15" s="13" t="s">
        <v>166</v>
      </c>
      <c r="E15" s="15">
        <v>300</v>
      </c>
      <c r="F15" s="15">
        <v>499</v>
      </c>
      <c r="G15" s="15"/>
      <c r="H15" s="12"/>
      <c r="I15" s="15"/>
      <c r="J15" s="15"/>
      <c r="K15" s="15"/>
      <c r="L15" s="15"/>
      <c r="M15" s="15"/>
      <c r="N15" s="13" t="s">
        <v>67</v>
      </c>
      <c r="O15" s="13" t="s">
        <v>67</v>
      </c>
      <c r="P15" s="13" t="s">
        <v>67</v>
      </c>
      <c r="Q15" s="13" t="s">
        <v>67</v>
      </c>
      <c r="R15" s="13" t="s">
        <v>67</v>
      </c>
      <c r="S15" s="13" t="s">
        <v>67</v>
      </c>
    </row>
    <row r="16" ht="20.35" spans="1:19">
      <c r="A16" s="13" t="s">
        <v>167</v>
      </c>
      <c r="B16" s="14" t="s">
        <v>168</v>
      </c>
      <c r="C16" s="13" t="s">
        <v>46</v>
      </c>
      <c r="D16" s="13" t="s">
        <v>160</v>
      </c>
      <c r="E16" s="15">
        <v>60</v>
      </c>
      <c r="F16" s="15">
        <v>431</v>
      </c>
      <c r="G16" s="15">
        <v>30</v>
      </c>
      <c r="H16" s="14" t="s">
        <v>169</v>
      </c>
      <c r="I16" s="13" t="s">
        <v>49</v>
      </c>
      <c r="J16" s="14" t="s">
        <v>66</v>
      </c>
      <c r="K16" s="13" t="s">
        <v>62</v>
      </c>
      <c r="L16" s="15">
        <v>453</v>
      </c>
      <c r="M16" s="15">
        <v>30</v>
      </c>
      <c r="N16" s="14" t="s">
        <v>169</v>
      </c>
      <c r="O16" s="13" t="s">
        <v>170</v>
      </c>
      <c r="P16" s="14" t="s">
        <v>66</v>
      </c>
      <c r="Q16" s="14" t="s">
        <v>66</v>
      </c>
      <c r="R16" s="15">
        <v>448</v>
      </c>
      <c r="S16" s="15">
        <v>30</v>
      </c>
    </row>
    <row r="17" ht="20.35" spans="1:19">
      <c r="A17" s="15"/>
      <c r="B17" s="16" t="s">
        <v>171</v>
      </c>
      <c r="C17" s="15"/>
      <c r="D17" s="15"/>
      <c r="E17" s="15"/>
      <c r="F17" s="15"/>
      <c r="G17" s="15"/>
      <c r="H17" s="16" t="s">
        <v>172</v>
      </c>
      <c r="I17" s="15"/>
      <c r="J17" s="17" t="s">
        <v>68</v>
      </c>
      <c r="K17" s="15"/>
      <c r="L17" s="15"/>
      <c r="M17" s="15"/>
      <c r="N17" s="16" t="s">
        <v>173</v>
      </c>
      <c r="O17" s="15"/>
      <c r="P17" s="17" t="s">
        <v>68</v>
      </c>
      <c r="Q17" s="17" t="s">
        <v>68</v>
      </c>
      <c r="R17" s="15"/>
      <c r="S17" s="15"/>
    </row>
    <row r="18" spans="1:19">
      <c r="A18" s="15"/>
      <c r="B18" s="11"/>
      <c r="C18" s="15"/>
      <c r="D18" s="13" t="s">
        <v>164</v>
      </c>
      <c r="E18" s="15">
        <v>40</v>
      </c>
      <c r="F18" s="15">
        <v>472</v>
      </c>
      <c r="G18" s="15"/>
      <c r="H18" s="11"/>
      <c r="I18" s="15"/>
      <c r="J18" s="14" t="s">
        <v>69</v>
      </c>
      <c r="K18" s="13" t="s">
        <v>63</v>
      </c>
      <c r="L18" s="15">
        <v>498</v>
      </c>
      <c r="M18" s="15"/>
      <c r="N18" s="11"/>
      <c r="O18" s="15"/>
      <c r="P18" s="14" t="s">
        <v>69</v>
      </c>
      <c r="Q18" s="14" t="s">
        <v>69</v>
      </c>
      <c r="R18" s="15">
        <v>493</v>
      </c>
      <c r="S18" s="45"/>
    </row>
    <row r="19" spans="1:19">
      <c r="A19" s="15"/>
      <c r="B19" s="11"/>
      <c r="C19" s="15"/>
      <c r="D19" s="15"/>
      <c r="E19" s="15"/>
      <c r="F19" s="15"/>
      <c r="G19" s="15"/>
      <c r="H19" s="11"/>
      <c r="I19" s="15"/>
      <c r="J19" s="17" t="s">
        <v>52</v>
      </c>
      <c r="K19" s="15"/>
      <c r="L19" s="15"/>
      <c r="M19" s="15"/>
      <c r="N19" s="11"/>
      <c r="O19" s="15"/>
      <c r="P19" s="17" t="s">
        <v>52</v>
      </c>
      <c r="Q19" s="17" t="s">
        <v>52</v>
      </c>
      <c r="R19" s="15"/>
      <c r="S19" s="45"/>
    </row>
    <row r="20" spans="1:19">
      <c r="A20" s="15"/>
      <c r="B20" s="11"/>
      <c r="C20" s="15"/>
      <c r="D20" s="13" t="s">
        <v>164</v>
      </c>
      <c r="E20" s="15">
        <v>200</v>
      </c>
      <c r="F20" s="15">
        <v>492</v>
      </c>
      <c r="G20" s="15"/>
      <c r="H20" s="11"/>
      <c r="I20" s="15"/>
      <c r="J20" s="14" t="s">
        <v>70</v>
      </c>
      <c r="K20" s="13" t="s">
        <v>54</v>
      </c>
      <c r="L20" s="15">
        <v>421</v>
      </c>
      <c r="M20" s="15"/>
      <c r="N20" s="11"/>
      <c r="O20" s="15"/>
      <c r="P20" s="14" t="s">
        <v>70</v>
      </c>
      <c r="Q20" s="14" t="s">
        <v>70</v>
      </c>
      <c r="R20" s="15">
        <v>417</v>
      </c>
      <c r="S20" s="45"/>
    </row>
    <row r="21" spans="1:19">
      <c r="A21" s="15"/>
      <c r="B21" s="12"/>
      <c r="C21" s="15"/>
      <c r="D21" s="15"/>
      <c r="E21" s="15"/>
      <c r="F21" s="15"/>
      <c r="G21" s="15"/>
      <c r="H21" s="12"/>
      <c r="I21" s="15"/>
      <c r="J21" s="17" t="s">
        <v>71</v>
      </c>
      <c r="K21" s="15"/>
      <c r="L21" s="15"/>
      <c r="M21" s="15"/>
      <c r="N21" s="12"/>
      <c r="O21" s="15"/>
      <c r="P21" s="17" t="s">
        <v>71</v>
      </c>
      <c r="Q21" s="17" t="s">
        <v>71</v>
      </c>
      <c r="R21" s="15"/>
      <c r="S21" s="45"/>
    </row>
    <row r="22" ht="20.35" spans="1:19">
      <c r="A22" s="13" t="s">
        <v>174</v>
      </c>
      <c r="B22" s="14" t="s">
        <v>175</v>
      </c>
      <c r="C22" s="14" t="s">
        <v>46</v>
      </c>
      <c r="D22" s="14" t="s">
        <v>66</v>
      </c>
      <c r="E22" s="13" t="s">
        <v>47</v>
      </c>
      <c r="F22" s="15">
        <v>310</v>
      </c>
      <c r="G22" s="15">
        <v>20</v>
      </c>
      <c r="H22" s="13" t="s">
        <v>176</v>
      </c>
      <c r="I22" s="13" t="s">
        <v>170</v>
      </c>
      <c r="J22" s="14" t="s">
        <v>66</v>
      </c>
      <c r="K22" s="13" t="s">
        <v>47</v>
      </c>
      <c r="L22" s="15">
        <v>305</v>
      </c>
      <c r="M22" s="15">
        <v>20</v>
      </c>
      <c r="N22" s="13" t="s">
        <v>67</v>
      </c>
      <c r="O22" s="13" t="s">
        <v>67</v>
      </c>
      <c r="P22" s="13" t="s">
        <v>67</v>
      </c>
      <c r="Q22" s="13" t="s">
        <v>67</v>
      </c>
      <c r="R22" s="13" t="s">
        <v>67</v>
      </c>
      <c r="S22" s="13" t="s">
        <v>67</v>
      </c>
    </row>
    <row r="23" ht="20.35" spans="1:19">
      <c r="A23" s="15"/>
      <c r="B23" s="16" t="s">
        <v>177</v>
      </c>
      <c r="C23" s="16" t="s">
        <v>61</v>
      </c>
      <c r="D23" s="17" t="s">
        <v>68</v>
      </c>
      <c r="E23" s="15"/>
      <c r="F23" s="15"/>
      <c r="G23" s="15"/>
      <c r="H23" s="15"/>
      <c r="I23" s="15"/>
      <c r="J23" s="17" t="s">
        <v>68</v>
      </c>
      <c r="K23" s="15"/>
      <c r="L23" s="15"/>
      <c r="M23" s="15"/>
      <c r="N23" s="15"/>
      <c r="O23" s="15"/>
      <c r="P23" s="15"/>
      <c r="Q23" s="15"/>
      <c r="R23" s="15"/>
      <c r="S23" s="15"/>
    </row>
    <row r="24" spans="1:19">
      <c r="A24" s="15"/>
      <c r="B24" s="11"/>
      <c r="C24" s="11"/>
      <c r="D24" s="14" t="s">
        <v>69</v>
      </c>
      <c r="E24" s="13" t="s">
        <v>47</v>
      </c>
      <c r="F24" s="15">
        <v>620</v>
      </c>
      <c r="G24" s="15"/>
      <c r="H24" s="15"/>
      <c r="I24" s="15"/>
      <c r="J24" s="14" t="s">
        <v>69</v>
      </c>
      <c r="K24" s="13" t="s">
        <v>47</v>
      </c>
      <c r="L24" s="15">
        <v>610</v>
      </c>
      <c r="M24" s="15"/>
      <c r="N24" s="13" t="s">
        <v>67</v>
      </c>
      <c r="O24" s="13" t="s">
        <v>67</v>
      </c>
      <c r="P24" s="13" t="s">
        <v>67</v>
      </c>
      <c r="Q24" s="13" t="s">
        <v>67</v>
      </c>
      <c r="R24" s="13" t="s">
        <v>67</v>
      </c>
      <c r="S24" s="13" t="s">
        <v>67</v>
      </c>
    </row>
    <row r="25" spans="1:19">
      <c r="A25" s="15"/>
      <c r="B25" s="11"/>
      <c r="C25" s="11"/>
      <c r="D25" s="17" t="s">
        <v>52</v>
      </c>
      <c r="E25" s="15"/>
      <c r="F25" s="15"/>
      <c r="G25" s="15"/>
      <c r="H25" s="15"/>
      <c r="I25" s="15"/>
      <c r="J25" s="17" t="s">
        <v>52</v>
      </c>
      <c r="K25" s="15"/>
      <c r="L25" s="15"/>
      <c r="M25" s="15"/>
      <c r="N25" s="15"/>
      <c r="O25" s="15"/>
      <c r="P25" s="15"/>
      <c r="Q25" s="15"/>
      <c r="R25" s="15"/>
      <c r="S25" s="15"/>
    </row>
    <row r="26" spans="1:19">
      <c r="A26" s="15"/>
      <c r="B26" s="11"/>
      <c r="C26" s="11"/>
      <c r="D26" s="14" t="s">
        <v>70</v>
      </c>
      <c r="E26" s="13" t="s">
        <v>47</v>
      </c>
      <c r="F26" s="15">
        <v>171</v>
      </c>
      <c r="G26" s="15"/>
      <c r="H26" s="15"/>
      <c r="I26" s="15"/>
      <c r="J26" s="14" t="s">
        <v>70</v>
      </c>
      <c r="K26" s="13" t="s">
        <v>47</v>
      </c>
      <c r="L26" s="15">
        <v>168</v>
      </c>
      <c r="M26" s="15"/>
      <c r="N26" s="13" t="s">
        <v>67</v>
      </c>
      <c r="O26" s="13" t="s">
        <v>67</v>
      </c>
      <c r="P26" s="13" t="s">
        <v>67</v>
      </c>
      <c r="Q26" s="13" t="s">
        <v>67</v>
      </c>
      <c r="R26" s="13" t="s">
        <v>67</v>
      </c>
      <c r="S26" s="13" t="s">
        <v>67</v>
      </c>
    </row>
    <row r="27" spans="1:19">
      <c r="A27" s="15"/>
      <c r="B27" s="12"/>
      <c r="C27" s="12"/>
      <c r="D27" s="17" t="s">
        <v>71</v>
      </c>
      <c r="E27" s="15"/>
      <c r="F27" s="15"/>
      <c r="G27" s="15"/>
      <c r="H27" s="15"/>
      <c r="I27" s="15"/>
      <c r="J27" s="17" t="s">
        <v>71</v>
      </c>
      <c r="K27" s="15"/>
      <c r="L27" s="15"/>
      <c r="M27" s="15"/>
      <c r="N27" s="15"/>
      <c r="O27" s="15"/>
      <c r="P27" s="15"/>
      <c r="Q27" s="15"/>
      <c r="R27" s="15"/>
      <c r="S27" s="15"/>
    </row>
    <row r="28" spans="1:19">
      <c r="A28" s="13" t="s">
        <v>178</v>
      </c>
      <c r="B28" s="14" t="s">
        <v>179</v>
      </c>
      <c r="C28" s="14" t="s">
        <v>162</v>
      </c>
      <c r="D28" s="14" t="s">
        <v>66</v>
      </c>
      <c r="E28" s="13" t="s">
        <v>47</v>
      </c>
      <c r="F28" s="15">
        <v>477</v>
      </c>
      <c r="G28" s="15">
        <v>40</v>
      </c>
      <c r="H28" s="13" t="s">
        <v>67</v>
      </c>
      <c r="I28" s="13" t="s">
        <v>67</v>
      </c>
      <c r="J28" s="13" t="s">
        <v>67</v>
      </c>
      <c r="K28" s="13" t="s">
        <v>67</v>
      </c>
      <c r="L28" s="13" t="s">
        <v>67</v>
      </c>
      <c r="M28" s="15"/>
      <c r="N28" s="13" t="s">
        <v>67</v>
      </c>
      <c r="O28" s="13" t="s">
        <v>67</v>
      </c>
      <c r="P28" s="13" t="s">
        <v>67</v>
      </c>
      <c r="Q28" s="13" t="s">
        <v>67</v>
      </c>
      <c r="R28" s="13" t="s">
        <v>67</v>
      </c>
      <c r="S28" s="13" t="s">
        <v>67</v>
      </c>
    </row>
    <row r="29" spans="1:19">
      <c r="A29" s="15"/>
      <c r="B29" s="16" t="s">
        <v>180</v>
      </c>
      <c r="C29" s="16" t="s">
        <v>61</v>
      </c>
      <c r="D29" s="17" t="s">
        <v>68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</row>
    <row r="30" spans="1:19">
      <c r="A30" s="15"/>
      <c r="B30" s="11"/>
      <c r="C30" s="11"/>
      <c r="D30" s="14" t="s">
        <v>69</v>
      </c>
      <c r="E30" s="13" t="s">
        <v>47</v>
      </c>
      <c r="F30" s="15">
        <v>760</v>
      </c>
      <c r="G30" s="15"/>
      <c r="H30" s="13" t="s">
        <v>67</v>
      </c>
      <c r="I30" s="13" t="s">
        <v>67</v>
      </c>
      <c r="J30" s="13" t="s">
        <v>67</v>
      </c>
      <c r="K30" s="13" t="s">
        <v>67</v>
      </c>
      <c r="L30" s="13" t="s">
        <v>67</v>
      </c>
      <c r="M30" s="15"/>
      <c r="N30" s="13" t="s">
        <v>67</v>
      </c>
      <c r="O30" s="13" t="s">
        <v>67</v>
      </c>
      <c r="P30" s="13" t="s">
        <v>67</v>
      </c>
      <c r="Q30" s="13" t="s">
        <v>67</v>
      </c>
      <c r="R30" s="13" t="s">
        <v>67</v>
      </c>
      <c r="S30" s="13" t="s">
        <v>67</v>
      </c>
    </row>
    <row r="31" spans="1:19">
      <c r="A31" s="15"/>
      <c r="B31" s="11"/>
      <c r="C31" s="11"/>
      <c r="D31" s="17" t="s">
        <v>52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</row>
    <row r="32" spans="1:19">
      <c r="A32" s="15"/>
      <c r="B32" s="11"/>
      <c r="C32" s="11"/>
      <c r="D32" s="14" t="s">
        <v>70</v>
      </c>
      <c r="E32" s="13" t="s">
        <v>47</v>
      </c>
      <c r="F32" s="15">
        <v>315</v>
      </c>
      <c r="G32" s="15"/>
      <c r="H32" s="13" t="s">
        <v>67</v>
      </c>
      <c r="I32" s="13" t="s">
        <v>67</v>
      </c>
      <c r="J32" s="13" t="s">
        <v>67</v>
      </c>
      <c r="K32" s="13" t="s">
        <v>67</v>
      </c>
      <c r="L32" s="13" t="s">
        <v>67</v>
      </c>
      <c r="M32" s="15"/>
      <c r="N32" s="13" t="s">
        <v>67</v>
      </c>
      <c r="O32" s="13" t="s">
        <v>67</v>
      </c>
      <c r="P32" s="13" t="s">
        <v>67</v>
      </c>
      <c r="Q32" s="13" t="s">
        <v>67</v>
      </c>
      <c r="R32" s="13" t="s">
        <v>67</v>
      </c>
      <c r="S32" s="13" t="s">
        <v>67</v>
      </c>
    </row>
    <row r="33" spans="1:19">
      <c r="A33" s="15"/>
      <c r="B33" s="12"/>
      <c r="C33" s="12"/>
      <c r="D33" s="17" t="s">
        <v>71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</row>
    <row r="34" ht="20.35" spans="1:19">
      <c r="A34" s="13" t="s">
        <v>181</v>
      </c>
      <c r="B34" s="14" t="s">
        <v>182</v>
      </c>
      <c r="C34" s="14" t="s">
        <v>162</v>
      </c>
      <c r="D34" s="14" t="s">
        <v>66</v>
      </c>
      <c r="E34" s="13" t="s">
        <v>47</v>
      </c>
      <c r="F34" s="15">
        <v>432</v>
      </c>
      <c r="G34" s="15">
        <v>20</v>
      </c>
      <c r="H34" s="13" t="s">
        <v>67</v>
      </c>
      <c r="I34" s="13" t="s">
        <v>67</v>
      </c>
      <c r="J34" s="13" t="s">
        <v>67</v>
      </c>
      <c r="K34" s="13" t="s">
        <v>67</v>
      </c>
      <c r="L34" s="13" t="s">
        <v>67</v>
      </c>
      <c r="M34" s="15"/>
      <c r="N34" s="13" t="s">
        <v>67</v>
      </c>
      <c r="O34" s="13" t="s">
        <v>67</v>
      </c>
      <c r="P34" s="13" t="s">
        <v>67</v>
      </c>
      <c r="Q34" s="13" t="s">
        <v>67</v>
      </c>
      <c r="R34" s="13" t="s">
        <v>67</v>
      </c>
      <c r="S34" s="13" t="s">
        <v>67</v>
      </c>
    </row>
    <row r="35" spans="1:19">
      <c r="A35" s="15"/>
      <c r="B35" s="16" t="s">
        <v>80</v>
      </c>
      <c r="C35" s="16" t="s">
        <v>61</v>
      </c>
      <c r="D35" s="17" t="s">
        <v>68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</row>
    <row r="36" spans="1:19">
      <c r="A36" s="15"/>
      <c r="B36" s="11"/>
      <c r="C36" s="11"/>
      <c r="D36" s="14" t="s">
        <v>69</v>
      </c>
      <c r="E36" s="13" t="s">
        <v>47</v>
      </c>
      <c r="F36" s="15">
        <v>691</v>
      </c>
      <c r="G36" s="15"/>
      <c r="H36" s="13" t="s">
        <v>67</v>
      </c>
      <c r="I36" s="13" t="s">
        <v>67</v>
      </c>
      <c r="J36" s="13" t="s">
        <v>67</v>
      </c>
      <c r="K36" s="13" t="s">
        <v>67</v>
      </c>
      <c r="L36" s="13" t="s">
        <v>67</v>
      </c>
      <c r="M36" s="15"/>
      <c r="N36" s="13" t="s">
        <v>67</v>
      </c>
      <c r="O36" s="13" t="s">
        <v>67</v>
      </c>
      <c r="P36" s="13" t="s">
        <v>67</v>
      </c>
      <c r="Q36" s="13" t="s">
        <v>67</v>
      </c>
      <c r="R36" s="13" t="s">
        <v>67</v>
      </c>
      <c r="S36" s="13" t="s">
        <v>67</v>
      </c>
    </row>
    <row r="37" spans="1:19">
      <c r="A37" s="15"/>
      <c r="B37" s="11"/>
      <c r="C37" s="11"/>
      <c r="D37" s="17" t="s">
        <v>52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spans="1:19">
      <c r="A38" s="15"/>
      <c r="B38" s="11"/>
      <c r="C38" s="11"/>
      <c r="D38" s="14" t="s">
        <v>70</v>
      </c>
      <c r="E38" s="13" t="s">
        <v>47</v>
      </c>
      <c r="F38" s="15">
        <v>285</v>
      </c>
      <c r="G38" s="15"/>
      <c r="H38" s="13" t="s">
        <v>67</v>
      </c>
      <c r="I38" s="13" t="s">
        <v>67</v>
      </c>
      <c r="J38" s="13" t="s">
        <v>67</v>
      </c>
      <c r="K38" s="13" t="s">
        <v>67</v>
      </c>
      <c r="L38" s="13" t="s">
        <v>67</v>
      </c>
      <c r="M38" s="15"/>
      <c r="N38" s="13" t="s">
        <v>67</v>
      </c>
      <c r="O38" s="13" t="s">
        <v>67</v>
      </c>
      <c r="P38" s="13" t="s">
        <v>67</v>
      </c>
      <c r="Q38" s="13" t="s">
        <v>67</v>
      </c>
      <c r="R38" s="13" t="s">
        <v>67</v>
      </c>
      <c r="S38" s="13" t="s">
        <v>67</v>
      </c>
    </row>
    <row r="39" spans="1:19">
      <c r="A39" s="15"/>
      <c r="B39" s="12"/>
      <c r="C39" s="12"/>
      <c r="D39" s="17" t="s">
        <v>71</v>
      </c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ht="20.35" spans="1:19">
      <c r="A40" s="13" t="s">
        <v>183</v>
      </c>
      <c r="B40" s="14" t="s">
        <v>81</v>
      </c>
      <c r="C40" s="14" t="s">
        <v>162</v>
      </c>
      <c r="D40" s="14" t="s">
        <v>66</v>
      </c>
      <c r="E40" s="13" t="s">
        <v>47</v>
      </c>
      <c r="F40" s="15">
        <v>482</v>
      </c>
      <c r="G40" s="15">
        <v>40</v>
      </c>
      <c r="H40" s="13" t="s">
        <v>67</v>
      </c>
      <c r="I40" s="13" t="s">
        <v>67</v>
      </c>
      <c r="J40" s="13" t="s">
        <v>67</v>
      </c>
      <c r="K40" s="13" t="s">
        <v>67</v>
      </c>
      <c r="L40" s="13" t="s">
        <v>67</v>
      </c>
      <c r="M40" s="15"/>
      <c r="N40" s="13" t="s">
        <v>67</v>
      </c>
      <c r="O40" s="13" t="s">
        <v>67</v>
      </c>
      <c r="P40" s="13" t="s">
        <v>67</v>
      </c>
      <c r="Q40" s="13" t="s">
        <v>67</v>
      </c>
      <c r="R40" s="13" t="s">
        <v>67</v>
      </c>
      <c r="S40" s="13" t="s">
        <v>67</v>
      </c>
    </row>
    <row r="41" ht="20.35" spans="1:19">
      <c r="A41" s="15"/>
      <c r="B41" s="16" t="s">
        <v>77</v>
      </c>
      <c r="C41" s="16" t="s">
        <v>61</v>
      </c>
      <c r="D41" s="17" t="s">
        <v>68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>
      <c r="A42" s="15"/>
      <c r="B42" s="11"/>
      <c r="C42" s="11"/>
      <c r="D42" s="14" t="s">
        <v>69</v>
      </c>
      <c r="E42" s="13" t="s">
        <v>47</v>
      </c>
      <c r="F42" s="15">
        <v>771</v>
      </c>
      <c r="G42" s="15"/>
      <c r="H42" s="13" t="s">
        <v>67</v>
      </c>
      <c r="I42" s="13" t="s">
        <v>67</v>
      </c>
      <c r="J42" s="13" t="s">
        <v>67</v>
      </c>
      <c r="K42" s="13" t="s">
        <v>67</v>
      </c>
      <c r="L42" s="13" t="s">
        <v>67</v>
      </c>
      <c r="M42" s="15"/>
      <c r="N42" s="13" t="s">
        <v>67</v>
      </c>
      <c r="O42" s="13" t="s">
        <v>67</v>
      </c>
      <c r="P42" s="13" t="s">
        <v>67</v>
      </c>
      <c r="Q42" s="13" t="s">
        <v>67</v>
      </c>
      <c r="R42" s="13" t="s">
        <v>67</v>
      </c>
      <c r="S42" s="13" t="s">
        <v>67</v>
      </c>
    </row>
    <row r="43" spans="1:19">
      <c r="A43" s="15"/>
      <c r="B43" s="11"/>
      <c r="C43" s="11"/>
      <c r="D43" s="17" t="s">
        <v>52</v>
      </c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>
      <c r="A44" s="15"/>
      <c r="B44" s="11"/>
      <c r="C44" s="11"/>
      <c r="D44" s="14" t="s">
        <v>70</v>
      </c>
      <c r="E44" s="13" t="s">
        <v>47</v>
      </c>
      <c r="F44" s="15">
        <v>318</v>
      </c>
      <c r="G44" s="15"/>
      <c r="H44" s="13" t="s">
        <v>67</v>
      </c>
      <c r="I44" s="13" t="s">
        <v>67</v>
      </c>
      <c r="J44" s="13" t="s">
        <v>67</v>
      </c>
      <c r="K44" s="13" t="s">
        <v>67</v>
      </c>
      <c r="L44" s="13" t="s">
        <v>67</v>
      </c>
      <c r="M44" s="15"/>
      <c r="N44" s="13" t="s">
        <v>67</v>
      </c>
      <c r="O44" s="13" t="s">
        <v>67</v>
      </c>
      <c r="P44" s="13" t="s">
        <v>67</v>
      </c>
      <c r="Q44" s="13" t="s">
        <v>67</v>
      </c>
      <c r="R44" s="13" t="s">
        <v>67</v>
      </c>
      <c r="S44" s="13" t="s">
        <v>67</v>
      </c>
    </row>
    <row r="45" spans="1:19">
      <c r="A45" s="15"/>
      <c r="B45" s="12"/>
      <c r="C45" s="12"/>
      <c r="D45" s="17" t="s">
        <v>71</v>
      </c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>
      <c r="A46" s="13" t="s">
        <v>184</v>
      </c>
      <c r="B46" s="13" t="s">
        <v>133</v>
      </c>
      <c r="C46" s="14" t="s">
        <v>162</v>
      </c>
      <c r="D46" s="14" t="s">
        <v>66</v>
      </c>
      <c r="E46" s="13" t="s">
        <v>47</v>
      </c>
      <c r="F46" s="15">
        <v>532</v>
      </c>
      <c r="G46" s="15">
        <v>40</v>
      </c>
      <c r="H46" s="13" t="s">
        <v>67</v>
      </c>
      <c r="I46" s="13" t="s">
        <v>67</v>
      </c>
      <c r="J46" s="13" t="s">
        <v>67</v>
      </c>
      <c r="K46" s="13" t="s">
        <v>67</v>
      </c>
      <c r="L46" s="13" t="s">
        <v>67</v>
      </c>
      <c r="M46" s="15"/>
      <c r="N46" s="13" t="s">
        <v>67</v>
      </c>
      <c r="O46" s="13" t="s">
        <v>67</v>
      </c>
      <c r="P46" s="13" t="s">
        <v>67</v>
      </c>
      <c r="Q46" s="13" t="s">
        <v>67</v>
      </c>
      <c r="R46" s="13" t="s">
        <v>67</v>
      </c>
      <c r="S46" s="13" t="s">
        <v>67</v>
      </c>
    </row>
    <row r="47" spans="1:19">
      <c r="A47" s="15"/>
      <c r="B47" s="15"/>
      <c r="C47" s="16" t="s">
        <v>61</v>
      </c>
      <c r="D47" s="17" t="s">
        <v>68</v>
      </c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>
      <c r="A48" s="15"/>
      <c r="B48" s="15"/>
      <c r="C48" s="11"/>
      <c r="D48" s="14" t="s">
        <v>69</v>
      </c>
      <c r="E48" s="13" t="s">
        <v>47</v>
      </c>
      <c r="F48" s="15">
        <v>585</v>
      </c>
      <c r="G48" s="15"/>
      <c r="H48" s="13" t="s">
        <v>67</v>
      </c>
      <c r="I48" s="13" t="s">
        <v>67</v>
      </c>
      <c r="J48" s="13" t="s">
        <v>67</v>
      </c>
      <c r="K48" s="13" t="s">
        <v>67</v>
      </c>
      <c r="L48" s="13" t="s">
        <v>67</v>
      </c>
      <c r="M48" s="15"/>
      <c r="N48" s="13" t="s">
        <v>67</v>
      </c>
      <c r="O48" s="13" t="s">
        <v>67</v>
      </c>
      <c r="P48" s="13" t="s">
        <v>67</v>
      </c>
      <c r="Q48" s="13" t="s">
        <v>67</v>
      </c>
      <c r="R48" s="13" t="s">
        <v>67</v>
      </c>
      <c r="S48" s="13" t="s">
        <v>67</v>
      </c>
    </row>
    <row r="49" spans="1:19">
      <c r="A49" s="15"/>
      <c r="B49" s="15"/>
      <c r="C49" s="11"/>
      <c r="D49" s="17" t="s">
        <v>52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>
      <c r="A50" s="15"/>
      <c r="B50" s="15"/>
      <c r="C50" s="11"/>
      <c r="D50" s="14" t="s">
        <v>70</v>
      </c>
      <c r="E50" s="13" t="s">
        <v>47</v>
      </c>
      <c r="F50" s="15">
        <v>495</v>
      </c>
      <c r="G50" s="15"/>
      <c r="H50" s="13" t="s">
        <v>67</v>
      </c>
      <c r="I50" s="13" t="s">
        <v>67</v>
      </c>
      <c r="J50" s="13" t="s">
        <v>67</v>
      </c>
      <c r="K50" s="13" t="s">
        <v>67</v>
      </c>
      <c r="L50" s="13" t="s">
        <v>67</v>
      </c>
      <c r="M50" s="15"/>
      <c r="N50" s="13" t="s">
        <v>67</v>
      </c>
      <c r="O50" s="13" t="s">
        <v>67</v>
      </c>
      <c r="P50" s="13" t="s">
        <v>67</v>
      </c>
      <c r="Q50" s="13" t="s">
        <v>67</v>
      </c>
      <c r="R50" s="13" t="s">
        <v>67</v>
      </c>
      <c r="S50" s="13" t="s">
        <v>67</v>
      </c>
    </row>
    <row r="51" spans="1:19">
      <c r="A51" s="15"/>
      <c r="B51" s="15"/>
      <c r="C51" s="12"/>
      <c r="D51" s="17" t="s">
        <v>71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ht="20.35" spans="1:19">
      <c r="A52" s="13" t="s">
        <v>185</v>
      </c>
      <c r="B52" s="14" t="s">
        <v>186</v>
      </c>
      <c r="C52" s="13" t="s">
        <v>46</v>
      </c>
      <c r="D52" s="13" t="s">
        <v>187</v>
      </c>
      <c r="E52" s="13" t="s">
        <v>187</v>
      </c>
      <c r="F52" s="15">
        <v>341</v>
      </c>
      <c r="G52" s="15">
        <v>20</v>
      </c>
      <c r="H52" s="13" t="s">
        <v>188</v>
      </c>
      <c r="I52" s="13" t="s">
        <v>49</v>
      </c>
      <c r="J52" s="14" t="s">
        <v>50</v>
      </c>
      <c r="K52" s="13" t="s">
        <v>47</v>
      </c>
      <c r="L52" s="15">
        <v>336</v>
      </c>
      <c r="M52" s="15">
        <v>20</v>
      </c>
      <c r="N52" s="13" t="s">
        <v>67</v>
      </c>
      <c r="O52" s="13" t="s">
        <v>67</v>
      </c>
      <c r="P52" s="13" t="s">
        <v>67</v>
      </c>
      <c r="Q52" s="13" t="s">
        <v>67</v>
      </c>
      <c r="R52" s="13" t="s">
        <v>67</v>
      </c>
      <c r="S52" s="13" t="s">
        <v>67</v>
      </c>
    </row>
    <row r="53" ht="20.35" spans="1:19">
      <c r="A53" s="15"/>
      <c r="B53" s="16" t="s">
        <v>189</v>
      </c>
      <c r="C53" s="15"/>
      <c r="D53" s="15"/>
      <c r="E53" s="15"/>
      <c r="F53" s="15"/>
      <c r="G53" s="15"/>
      <c r="H53" s="15"/>
      <c r="I53" s="15"/>
      <c r="J53" s="16" t="s">
        <v>51</v>
      </c>
      <c r="K53" s="15"/>
      <c r="L53" s="15"/>
      <c r="M53" s="15"/>
      <c r="N53" s="15"/>
      <c r="O53" s="15"/>
      <c r="P53" s="15"/>
      <c r="Q53" s="15"/>
      <c r="R53" s="15"/>
      <c r="S53" s="15"/>
    </row>
    <row r="54" ht="20.35" spans="1:19">
      <c r="A54" s="15"/>
      <c r="B54" s="16" t="s">
        <v>190</v>
      </c>
      <c r="C54" s="15"/>
      <c r="D54" s="15"/>
      <c r="E54" s="15"/>
      <c r="F54" s="15"/>
      <c r="G54" s="15"/>
      <c r="H54" s="15"/>
      <c r="I54" s="15"/>
      <c r="J54" s="17" t="s">
        <v>52</v>
      </c>
      <c r="K54" s="15"/>
      <c r="L54" s="15"/>
      <c r="M54" s="15"/>
      <c r="N54" s="15"/>
      <c r="O54" s="15"/>
      <c r="P54" s="15"/>
      <c r="Q54" s="15"/>
      <c r="R54" s="15"/>
      <c r="S54" s="15"/>
    </row>
    <row r="55" ht="20.35" spans="1:19">
      <c r="A55" s="15"/>
      <c r="B55" s="16" t="s">
        <v>191</v>
      </c>
      <c r="C55" s="15"/>
      <c r="D55" s="13" t="s">
        <v>187</v>
      </c>
      <c r="E55" s="13" t="s">
        <v>187</v>
      </c>
      <c r="F55" s="15"/>
      <c r="G55" s="15"/>
      <c r="H55" s="15"/>
      <c r="I55" s="15"/>
      <c r="J55" s="14" t="s">
        <v>69</v>
      </c>
      <c r="K55" s="13" t="s">
        <v>47</v>
      </c>
      <c r="L55" s="15">
        <v>370</v>
      </c>
      <c r="M55" s="15"/>
      <c r="N55" s="13" t="s">
        <v>67</v>
      </c>
      <c r="O55" s="13" t="s">
        <v>67</v>
      </c>
      <c r="P55" s="13" t="s">
        <v>67</v>
      </c>
      <c r="Q55" s="13" t="s">
        <v>67</v>
      </c>
      <c r="R55" s="13" t="s">
        <v>67</v>
      </c>
      <c r="S55" s="13" t="s">
        <v>67</v>
      </c>
    </row>
    <row r="56" spans="1:19">
      <c r="A56" s="15"/>
      <c r="B56" s="11"/>
      <c r="C56" s="15"/>
      <c r="D56" s="15"/>
      <c r="E56" s="15"/>
      <c r="F56" s="15"/>
      <c r="G56" s="15"/>
      <c r="H56" s="15"/>
      <c r="I56" s="15"/>
      <c r="J56" s="17" t="s">
        <v>101</v>
      </c>
      <c r="K56" s="15"/>
      <c r="L56" s="15"/>
      <c r="M56" s="15"/>
      <c r="N56" s="15"/>
      <c r="O56" s="15"/>
      <c r="P56" s="15"/>
      <c r="Q56" s="15"/>
      <c r="R56" s="15"/>
      <c r="S56" s="15"/>
    </row>
    <row r="57" spans="1:19">
      <c r="A57" s="15"/>
      <c r="B57" s="11"/>
      <c r="C57" s="15"/>
      <c r="D57" s="13" t="s">
        <v>187</v>
      </c>
      <c r="E57" s="13" t="s">
        <v>187</v>
      </c>
      <c r="F57" s="15"/>
      <c r="G57" s="15"/>
      <c r="H57" s="15"/>
      <c r="I57" s="15"/>
      <c r="J57" s="14" t="s">
        <v>70</v>
      </c>
      <c r="K57" s="13" t="s">
        <v>47</v>
      </c>
      <c r="L57" s="15">
        <v>326</v>
      </c>
      <c r="M57" s="15"/>
      <c r="N57" s="13" t="s">
        <v>67</v>
      </c>
      <c r="O57" s="13" t="s">
        <v>67</v>
      </c>
      <c r="P57" s="13" t="s">
        <v>67</v>
      </c>
      <c r="Q57" s="13" t="s">
        <v>67</v>
      </c>
      <c r="R57" s="13" t="s">
        <v>67</v>
      </c>
      <c r="S57" s="13" t="s">
        <v>67</v>
      </c>
    </row>
    <row r="58" spans="1:19">
      <c r="A58" s="15"/>
      <c r="B58" s="11"/>
      <c r="C58" s="15"/>
      <c r="D58" s="15"/>
      <c r="E58" s="15"/>
      <c r="F58" s="15"/>
      <c r="G58" s="15"/>
      <c r="H58" s="15"/>
      <c r="I58" s="15"/>
      <c r="J58" s="17" t="s">
        <v>71</v>
      </c>
      <c r="K58" s="15"/>
      <c r="L58" s="15"/>
      <c r="M58" s="15"/>
      <c r="N58" s="15"/>
      <c r="O58" s="15"/>
      <c r="P58" s="15"/>
      <c r="Q58" s="15"/>
      <c r="R58" s="15"/>
      <c r="S58" s="15"/>
    </row>
    <row r="59" spans="1:19">
      <c r="A59" s="15"/>
      <c r="B59" s="12"/>
      <c r="C59" s="15"/>
      <c r="D59" s="13" t="s">
        <v>187</v>
      </c>
      <c r="E59" s="13" t="s">
        <v>187</v>
      </c>
      <c r="F59" s="15"/>
      <c r="G59" s="15"/>
      <c r="H59" s="15"/>
      <c r="I59" s="15"/>
      <c r="J59" s="15"/>
      <c r="K59" s="15"/>
      <c r="L59" s="15"/>
      <c r="M59" s="15"/>
      <c r="N59" s="13" t="s">
        <v>67</v>
      </c>
      <c r="O59" s="13" t="s">
        <v>67</v>
      </c>
      <c r="P59" s="13" t="s">
        <v>67</v>
      </c>
      <c r="Q59" s="13" t="s">
        <v>67</v>
      </c>
      <c r="R59" s="13" t="s">
        <v>67</v>
      </c>
      <c r="S59" s="13" t="s">
        <v>67</v>
      </c>
    </row>
    <row r="60" ht="20.35" spans="1:19">
      <c r="A60" s="13" t="s">
        <v>192</v>
      </c>
      <c r="B60" s="14" t="s">
        <v>193</v>
      </c>
      <c r="C60" s="13" t="s">
        <v>46</v>
      </c>
      <c r="D60" s="13" t="s">
        <v>187</v>
      </c>
      <c r="E60" s="13" t="s">
        <v>187</v>
      </c>
      <c r="F60" s="15">
        <v>460</v>
      </c>
      <c r="G60" s="15">
        <v>34</v>
      </c>
      <c r="H60" s="13" t="s">
        <v>194</v>
      </c>
      <c r="I60" s="13" t="s">
        <v>162</v>
      </c>
      <c r="J60" s="13" t="s">
        <v>187</v>
      </c>
      <c r="K60" s="13" t="s">
        <v>187</v>
      </c>
      <c r="L60" s="15">
        <v>451</v>
      </c>
      <c r="M60" s="15">
        <v>34</v>
      </c>
      <c r="N60" s="14" t="s">
        <v>195</v>
      </c>
      <c r="O60" s="13" t="s">
        <v>170</v>
      </c>
      <c r="P60" s="14" t="s">
        <v>50</v>
      </c>
      <c r="Q60" s="13" t="s">
        <v>47</v>
      </c>
      <c r="R60" s="15">
        <v>446</v>
      </c>
      <c r="S60" s="15">
        <v>34</v>
      </c>
    </row>
    <row r="61" ht="20.35" spans="1:19">
      <c r="A61" s="15"/>
      <c r="B61" s="16" t="s">
        <v>196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6" t="s">
        <v>197</v>
      </c>
      <c r="O61" s="15"/>
      <c r="P61" s="16" t="s">
        <v>51</v>
      </c>
      <c r="Q61" s="15"/>
      <c r="R61" s="15"/>
      <c r="S61" s="15"/>
    </row>
    <row r="62" ht="20.35" spans="1:19">
      <c r="A62" s="15"/>
      <c r="B62" s="16" t="s">
        <v>198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1"/>
      <c r="O62" s="15"/>
      <c r="P62" s="17" t="s">
        <v>52</v>
      </c>
      <c r="Q62" s="15"/>
      <c r="R62" s="15"/>
      <c r="S62" s="15"/>
    </row>
    <row r="63" ht="20.35" spans="1:19">
      <c r="A63" s="15"/>
      <c r="B63" s="16" t="s">
        <v>199</v>
      </c>
      <c r="C63" s="15"/>
      <c r="D63" s="13" t="s">
        <v>187</v>
      </c>
      <c r="E63" s="13" t="s">
        <v>187</v>
      </c>
      <c r="F63" s="15"/>
      <c r="G63" s="15"/>
      <c r="H63" s="15"/>
      <c r="I63" s="15"/>
      <c r="J63" s="13" t="s">
        <v>187</v>
      </c>
      <c r="K63" s="13" t="s">
        <v>187</v>
      </c>
      <c r="L63" s="15"/>
      <c r="M63" s="15"/>
      <c r="N63" s="11"/>
      <c r="O63" s="15"/>
      <c r="P63" s="13" t="s">
        <v>53</v>
      </c>
      <c r="Q63" s="13" t="s">
        <v>47</v>
      </c>
      <c r="R63" s="15">
        <v>491</v>
      </c>
      <c r="S63" s="15"/>
    </row>
    <row r="64" ht="20.35" spans="1:19">
      <c r="A64" s="15"/>
      <c r="B64" s="12"/>
      <c r="C64" s="15"/>
      <c r="D64" s="13" t="s">
        <v>187</v>
      </c>
      <c r="E64" s="13" t="s">
        <v>187</v>
      </c>
      <c r="F64" s="15"/>
      <c r="G64" s="15"/>
      <c r="H64" s="15"/>
      <c r="I64" s="15"/>
      <c r="J64" s="13" t="s">
        <v>187</v>
      </c>
      <c r="K64" s="13" t="s">
        <v>187</v>
      </c>
      <c r="L64" s="15"/>
      <c r="M64" s="15"/>
      <c r="N64" s="12"/>
      <c r="O64" s="15"/>
      <c r="P64" s="13" t="s">
        <v>54</v>
      </c>
      <c r="Q64" s="13" t="s">
        <v>47</v>
      </c>
      <c r="R64" s="15">
        <v>415</v>
      </c>
      <c r="S64" s="15"/>
    </row>
    <row r="65" ht="20.35" spans="1:19">
      <c r="A65" s="13" t="s">
        <v>200</v>
      </c>
      <c r="B65" s="14" t="s">
        <v>201</v>
      </c>
      <c r="C65" s="13" t="s">
        <v>46</v>
      </c>
      <c r="D65" s="13" t="s">
        <v>160</v>
      </c>
      <c r="E65" s="15">
        <v>100</v>
      </c>
      <c r="F65" s="15">
        <v>419</v>
      </c>
      <c r="G65" s="15">
        <v>12</v>
      </c>
      <c r="H65" s="13" t="s">
        <v>202</v>
      </c>
      <c r="I65" s="13" t="s">
        <v>170</v>
      </c>
      <c r="J65" s="14" t="s">
        <v>66</v>
      </c>
      <c r="K65" s="13" t="s">
        <v>47</v>
      </c>
      <c r="L65" s="15">
        <v>434</v>
      </c>
      <c r="M65" s="15">
        <v>12</v>
      </c>
      <c r="N65" s="13" t="s">
        <v>67</v>
      </c>
      <c r="O65" s="13" t="s">
        <v>67</v>
      </c>
      <c r="P65" s="13" t="s">
        <v>67</v>
      </c>
      <c r="Q65" s="13" t="s">
        <v>67</v>
      </c>
      <c r="R65" s="13" t="s">
        <v>67</v>
      </c>
      <c r="S65" s="13" t="s">
        <v>67</v>
      </c>
    </row>
    <row r="66" ht="30.55" spans="1:19">
      <c r="A66" s="15"/>
      <c r="B66" s="16" t="s">
        <v>203</v>
      </c>
      <c r="C66" s="15"/>
      <c r="D66" s="15"/>
      <c r="E66" s="15"/>
      <c r="F66" s="15"/>
      <c r="G66" s="15"/>
      <c r="H66" s="15"/>
      <c r="I66" s="15"/>
      <c r="J66" s="17" t="s">
        <v>68</v>
      </c>
      <c r="K66" s="15"/>
      <c r="L66" s="15"/>
      <c r="M66" s="15"/>
      <c r="N66" s="15"/>
      <c r="O66" s="15"/>
      <c r="P66" s="15"/>
      <c r="Q66" s="15"/>
      <c r="R66" s="15"/>
      <c r="S66" s="15"/>
    </row>
    <row r="67" ht="20.35" spans="1:19">
      <c r="A67" s="15"/>
      <c r="B67" s="16" t="s">
        <v>204</v>
      </c>
      <c r="C67" s="15"/>
      <c r="D67" s="13" t="s">
        <v>164</v>
      </c>
      <c r="E67" s="15">
        <v>200</v>
      </c>
      <c r="F67" s="15">
        <v>477</v>
      </c>
      <c r="G67" s="15"/>
      <c r="H67" s="15"/>
      <c r="I67" s="15"/>
      <c r="J67" s="14" t="s">
        <v>69</v>
      </c>
      <c r="K67" s="13" t="s">
        <v>47</v>
      </c>
      <c r="L67" s="15">
        <v>477</v>
      </c>
      <c r="M67" s="15"/>
      <c r="N67" s="13" t="s">
        <v>67</v>
      </c>
      <c r="O67" s="13" t="s">
        <v>67</v>
      </c>
      <c r="P67" s="13" t="s">
        <v>67</v>
      </c>
      <c r="Q67" s="13" t="s">
        <v>67</v>
      </c>
      <c r="R67" s="13" t="s">
        <v>67</v>
      </c>
      <c r="S67" s="13" t="s">
        <v>67</v>
      </c>
    </row>
    <row r="68" ht="20.35" spans="1:19">
      <c r="A68" s="15"/>
      <c r="B68" s="16" t="s">
        <v>205</v>
      </c>
      <c r="C68" s="15"/>
      <c r="D68" s="15"/>
      <c r="E68" s="15"/>
      <c r="F68" s="15"/>
      <c r="G68" s="15"/>
      <c r="H68" s="15"/>
      <c r="I68" s="15"/>
      <c r="J68" s="17" t="s">
        <v>52</v>
      </c>
      <c r="K68" s="15"/>
      <c r="L68" s="15"/>
      <c r="M68" s="15"/>
      <c r="N68" s="15"/>
      <c r="O68" s="15"/>
      <c r="P68" s="15"/>
      <c r="Q68" s="15"/>
      <c r="R68" s="15"/>
      <c r="S68" s="15"/>
    </row>
    <row r="69" spans="1:19">
      <c r="A69" s="15"/>
      <c r="B69" s="11"/>
      <c r="C69" s="15"/>
      <c r="D69" s="13" t="s">
        <v>166</v>
      </c>
      <c r="E69" s="15">
        <v>300</v>
      </c>
      <c r="F69" s="15">
        <v>489</v>
      </c>
      <c r="G69" s="15"/>
      <c r="H69" s="15"/>
      <c r="I69" s="15"/>
      <c r="J69" s="14" t="s">
        <v>70</v>
      </c>
      <c r="K69" s="13" t="s">
        <v>47</v>
      </c>
      <c r="L69" s="15">
        <v>404</v>
      </c>
      <c r="M69" s="15"/>
      <c r="N69" s="13" t="s">
        <v>67</v>
      </c>
      <c r="O69" s="13" t="s">
        <v>67</v>
      </c>
      <c r="P69" s="13" t="s">
        <v>67</v>
      </c>
      <c r="Q69" s="13" t="s">
        <v>67</v>
      </c>
      <c r="R69" s="13" t="s">
        <v>67</v>
      </c>
      <c r="S69" s="13" t="s">
        <v>67</v>
      </c>
    </row>
    <row r="70" spans="1:19">
      <c r="A70" s="15"/>
      <c r="B70" s="12"/>
      <c r="C70" s="15"/>
      <c r="D70" s="15"/>
      <c r="E70" s="15"/>
      <c r="F70" s="15"/>
      <c r="G70" s="15"/>
      <c r="H70" s="15"/>
      <c r="I70" s="15"/>
      <c r="J70" s="17" t="s">
        <v>71</v>
      </c>
      <c r="K70" s="15"/>
      <c r="L70" s="15"/>
      <c r="M70" s="15"/>
      <c r="N70" s="15"/>
      <c r="O70" s="15"/>
      <c r="P70" s="15"/>
      <c r="Q70" s="15"/>
      <c r="R70" s="15"/>
      <c r="S70" s="15"/>
    </row>
    <row r="71" ht="20.35" spans="1:19">
      <c r="A71" s="13" t="s">
        <v>206</v>
      </c>
      <c r="B71" s="14" t="s">
        <v>207</v>
      </c>
      <c r="C71" s="13" t="s">
        <v>46</v>
      </c>
      <c r="D71" s="13" t="s">
        <v>160</v>
      </c>
      <c r="E71" s="15">
        <v>100</v>
      </c>
      <c r="F71" s="15">
        <v>428</v>
      </c>
      <c r="G71" s="15">
        <v>12</v>
      </c>
      <c r="H71" s="13" t="s">
        <v>208</v>
      </c>
      <c r="I71" s="13" t="s">
        <v>170</v>
      </c>
      <c r="J71" s="14" t="s">
        <v>66</v>
      </c>
      <c r="K71" s="13" t="s">
        <v>47</v>
      </c>
      <c r="L71" s="15">
        <v>444</v>
      </c>
      <c r="M71" s="15">
        <v>12</v>
      </c>
      <c r="N71" s="13" t="s">
        <v>67</v>
      </c>
      <c r="O71" s="13" t="s">
        <v>67</v>
      </c>
      <c r="P71" s="13" t="s">
        <v>67</v>
      </c>
      <c r="Q71" s="13" t="s">
        <v>67</v>
      </c>
      <c r="R71" s="13" t="s">
        <v>67</v>
      </c>
      <c r="S71" s="13" t="s">
        <v>67</v>
      </c>
    </row>
    <row r="72" ht="20.35" spans="1:19">
      <c r="A72" s="15"/>
      <c r="B72" s="16" t="s">
        <v>209</v>
      </c>
      <c r="C72" s="15"/>
      <c r="D72" s="15"/>
      <c r="E72" s="15"/>
      <c r="F72" s="15"/>
      <c r="G72" s="15"/>
      <c r="H72" s="15"/>
      <c r="I72" s="15"/>
      <c r="J72" s="16" t="s">
        <v>68</v>
      </c>
      <c r="K72" s="15"/>
      <c r="L72" s="15"/>
      <c r="M72" s="15"/>
      <c r="N72" s="15"/>
      <c r="O72" s="15"/>
      <c r="P72" s="15"/>
      <c r="Q72" s="15"/>
      <c r="R72" s="15"/>
      <c r="S72" s="15"/>
    </row>
    <row r="73" ht="20.35" spans="1:19">
      <c r="A73" s="15"/>
      <c r="B73" s="16" t="s">
        <v>210</v>
      </c>
      <c r="C73" s="15"/>
      <c r="D73" s="15"/>
      <c r="E73" s="15"/>
      <c r="F73" s="15"/>
      <c r="G73" s="15"/>
      <c r="H73" s="15"/>
      <c r="I73" s="15"/>
      <c r="J73" s="11"/>
      <c r="K73" s="15"/>
      <c r="L73" s="15"/>
      <c r="M73" s="15"/>
      <c r="N73" s="15"/>
      <c r="O73" s="15"/>
      <c r="P73" s="15"/>
      <c r="Q73" s="15"/>
      <c r="R73" s="15"/>
      <c r="S73" s="15"/>
    </row>
    <row r="74" ht="20.35" spans="1:19">
      <c r="A74" s="15"/>
      <c r="B74" s="16" t="s">
        <v>211</v>
      </c>
      <c r="C74" s="15"/>
      <c r="D74" s="15"/>
      <c r="E74" s="15"/>
      <c r="F74" s="15"/>
      <c r="G74" s="15"/>
      <c r="H74" s="15"/>
      <c r="I74" s="15"/>
      <c r="J74" s="12"/>
      <c r="K74" s="15"/>
      <c r="L74" s="15"/>
      <c r="M74" s="15"/>
      <c r="N74" s="15"/>
      <c r="O74" s="15"/>
      <c r="P74" s="15"/>
      <c r="Q74" s="15"/>
      <c r="R74" s="15"/>
      <c r="S74" s="15"/>
    </row>
    <row r="75" ht="20.35" spans="1:19">
      <c r="A75" s="15"/>
      <c r="B75" s="16" t="s">
        <v>212</v>
      </c>
      <c r="C75" s="15"/>
      <c r="D75" s="13" t="s">
        <v>164</v>
      </c>
      <c r="E75" s="15">
        <v>200</v>
      </c>
      <c r="F75" s="15">
        <v>443</v>
      </c>
      <c r="G75" s="15"/>
      <c r="H75" s="15"/>
      <c r="I75" s="15"/>
      <c r="J75" s="14" t="s">
        <v>69</v>
      </c>
      <c r="K75" s="13" t="s">
        <v>47</v>
      </c>
      <c r="L75" s="15">
        <v>488</v>
      </c>
      <c r="M75" s="15"/>
      <c r="N75" s="13" t="s">
        <v>67</v>
      </c>
      <c r="O75" s="13" t="s">
        <v>67</v>
      </c>
      <c r="P75" s="13" t="s">
        <v>67</v>
      </c>
      <c r="Q75" s="13" t="s">
        <v>67</v>
      </c>
      <c r="R75" s="13" t="s">
        <v>67</v>
      </c>
      <c r="S75" s="13" t="s">
        <v>67</v>
      </c>
    </row>
    <row r="76" ht="30.55" spans="1:19">
      <c r="A76" s="15"/>
      <c r="B76" s="16" t="s">
        <v>213</v>
      </c>
      <c r="C76" s="15"/>
      <c r="D76" s="15"/>
      <c r="E76" s="15"/>
      <c r="F76" s="15"/>
      <c r="G76" s="15"/>
      <c r="H76" s="15"/>
      <c r="I76" s="15"/>
      <c r="J76" s="17" t="s">
        <v>52</v>
      </c>
      <c r="K76" s="15"/>
      <c r="L76" s="15"/>
      <c r="M76" s="15"/>
      <c r="N76" s="15"/>
      <c r="O76" s="15"/>
      <c r="P76" s="15"/>
      <c r="Q76" s="15"/>
      <c r="R76" s="15"/>
      <c r="S76" s="15"/>
    </row>
    <row r="77" spans="1:19">
      <c r="A77" s="15"/>
      <c r="B77" s="11"/>
      <c r="C77" s="15"/>
      <c r="D77" s="13" t="s">
        <v>166</v>
      </c>
      <c r="E77" s="15">
        <v>300</v>
      </c>
      <c r="F77" s="15">
        <v>490</v>
      </c>
      <c r="G77" s="15"/>
      <c r="H77" s="15"/>
      <c r="I77" s="15"/>
      <c r="J77" s="14" t="s">
        <v>70</v>
      </c>
      <c r="K77" s="13" t="s">
        <v>47</v>
      </c>
      <c r="L77" s="15">
        <v>713</v>
      </c>
      <c r="M77" s="15"/>
      <c r="N77" s="13" t="s">
        <v>67</v>
      </c>
      <c r="O77" s="13" t="s">
        <v>67</v>
      </c>
      <c r="P77" s="13" t="s">
        <v>67</v>
      </c>
      <c r="Q77" s="13" t="s">
        <v>67</v>
      </c>
      <c r="R77" s="13" t="s">
        <v>67</v>
      </c>
      <c r="S77" s="13" t="s">
        <v>67</v>
      </c>
    </row>
    <row r="78" spans="1:19">
      <c r="A78" s="15"/>
      <c r="B78" s="12"/>
      <c r="C78" s="15"/>
      <c r="D78" s="15"/>
      <c r="E78" s="15"/>
      <c r="F78" s="15"/>
      <c r="G78" s="15"/>
      <c r="H78" s="15"/>
      <c r="I78" s="15"/>
      <c r="J78" s="17" t="s">
        <v>71</v>
      </c>
      <c r="K78" s="15"/>
      <c r="L78" s="15"/>
      <c r="M78" s="15"/>
      <c r="N78" s="15"/>
      <c r="O78" s="15"/>
      <c r="P78" s="15"/>
      <c r="Q78" s="15"/>
      <c r="R78" s="15"/>
      <c r="S78" s="15"/>
    </row>
    <row r="79" ht="40.75" spans="1:19">
      <c r="A79" s="13" t="s">
        <v>214</v>
      </c>
      <c r="B79" s="14" t="s">
        <v>96</v>
      </c>
      <c r="C79" s="13" t="s">
        <v>46</v>
      </c>
      <c r="D79" s="13" t="s">
        <v>187</v>
      </c>
      <c r="E79" s="13" t="s">
        <v>187</v>
      </c>
      <c r="F79" s="15">
        <v>462</v>
      </c>
      <c r="G79" s="15">
        <v>38</v>
      </c>
      <c r="H79" s="13" t="s">
        <v>215</v>
      </c>
      <c r="I79" s="13" t="s">
        <v>170</v>
      </c>
      <c r="J79" s="13" t="s">
        <v>126</v>
      </c>
      <c r="K79" s="13" t="s">
        <v>47</v>
      </c>
      <c r="L79" s="15">
        <v>453</v>
      </c>
      <c r="M79" s="15">
        <v>30</v>
      </c>
      <c r="N79" s="13" t="s">
        <v>67</v>
      </c>
      <c r="O79" s="13" t="s">
        <v>67</v>
      </c>
      <c r="P79" s="13" t="s">
        <v>67</v>
      </c>
      <c r="Q79" s="13" t="s">
        <v>67</v>
      </c>
      <c r="R79" s="13" t="s">
        <v>67</v>
      </c>
      <c r="S79" s="13" t="s">
        <v>67</v>
      </c>
    </row>
    <row r="80" ht="20.35" spans="1:19">
      <c r="A80" s="15"/>
      <c r="B80" s="16" t="s">
        <v>216</v>
      </c>
      <c r="C80" s="15"/>
      <c r="D80" s="13" t="s">
        <v>187</v>
      </c>
      <c r="E80" s="13" t="s">
        <v>187</v>
      </c>
      <c r="F80" s="15"/>
      <c r="G80" s="15"/>
      <c r="H80" s="15"/>
      <c r="I80" s="15"/>
      <c r="J80" s="14" t="s">
        <v>69</v>
      </c>
      <c r="K80" s="13" t="s">
        <v>47</v>
      </c>
      <c r="L80" s="15">
        <v>602</v>
      </c>
      <c r="M80" s="15"/>
      <c r="N80" s="13" t="s">
        <v>67</v>
      </c>
      <c r="O80" s="13" t="s">
        <v>67</v>
      </c>
      <c r="P80" s="13" t="s">
        <v>67</v>
      </c>
      <c r="Q80" s="13" t="s">
        <v>67</v>
      </c>
      <c r="R80" s="13" t="s">
        <v>67</v>
      </c>
      <c r="S80" s="13" t="s">
        <v>67</v>
      </c>
    </row>
    <row r="81" spans="1:19">
      <c r="A81" s="15"/>
      <c r="B81" s="11"/>
      <c r="C81" s="15"/>
      <c r="D81" s="15"/>
      <c r="E81" s="15"/>
      <c r="F81" s="15"/>
      <c r="G81" s="15"/>
      <c r="H81" s="15"/>
      <c r="I81" s="15"/>
      <c r="J81" s="17" t="s">
        <v>101</v>
      </c>
      <c r="K81" s="15"/>
      <c r="L81" s="15"/>
      <c r="M81" s="15"/>
      <c r="N81" s="15"/>
      <c r="O81" s="15"/>
      <c r="P81" s="15"/>
      <c r="Q81" s="15"/>
      <c r="R81" s="15"/>
      <c r="S81" s="15"/>
    </row>
    <row r="82" spans="1:19">
      <c r="A82" s="15"/>
      <c r="B82" s="11"/>
      <c r="C82" s="15"/>
      <c r="D82" s="13" t="s">
        <v>187</v>
      </c>
      <c r="E82" s="13" t="s">
        <v>187</v>
      </c>
      <c r="F82" s="15"/>
      <c r="G82" s="15"/>
      <c r="H82" s="15"/>
      <c r="I82" s="15"/>
      <c r="J82" s="14" t="s">
        <v>70</v>
      </c>
      <c r="K82" s="13" t="s">
        <v>47</v>
      </c>
      <c r="L82" s="15">
        <v>340</v>
      </c>
      <c r="M82" s="15"/>
      <c r="N82" s="13" t="s">
        <v>67</v>
      </c>
      <c r="O82" s="13" t="s">
        <v>67</v>
      </c>
      <c r="P82" s="13" t="s">
        <v>67</v>
      </c>
      <c r="Q82" s="13" t="s">
        <v>67</v>
      </c>
      <c r="R82" s="13" t="s">
        <v>67</v>
      </c>
      <c r="S82" s="13" t="s">
        <v>67</v>
      </c>
    </row>
    <row r="83" spans="1:19">
      <c r="A83" s="15"/>
      <c r="B83" s="12"/>
      <c r="C83" s="15"/>
      <c r="D83" s="15"/>
      <c r="E83" s="15"/>
      <c r="F83" s="15"/>
      <c r="G83" s="15"/>
      <c r="H83" s="15"/>
      <c r="I83" s="15"/>
      <c r="J83" s="17" t="s">
        <v>71</v>
      </c>
      <c r="K83" s="15"/>
      <c r="L83" s="15"/>
      <c r="M83" s="15"/>
      <c r="N83" s="15"/>
      <c r="O83" s="15"/>
      <c r="P83" s="15"/>
      <c r="Q83" s="15"/>
      <c r="R83" s="15"/>
      <c r="S83" s="15"/>
    </row>
    <row r="84" ht="20.35" spans="1:19">
      <c r="A84" s="13" t="s">
        <v>217</v>
      </c>
      <c r="B84" s="14" t="s">
        <v>218</v>
      </c>
      <c r="C84" s="13" t="s">
        <v>46</v>
      </c>
      <c r="D84" s="13" t="s">
        <v>160</v>
      </c>
      <c r="E84" s="15">
        <v>500</v>
      </c>
      <c r="F84" s="15">
        <v>476</v>
      </c>
      <c r="G84" s="15">
        <v>50</v>
      </c>
      <c r="H84" s="13" t="s">
        <v>219</v>
      </c>
      <c r="I84" s="13" t="s">
        <v>49</v>
      </c>
      <c r="J84" s="14" t="s">
        <v>66</v>
      </c>
      <c r="K84" s="13" t="s">
        <v>47</v>
      </c>
      <c r="L84" s="15">
        <v>480</v>
      </c>
      <c r="M84" s="15">
        <v>50</v>
      </c>
      <c r="N84" s="13" t="s">
        <v>67</v>
      </c>
      <c r="O84" s="13" t="s">
        <v>67</v>
      </c>
      <c r="P84" s="13" t="s">
        <v>67</v>
      </c>
      <c r="Q84" s="13" t="s">
        <v>67</v>
      </c>
      <c r="R84" s="13" t="s">
        <v>67</v>
      </c>
      <c r="S84" s="13" t="s">
        <v>67</v>
      </c>
    </row>
    <row r="85" spans="1:19">
      <c r="A85" s="15"/>
      <c r="B85" s="16" t="s">
        <v>163</v>
      </c>
      <c r="C85" s="15"/>
      <c r="D85" s="15"/>
      <c r="E85" s="15"/>
      <c r="F85" s="15"/>
      <c r="G85" s="15"/>
      <c r="H85" s="15"/>
      <c r="I85" s="15"/>
      <c r="J85" s="17" t="s">
        <v>68</v>
      </c>
      <c r="K85" s="15"/>
      <c r="L85" s="15"/>
      <c r="M85" s="15"/>
      <c r="N85" s="15"/>
      <c r="O85" s="15"/>
      <c r="P85" s="15"/>
      <c r="Q85" s="15"/>
      <c r="R85" s="15"/>
      <c r="S85" s="15"/>
    </row>
    <row r="86" spans="1:19">
      <c r="A86" s="15"/>
      <c r="B86" s="11"/>
      <c r="C86" s="15"/>
      <c r="D86" s="13" t="s">
        <v>166</v>
      </c>
      <c r="E86" s="15">
        <v>500</v>
      </c>
      <c r="F86" s="15">
        <v>487</v>
      </c>
      <c r="G86" s="15"/>
      <c r="H86" s="15"/>
      <c r="I86" s="15"/>
      <c r="J86" s="14" t="s">
        <v>69</v>
      </c>
      <c r="K86" s="13" t="s">
        <v>47</v>
      </c>
      <c r="L86" s="15">
        <v>634</v>
      </c>
      <c r="M86" s="15"/>
      <c r="N86" s="13" t="s">
        <v>67</v>
      </c>
      <c r="O86" s="13" t="s">
        <v>67</v>
      </c>
      <c r="P86" s="13" t="s">
        <v>67</v>
      </c>
      <c r="Q86" s="13" t="s">
        <v>67</v>
      </c>
      <c r="R86" s="13" t="s">
        <v>67</v>
      </c>
      <c r="S86" s="13" t="s">
        <v>67</v>
      </c>
    </row>
    <row r="87" spans="1:19">
      <c r="A87" s="15"/>
      <c r="B87" s="11"/>
      <c r="C87" s="15"/>
      <c r="D87" s="15"/>
      <c r="E87" s="15"/>
      <c r="F87" s="15"/>
      <c r="G87" s="15"/>
      <c r="H87" s="15"/>
      <c r="I87" s="15"/>
      <c r="J87" s="17" t="s">
        <v>52</v>
      </c>
      <c r="K87" s="15"/>
      <c r="L87" s="15"/>
      <c r="M87" s="15"/>
      <c r="N87" s="15"/>
      <c r="O87" s="15"/>
      <c r="P87" s="15"/>
      <c r="Q87" s="15"/>
      <c r="R87" s="15"/>
      <c r="S87" s="15"/>
    </row>
    <row r="88" spans="1:19">
      <c r="A88" s="15"/>
      <c r="B88" s="11"/>
      <c r="C88" s="15"/>
      <c r="D88" s="15"/>
      <c r="E88" s="15"/>
      <c r="F88" s="15"/>
      <c r="G88" s="15"/>
      <c r="H88" s="15"/>
      <c r="I88" s="15"/>
      <c r="J88" s="14" t="s">
        <v>70</v>
      </c>
      <c r="K88" s="13" t="s">
        <v>47</v>
      </c>
      <c r="L88" s="15">
        <v>360</v>
      </c>
      <c r="M88" s="15"/>
      <c r="N88" s="13" t="s">
        <v>67</v>
      </c>
      <c r="O88" s="13" t="s">
        <v>67</v>
      </c>
      <c r="P88" s="13" t="s">
        <v>67</v>
      </c>
      <c r="Q88" s="13" t="s">
        <v>67</v>
      </c>
      <c r="R88" s="13" t="s">
        <v>67</v>
      </c>
      <c r="S88" s="13" t="s">
        <v>67</v>
      </c>
    </row>
    <row r="89" spans="1:19">
      <c r="A89" s="15"/>
      <c r="B89" s="12"/>
      <c r="C89" s="15"/>
      <c r="D89" s="15"/>
      <c r="E89" s="15"/>
      <c r="F89" s="15"/>
      <c r="G89" s="15"/>
      <c r="H89" s="15"/>
      <c r="I89" s="15"/>
      <c r="J89" s="17" t="s">
        <v>71</v>
      </c>
      <c r="K89" s="15"/>
      <c r="L89" s="15"/>
      <c r="M89" s="15"/>
      <c r="N89" s="15"/>
      <c r="O89" s="15"/>
      <c r="P89" s="15"/>
      <c r="Q89" s="15"/>
      <c r="R89" s="15"/>
      <c r="S89" s="15"/>
    </row>
    <row r="90" ht="20.35" spans="1:19">
      <c r="A90" s="13" t="s">
        <v>220</v>
      </c>
      <c r="B90" s="13" t="s">
        <v>221</v>
      </c>
      <c r="C90" s="13" t="s">
        <v>46</v>
      </c>
      <c r="D90" s="13" t="s">
        <v>187</v>
      </c>
      <c r="E90" s="13" t="s">
        <v>187</v>
      </c>
      <c r="F90" s="15">
        <v>438</v>
      </c>
      <c r="G90" s="15">
        <v>30</v>
      </c>
      <c r="H90" s="13" t="s">
        <v>67</v>
      </c>
      <c r="I90" s="13" t="s">
        <v>67</v>
      </c>
      <c r="J90" s="13" t="s">
        <v>67</v>
      </c>
      <c r="K90" s="13" t="s">
        <v>67</v>
      </c>
      <c r="L90" s="13" t="s">
        <v>67</v>
      </c>
      <c r="M90" s="13" t="s">
        <v>67</v>
      </c>
      <c r="N90" s="13" t="s">
        <v>67</v>
      </c>
      <c r="O90" s="13" t="s">
        <v>67</v>
      </c>
      <c r="P90" s="13" t="s">
        <v>67</v>
      </c>
      <c r="Q90" s="13" t="s">
        <v>67</v>
      </c>
      <c r="R90" s="13" t="s">
        <v>67</v>
      </c>
      <c r="S90" s="13" t="s">
        <v>67</v>
      </c>
    </row>
    <row r="91" ht="30.55" spans="1:19">
      <c r="A91" s="13" t="s">
        <v>222</v>
      </c>
      <c r="B91" s="13" t="s">
        <v>223</v>
      </c>
      <c r="C91" s="13" t="s">
        <v>46</v>
      </c>
      <c r="D91" s="13" t="s">
        <v>187</v>
      </c>
      <c r="E91" s="13" t="s">
        <v>187</v>
      </c>
      <c r="F91" s="15">
        <v>374</v>
      </c>
      <c r="G91" s="15">
        <v>30</v>
      </c>
      <c r="H91" s="13" t="s">
        <v>67</v>
      </c>
      <c r="I91" s="13" t="s">
        <v>67</v>
      </c>
      <c r="J91" s="13" t="s">
        <v>67</v>
      </c>
      <c r="K91" s="13" t="s">
        <v>67</v>
      </c>
      <c r="L91" s="13" t="s">
        <v>67</v>
      </c>
      <c r="M91" s="13" t="s">
        <v>67</v>
      </c>
      <c r="N91" s="13" t="s">
        <v>67</v>
      </c>
      <c r="O91" s="13" t="s">
        <v>67</v>
      </c>
      <c r="P91" s="13" t="s">
        <v>67</v>
      </c>
      <c r="Q91" s="13" t="s">
        <v>67</v>
      </c>
      <c r="R91" s="13" t="s">
        <v>67</v>
      </c>
      <c r="S91" s="13" t="s">
        <v>67</v>
      </c>
    </row>
    <row r="92" ht="40.75" spans="1:19">
      <c r="A92" s="13" t="s">
        <v>224</v>
      </c>
      <c r="B92" s="14" t="s">
        <v>135</v>
      </c>
      <c r="C92" s="13" t="s">
        <v>46</v>
      </c>
      <c r="D92" s="13" t="s">
        <v>187</v>
      </c>
      <c r="E92" s="13" t="s">
        <v>187</v>
      </c>
      <c r="F92" s="15"/>
      <c r="G92" s="15">
        <v>40</v>
      </c>
      <c r="H92" s="13" t="s">
        <v>225</v>
      </c>
      <c r="I92" s="13" t="s">
        <v>49</v>
      </c>
      <c r="J92" s="13" t="s">
        <v>126</v>
      </c>
      <c r="K92" s="13" t="s">
        <v>47</v>
      </c>
      <c r="L92" s="15">
        <v>487</v>
      </c>
      <c r="M92" s="15">
        <v>40</v>
      </c>
      <c r="N92" s="13" t="s">
        <v>67</v>
      </c>
      <c r="O92" s="13" t="s">
        <v>67</v>
      </c>
      <c r="P92" s="13" t="s">
        <v>67</v>
      </c>
      <c r="Q92" s="13" t="s">
        <v>67</v>
      </c>
      <c r="R92" s="13" t="s">
        <v>67</v>
      </c>
      <c r="S92" s="13" t="s">
        <v>67</v>
      </c>
    </row>
    <row r="93" ht="20.35" spans="1:19">
      <c r="A93" s="15"/>
      <c r="B93" s="16" t="s">
        <v>137</v>
      </c>
      <c r="C93" s="15"/>
      <c r="D93" s="13" t="s">
        <v>187</v>
      </c>
      <c r="E93" s="13" t="s">
        <v>187</v>
      </c>
      <c r="F93" s="15"/>
      <c r="G93" s="15"/>
      <c r="H93" s="15"/>
      <c r="I93" s="15"/>
      <c r="J93" s="14" t="s">
        <v>69</v>
      </c>
      <c r="K93" s="13" t="s">
        <v>47</v>
      </c>
      <c r="L93" s="15">
        <v>536</v>
      </c>
      <c r="M93" s="15"/>
      <c r="N93" s="13" t="s">
        <v>67</v>
      </c>
      <c r="O93" s="13" t="s">
        <v>67</v>
      </c>
      <c r="P93" s="13" t="s">
        <v>67</v>
      </c>
      <c r="Q93" s="13" t="s">
        <v>67</v>
      </c>
      <c r="R93" s="13" t="s">
        <v>67</v>
      </c>
      <c r="S93" s="13" t="s">
        <v>67</v>
      </c>
    </row>
    <row r="94" spans="1:19">
      <c r="A94" s="15"/>
      <c r="B94" s="11"/>
      <c r="C94" s="15"/>
      <c r="D94" s="15"/>
      <c r="E94" s="15"/>
      <c r="F94" s="15"/>
      <c r="G94" s="15"/>
      <c r="H94" s="15"/>
      <c r="I94" s="15"/>
      <c r="J94" s="17" t="s">
        <v>101</v>
      </c>
      <c r="K94" s="15"/>
      <c r="L94" s="15"/>
      <c r="M94" s="15"/>
      <c r="N94" s="15"/>
      <c r="O94" s="15"/>
      <c r="P94" s="15"/>
      <c r="Q94" s="15"/>
      <c r="R94" s="15"/>
      <c r="S94" s="15"/>
    </row>
    <row r="95" spans="1:19">
      <c r="A95" s="15"/>
      <c r="B95" s="11"/>
      <c r="C95" s="15"/>
      <c r="D95" s="13" t="s">
        <v>187</v>
      </c>
      <c r="E95" s="13" t="s">
        <v>187</v>
      </c>
      <c r="F95" s="15"/>
      <c r="G95" s="15"/>
      <c r="H95" s="15"/>
      <c r="I95" s="15"/>
      <c r="J95" s="14" t="s">
        <v>70</v>
      </c>
      <c r="K95" s="13" t="s">
        <v>47</v>
      </c>
      <c r="L95" s="15">
        <v>453</v>
      </c>
      <c r="M95" s="15"/>
      <c r="N95" s="13" t="s">
        <v>67</v>
      </c>
      <c r="O95" s="13" t="s">
        <v>67</v>
      </c>
      <c r="P95" s="13" t="s">
        <v>67</v>
      </c>
      <c r="Q95" s="13" t="s">
        <v>67</v>
      </c>
      <c r="R95" s="13" t="s">
        <v>67</v>
      </c>
      <c r="S95" s="13" t="s">
        <v>67</v>
      </c>
    </row>
    <row r="96" spans="1:19">
      <c r="A96" s="15"/>
      <c r="B96" s="12"/>
      <c r="C96" s="15"/>
      <c r="D96" s="15"/>
      <c r="E96" s="15"/>
      <c r="F96" s="15"/>
      <c r="G96" s="15"/>
      <c r="H96" s="15"/>
      <c r="I96" s="15"/>
      <c r="J96" s="17" t="s">
        <v>71</v>
      </c>
      <c r="K96" s="15"/>
      <c r="L96" s="15"/>
      <c r="M96" s="15"/>
      <c r="N96" s="15"/>
      <c r="O96" s="15"/>
      <c r="P96" s="15"/>
      <c r="Q96" s="15"/>
      <c r="R96" s="15"/>
      <c r="S96" s="15"/>
    </row>
    <row r="97" ht="20.35" spans="1:19">
      <c r="A97" s="13" t="s">
        <v>226</v>
      </c>
      <c r="B97" s="14" t="s">
        <v>227</v>
      </c>
      <c r="C97" s="14" t="s">
        <v>162</v>
      </c>
      <c r="D97" s="13" t="s">
        <v>62</v>
      </c>
      <c r="E97" s="13" t="s">
        <v>47</v>
      </c>
      <c r="F97" s="15">
        <v>614</v>
      </c>
      <c r="G97" s="15">
        <v>40</v>
      </c>
      <c r="H97" s="13" t="s">
        <v>67</v>
      </c>
      <c r="I97" s="13" t="s">
        <v>67</v>
      </c>
      <c r="J97" s="13" t="s">
        <v>67</v>
      </c>
      <c r="K97" s="13" t="s">
        <v>67</v>
      </c>
      <c r="L97" s="13" t="s">
        <v>67</v>
      </c>
      <c r="M97" s="15"/>
      <c r="N97" s="13" t="s">
        <v>67</v>
      </c>
      <c r="O97" s="13" t="s">
        <v>67</v>
      </c>
      <c r="P97" s="13" t="s">
        <v>67</v>
      </c>
      <c r="Q97" s="13" t="s">
        <v>67</v>
      </c>
      <c r="R97" s="13" t="s">
        <v>67</v>
      </c>
      <c r="S97" s="13" t="s">
        <v>67</v>
      </c>
    </row>
    <row r="98" ht="20.35" spans="1:19">
      <c r="A98" s="15"/>
      <c r="B98" s="16" t="s">
        <v>80</v>
      </c>
      <c r="C98" s="16" t="s">
        <v>61</v>
      </c>
      <c r="D98" s="13" t="s">
        <v>63</v>
      </c>
      <c r="E98" s="13" t="s">
        <v>47</v>
      </c>
      <c r="F98" s="15">
        <v>810</v>
      </c>
      <c r="G98" s="15"/>
      <c r="H98" s="13" t="s">
        <v>67</v>
      </c>
      <c r="I98" s="13" t="s">
        <v>67</v>
      </c>
      <c r="J98" s="13" t="s">
        <v>67</v>
      </c>
      <c r="K98" s="13" t="s">
        <v>67</v>
      </c>
      <c r="L98" s="13" t="s">
        <v>67</v>
      </c>
      <c r="M98" s="15"/>
      <c r="N98" s="13" t="s">
        <v>67</v>
      </c>
      <c r="O98" s="13" t="s">
        <v>67</v>
      </c>
      <c r="P98" s="13" t="s">
        <v>67</v>
      </c>
      <c r="Q98" s="13" t="s">
        <v>67</v>
      </c>
      <c r="R98" s="13" t="s">
        <v>67</v>
      </c>
      <c r="S98" s="13" t="s">
        <v>67</v>
      </c>
    </row>
    <row r="99" ht="20.35" spans="1:19">
      <c r="A99" s="15"/>
      <c r="B99" s="12"/>
      <c r="C99" s="12"/>
      <c r="D99" s="13" t="s">
        <v>54</v>
      </c>
      <c r="E99" s="13" t="s">
        <v>47</v>
      </c>
      <c r="F99" s="15">
        <v>461</v>
      </c>
      <c r="G99" s="15"/>
      <c r="H99" s="13" t="s">
        <v>67</v>
      </c>
      <c r="I99" s="13" t="s">
        <v>67</v>
      </c>
      <c r="J99" s="13" t="s">
        <v>67</v>
      </c>
      <c r="K99" s="13" t="s">
        <v>67</v>
      </c>
      <c r="L99" s="13" t="s">
        <v>67</v>
      </c>
      <c r="M99" s="15"/>
      <c r="N99" s="13" t="s">
        <v>67</v>
      </c>
      <c r="O99" s="13" t="s">
        <v>67</v>
      </c>
      <c r="P99" s="13" t="s">
        <v>67</v>
      </c>
      <c r="Q99" s="13" t="s">
        <v>67</v>
      </c>
      <c r="R99" s="13" t="s">
        <v>67</v>
      </c>
      <c r="S99" s="13" t="s">
        <v>67</v>
      </c>
    </row>
    <row r="100" ht="40.75" spans="1:19">
      <c r="A100" s="13" t="s">
        <v>228</v>
      </c>
      <c r="B100" s="14" t="s">
        <v>229</v>
      </c>
      <c r="C100" s="14" t="s">
        <v>162</v>
      </c>
      <c r="D100" s="13" t="s">
        <v>126</v>
      </c>
      <c r="E100" s="13" t="s">
        <v>47</v>
      </c>
      <c r="F100" s="15">
        <v>494</v>
      </c>
      <c r="G100" s="15">
        <v>45</v>
      </c>
      <c r="H100" s="13" t="s">
        <v>67</v>
      </c>
      <c r="I100" s="13" t="s">
        <v>67</v>
      </c>
      <c r="J100" s="13" t="s">
        <v>67</v>
      </c>
      <c r="K100" s="13" t="s">
        <v>67</v>
      </c>
      <c r="L100" s="13" t="s">
        <v>67</v>
      </c>
      <c r="M100" s="15"/>
      <c r="N100" s="13" t="s">
        <v>67</v>
      </c>
      <c r="O100" s="13" t="s">
        <v>67</v>
      </c>
      <c r="P100" s="13" t="s">
        <v>67</v>
      </c>
      <c r="Q100" s="13" t="s">
        <v>67</v>
      </c>
      <c r="R100" s="13" t="s">
        <v>67</v>
      </c>
      <c r="S100" s="13" t="s">
        <v>67</v>
      </c>
    </row>
    <row r="101" ht="20.35" spans="1:19">
      <c r="A101" s="15"/>
      <c r="B101" s="16" t="s">
        <v>80</v>
      </c>
      <c r="C101" s="16" t="s">
        <v>61</v>
      </c>
      <c r="D101" s="13" t="s">
        <v>53</v>
      </c>
      <c r="E101" s="13" t="s">
        <v>47</v>
      </c>
      <c r="F101" s="15">
        <v>627</v>
      </c>
      <c r="G101" s="15"/>
      <c r="H101" s="13" t="s">
        <v>67</v>
      </c>
      <c r="I101" s="13" t="s">
        <v>67</v>
      </c>
      <c r="J101" s="13" t="s">
        <v>67</v>
      </c>
      <c r="K101" s="13" t="s">
        <v>67</v>
      </c>
      <c r="L101" s="13" t="s">
        <v>67</v>
      </c>
      <c r="M101" s="15"/>
      <c r="N101" s="13" t="s">
        <v>67</v>
      </c>
      <c r="O101" s="13" t="s">
        <v>67</v>
      </c>
      <c r="P101" s="13" t="s">
        <v>67</v>
      </c>
      <c r="Q101" s="13" t="s">
        <v>67</v>
      </c>
      <c r="R101" s="13" t="s">
        <v>67</v>
      </c>
      <c r="S101" s="13" t="s">
        <v>67</v>
      </c>
    </row>
    <row r="102" ht="20.35" spans="1:19">
      <c r="A102" s="15"/>
      <c r="B102" s="12"/>
      <c r="C102" s="12"/>
      <c r="D102" s="13" t="s">
        <v>54</v>
      </c>
      <c r="E102" s="13" t="s">
        <v>47</v>
      </c>
      <c r="F102" s="15">
        <v>420</v>
      </c>
      <c r="G102" s="15"/>
      <c r="H102" s="13" t="s">
        <v>67</v>
      </c>
      <c r="I102" s="13" t="s">
        <v>67</v>
      </c>
      <c r="J102" s="13" t="s">
        <v>67</v>
      </c>
      <c r="K102" s="13" t="s">
        <v>67</v>
      </c>
      <c r="L102" s="13" t="s">
        <v>67</v>
      </c>
      <c r="M102" s="15"/>
      <c r="N102" s="13" t="s">
        <v>67</v>
      </c>
      <c r="O102" s="13" t="s">
        <v>67</v>
      </c>
      <c r="P102" s="13" t="s">
        <v>67</v>
      </c>
      <c r="Q102" s="13" t="s">
        <v>67</v>
      </c>
      <c r="R102" s="13" t="s">
        <v>67</v>
      </c>
      <c r="S102" s="13" t="s">
        <v>67</v>
      </c>
    </row>
    <row r="103" ht="20.35" spans="1:19">
      <c r="A103" s="13" t="s">
        <v>230</v>
      </c>
      <c r="B103" s="14" t="s">
        <v>116</v>
      </c>
      <c r="C103" s="13" t="s">
        <v>46</v>
      </c>
      <c r="D103" s="13" t="s">
        <v>187</v>
      </c>
      <c r="E103" s="13" t="s">
        <v>187</v>
      </c>
      <c r="F103" s="15">
        <v>409</v>
      </c>
      <c r="G103" s="15">
        <v>40</v>
      </c>
      <c r="H103" s="13" t="s">
        <v>231</v>
      </c>
      <c r="I103" s="13" t="s">
        <v>49</v>
      </c>
      <c r="J103" s="14" t="s">
        <v>66</v>
      </c>
      <c r="K103" s="13" t="s">
        <v>47</v>
      </c>
      <c r="L103" s="15">
        <v>404</v>
      </c>
      <c r="M103" s="15">
        <v>40</v>
      </c>
      <c r="N103" s="13" t="s">
        <v>67</v>
      </c>
      <c r="O103" s="13" t="s">
        <v>67</v>
      </c>
      <c r="P103" s="13" t="s">
        <v>67</v>
      </c>
      <c r="Q103" s="13" t="s">
        <v>67</v>
      </c>
      <c r="R103" s="13" t="s">
        <v>67</v>
      </c>
      <c r="S103" s="13" t="s">
        <v>67</v>
      </c>
    </row>
    <row r="104" ht="20.35" spans="1:19">
      <c r="A104" s="15"/>
      <c r="B104" s="16" t="s">
        <v>232</v>
      </c>
      <c r="C104" s="15"/>
      <c r="D104" s="15"/>
      <c r="E104" s="15"/>
      <c r="F104" s="15"/>
      <c r="G104" s="15"/>
      <c r="H104" s="15"/>
      <c r="I104" s="15"/>
      <c r="J104" s="16" t="s">
        <v>68</v>
      </c>
      <c r="K104" s="15"/>
      <c r="L104" s="15"/>
      <c r="M104" s="15"/>
      <c r="N104" s="15"/>
      <c r="O104" s="15"/>
      <c r="P104" s="15"/>
      <c r="Q104" s="15"/>
      <c r="R104" s="15"/>
      <c r="S104" s="15"/>
    </row>
    <row r="105" ht="30.55" spans="1:19">
      <c r="A105" s="15"/>
      <c r="B105" s="16" t="s">
        <v>119</v>
      </c>
      <c r="C105" s="15"/>
      <c r="D105" s="15"/>
      <c r="E105" s="15"/>
      <c r="F105" s="15"/>
      <c r="G105" s="15"/>
      <c r="H105" s="15"/>
      <c r="I105" s="15"/>
      <c r="J105" s="11"/>
      <c r="K105" s="15"/>
      <c r="L105" s="15"/>
      <c r="M105" s="15"/>
      <c r="N105" s="15"/>
      <c r="O105" s="15"/>
      <c r="P105" s="15"/>
      <c r="Q105" s="15"/>
      <c r="R105" s="15"/>
      <c r="S105" s="15"/>
    </row>
    <row r="106" ht="20.35" spans="1:19">
      <c r="A106" s="15"/>
      <c r="B106" s="16" t="s">
        <v>120</v>
      </c>
      <c r="C106" s="15"/>
      <c r="D106" s="15"/>
      <c r="E106" s="15"/>
      <c r="F106" s="15"/>
      <c r="G106" s="15"/>
      <c r="H106" s="15"/>
      <c r="I106" s="15"/>
      <c r="J106" s="11"/>
      <c r="K106" s="15"/>
      <c r="L106" s="15"/>
      <c r="M106" s="15"/>
      <c r="N106" s="15"/>
      <c r="O106" s="15"/>
      <c r="P106" s="15"/>
      <c r="Q106" s="15"/>
      <c r="R106" s="15"/>
      <c r="S106" s="15"/>
    </row>
    <row r="107" ht="20.35" spans="1:19">
      <c r="A107" s="15"/>
      <c r="B107" s="16" t="s">
        <v>121</v>
      </c>
      <c r="C107" s="15"/>
      <c r="D107" s="15"/>
      <c r="E107" s="15"/>
      <c r="F107" s="15"/>
      <c r="G107" s="15"/>
      <c r="H107" s="15"/>
      <c r="I107" s="15"/>
      <c r="J107" s="11"/>
      <c r="K107" s="15"/>
      <c r="L107" s="15"/>
      <c r="M107" s="15"/>
      <c r="N107" s="15"/>
      <c r="O107" s="15"/>
      <c r="P107" s="15"/>
      <c r="Q107" s="15"/>
      <c r="R107" s="15"/>
      <c r="S107" s="15"/>
    </row>
    <row r="108" ht="20.35" spans="1:19">
      <c r="A108" s="15"/>
      <c r="B108" s="16" t="s">
        <v>120</v>
      </c>
      <c r="C108" s="15"/>
      <c r="D108" s="15"/>
      <c r="E108" s="15"/>
      <c r="F108" s="15"/>
      <c r="G108" s="15"/>
      <c r="H108" s="15"/>
      <c r="I108" s="15"/>
      <c r="J108" s="12"/>
      <c r="K108" s="15"/>
      <c r="L108" s="15"/>
      <c r="M108" s="15"/>
      <c r="N108" s="15"/>
      <c r="O108" s="15"/>
      <c r="P108" s="15"/>
      <c r="Q108" s="15"/>
      <c r="R108" s="15"/>
      <c r="S108" s="15"/>
    </row>
    <row r="109" ht="30.55" spans="1:19">
      <c r="A109" s="15"/>
      <c r="B109" s="16" t="s">
        <v>122</v>
      </c>
      <c r="C109" s="15"/>
      <c r="D109" s="13" t="s">
        <v>187</v>
      </c>
      <c r="E109" s="13" t="s">
        <v>187</v>
      </c>
      <c r="F109" s="15"/>
      <c r="G109" s="15"/>
      <c r="H109" s="15"/>
      <c r="I109" s="15"/>
      <c r="J109" s="14" t="s">
        <v>69</v>
      </c>
      <c r="K109" s="13" t="s">
        <v>47</v>
      </c>
      <c r="L109" s="15">
        <v>444</v>
      </c>
      <c r="M109" s="15"/>
      <c r="N109" s="13" t="s">
        <v>67</v>
      </c>
      <c r="O109" s="13" t="s">
        <v>67</v>
      </c>
      <c r="P109" s="13" t="s">
        <v>67</v>
      </c>
      <c r="Q109" s="13" t="s">
        <v>67</v>
      </c>
      <c r="R109" s="13" t="s">
        <v>67</v>
      </c>
      <c r="S109" s="13" t="s">
        <v>67</v>
      </c>
    </row>
    <row r="110" ht="20.35" spans="1:19">
      <c r="A110" s="15"/>
      <c r="B110" s="16" t="s">
        <v>123</v>
      </c>
      <c r="C110" s="15"/>
      <c r="D110" s="15"/>
      <c r="E110" s="15"/>
      <c r="F110" s="15"/>
      <c r="G110" s="15"/>
      <c r="H110" s="15"/>
      <c r="I110" s="15"/>
      <c r="J110" s="17" t="s">
        <v>52</v>
      </c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>
      <c r="A111" s="15"/>
      <c r="B111" s="11"/>
      <c r="C111" s="15"/>
      <c r="D111" s="13" t="s">
        <v>187</v>
      </c>
      <c r="E111" s="13" t="s">
        <v>187</v>
      </c>
      <c r="F111" s="15"/>
      <c r="G111" s="15"/>
      <c r="H111" s="15"/>
      <c r="I111" s="15"/>
      <c r="J111" s="14" t="s">
        <v>70</v>
      </c>
      <c r="K111" s="13" t="s">
        <v>47</v>
      </c>
      <c r="L111" s="15">
        <v>376</v>
      </c>
      <c r="M111" s="15"/>
      <c r="N111" s="13" t="s">
        <v>67</v>
      </c>
      <c r="O111" s="13" t="s">
        <v>67</v>
      </c>
      <c r="P111" s="13" t="s">
        <v>67</v>
      </c>
      <c r="Q111" s="13" t="s">
        <v>67</v>
      </c>
      <c r="R111" s="13" t="s">
        <v>67</v>
      </c>
      <c r="S111" s="13" t="s">
        <v>67</v>
      </c>
    </row>
    <row r="112" spans="1:19">
      <c r="A112" s="15"/>
      <c r="B112" s="12"/>
      <c r="C112" s="15"/>
      <c r="D112" s="15"/>
      <c r="E112" s="15"/>
      <c r="F112" s="15"/>
      <c r="G112" s="15"/>
      <c r="H112" s="15"/>
      <c r="I112" s="15"/>
      <c r="J112" s="17" t="s">
        <v>71</v>
      </c>
      <c r="K112" s="15"/>
      <c r="L112" s="15"/>
      <c r="M112" s="15"/>
      <c r="N112" s="15"/>
      <c r="O112" s="15"/>
      <c r="P112" s="15"/>
      <c r="Q112" s="15"/>
      <c r="R112" s="15"/>
      <c r="S112" s="15"/>
    </row>
    <row r="113" ht="40.75" spans="1:19">
      <c r="A113" s="13" t="s">
        <v>233</v>
      </c>
      <c r="B113" s="14" t="s">
        <v>125</v>
      </c>
      <c r="C113" s="14" t="s">
        <v>162</v>
      </c>
      <c r="D113" s="13" t="s">
        <v>126</v>
      </c>
      <c r="E113" s="13" t="s">
        <v>47</v>
      </c>
      <c r="F113" s="15">
        <v>465</v>
      </c>
      <c r="G113" s="15">
        <v>50</v>
      </c>
      <c r="H113" s="13" t="s">
        <v>67</v>
      </c>
      <c r="I113" s="13" t="s">
        <v>67</v>
      </c>
      <c r="J113" s="13" t="s">
        <v>67</v>
      </c>
      <c r="K113" s="13" t="s">
        <v>67</v>
      </c>
      <c r="L113" s="13" t="s">
        <v>67</v>
      </c>
      <c r="M113" s="13" t="s">
        <v>67</v>
      </c>
      <c r="N113" s="13" t="s">
        <v>67</v>
      </c>
      <c r="O113" s="13" t="s">
        <v>67</v>
      </c>
      <c r="P113" s="13" t="s">
        <v>67</v>
      </c>
      <c r="Q113" s="13" t="s">
        <v>67</v>
      </c>
      <c r="R113" s="13" t="s">
        <v>67</v>
      </c>
      <c r="S113" s="13" t="s">
        <v>67</v>
      </c>
    </row>
    <row r="114" ht="20.35" spans="1:19">
      <c r="A114" s="15"/>
      <c r="B114" s="16" t="s">
        <v>127</v>
      </c>
      <c r="C114" s="16" t="s">
        <v>61</v>
      </c>
      <c r="D114" s="13" t="s">
        <v>53</v>
      </c>
      <c r="E114" s="13" t="s">
        <v>47</v>
      </c>
      <c r="F114" s="15">
        <v>614</v>
      </c>
      <c r="G114" s="15"/>
      <c r="H114" s="13" t="s">
        <v>67</v>
      </c>
      <c r="I114" s="13" t="s">
        <v>67</v>
      </c>
      <c r="J114" s="13" t="s">
        <v>67</v>
      </c>
      <c r="K114" s="13" t="s">
        <v>67</v>
      </c>
      <c r="L114" s="13" t="s">
        <v>67</v>
      </c>
      <c r="M114" s="13" t="s">
        <v>67</v>
      </c>
      <c r="N114" s="13" t="s">
        <v>67</v>
      </c>
      <c r="O114" s="13" t="s">
        <v>67</v>
      </c>
      <c r="P114" s="13" t="s">
        <v>67</v>
      </c>
      <c r="Q114" s="13" t="s">
        <v>67</v>
      </c>
      <c r="R114" s="13" t="s">
        <v>67</v>
      </c>
      <c r="S114" s="13" t="s">
        <v>67</v>
      </c>
    </row>
    <row r="115" ht="20.35" spans="1:19">
      <c r="A115" s="15"/>
      <c r="B115" s="12"/>
      <c r="C115" s="12"/>
      <c r="D115" s="13" t="s">
        <v>54</v>
      </c>
      <c r="E115" s="13" t="s">
        <v>47</v>
      </c>
      <c r="F115" s="15">
        <v>349</v>
      </c>
      <c r="G115" s="15"/>
      <c r="H115" s="13" t="s">
        <v>67</v>
      </c>
      <c r="I115" s="13" t="s">
        <v>67</v>
      </c>
      <c r="J115" s="13" t="s">
        <v>67</v>
      </c>
      <c r="K115" s="13" t="s">
        <v>67</v>
      </c>
      <c r="L115" s="13" t="s">
        <v>67</v>
      </c>
      <c r="M115" s="13" t="s">
        <v>67</v>
      </c>
      <c r="N115" s="13" t="s">
        <v>67</v>
      </c>
      <c r="O115" s="13" t="s">
        <v>67</v>
      </c>
      <c r="P115" s="13" t="s">
        <v>67</v>
      </c>
      <c r="Q115" s="13" t="s">
        <v>67</v>
      </c>
      <c r="R115" s="13" t="s">
        <v>67</v>
      </c>
      <c r="S115" s="13" t="s">
        <v>67</v>
      </c>
    </row>
    <row r="117" spans="1:2">
      <c r="A117" t="s">
        <v>140</v>
      </c>
      <c r="B117" t="s">
        <v>141</v>
      </c>
    </row>
  </sheetData>
  <mergeCells count="556">
    <mergeCell ref="A1:S1"/>
    <mergeCell ref="C2:G2"/>
    <mergeCell ref="H2:M2"/>
    <mergeCell ref="N2:S2"/>
    <mergeCell ref="D3:E3"/>
    <mergeCell ref="J3:K3"/>
    <mergeCell ref="P3:Q3"/>
    <mergeCell ref="D4:E4"/>
    <mergeCell ref="J4:K4"/>
    <mergeCell ref="P4:Q4"/>
    <mergeCell ref="D5:E5"/>
    <mergeCell ref="J5:K5"/>
    <mergeCell ref="P5:Q5"/>
    <mergeCell ref="D6:E6"/>
    <mergeCell ref="J6:K6"/>
    <mergeCell ref="P6:Q6"/>
    <mergeCell ref="A8:A9"/>
    <mergeCell ref="A10:A15"/>
    <mergeCell ref="A16:A21"/>
    <mergeCell ref="A22:A27"/>
    <mergeCell ref="A28:A33"/>
    <mergeCell ref="A34:A39"/>
    <mergeCell ref="A40:A45"/>
    <mergeCell ref="A46:A51"/>
    <mergeCell ref="A52:A59"/>
    <mergeCell ref="A60:A64"/>
    <mergeCell ref="A65:A70"/>
    <mergeCell ref="A71:A78"/>
    <mergeCell ref="A79:A83"/>
    <mergeCell ref="A84:A89"/>
    <mergeCell ref="A92:A96"/>
    <mergeCell ref="A97:A99"/>
    <mergeCell ref="A100:A102"/>
    <mergeCell ref="A103:A112"/>
    <mergeCell ref="A113:A115"/>
    <mergeCell ref="B2:B6"/>
    <mergeCell ref="B46:B51"/>
    <mergeCell ref="C8:C9"/>
    <mergeCell ref="C10:C15"/>
    <mergeCell ref="C16:C21"/>
    <mergeCell ref="C52:C59"/>
    <mergeCell ref="C60:C64"/>
    <mergeCell ref="C65:C70"/>
    <mergeCell ref="C71:C78"/>
    <mergeCell ref="C79:C83"/>
    <mergeCell ref="C84:C89"/>
    <mergeCell ref="C92:C96"/>
    <mergeCell ref="C103:C112"/>
    <mergeCell ref="D8:D9"/>
    <mergeCell ref="D16:D17"/>
    <mergeCell ref="D18:D19"/>
    <mergeCell ref="D20:D21"/>
    <mergeCell ref="D52:D54"/>
    <mergeCell ref="D55:D56"/>
    <mergeCell ref="D57:D58"/>
    <mergeCell ref="D60:D62"/>
    <mergeCell ref="D65:D66"/>
    <mergeCell ref="D67:D68"/>
    <mergeCell ref="D69:D70"/>
    <mergeCell ref="D71:D74"/>
    <mergeCell ref="D75:D76"/>
    <mergeCell ref="D77:D78"/>
    <mergeCell ref="D80:D81"/>
    <mergeCell ref="D82:D83"/>
    <mergeCell ref="D84:D85"/>
    <mergeCell ref="D86:D87"/>
    <mergeCell ref="D88:D89"/>
    <mergeCell ref="D93:D94"/>
    <mergeCell ref="D95:D96"/>
    <mergeCell ref="D103:D108"/>
    <mergeCell ref="D109:D110"/>
    <mergeCell ref="D111:D112"/>
    <mergeCell ref="E8:E9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4"/>
    <mergeCell ref="E55:E56"/>
    <mergeCell ref="E57:E58"/>
    <mergeCell ref="E60:E62"/>
    <mergeCell ref="E65:E66"/>
    <mergeCell ref="E67:E68"/>
    <mergeCell ref="E69:E70"/>
    <mergeCell ref="E71:E74"/>
    <mergeCell ref="E75:E76"/>
    <mergeCell ref="E77:E78"/>
    <mergeCell ref="E80:E81"/>
    <mergeCell ref="E82:E83"/>
    <mergeCell ref="E84:E85"/>
    <mergeCell ref="E86:E87"/>
    <mergeCell ref="E88:E89"/>
    <mergeCell ref="E93:E94"/>
    <mergeCell ref="E95:E96"/>
    <mergeCell ref="E103:E108"/>
    <mergeCell ref="E109:E110"/>
    <mergeCell ref="E111:E112"/>
    <mergeCell ref="F3:F6"/>
    <mergeCell ref="F8:F9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9"/>
    <mergeCell ref="F60:F64"/>
    <mergeCell ref="F65:F66"/>
    <mergeCell ref="F67:F68"/>
    <mergeCell ref="F69:F70"/>
    <mergeCell ref="F71:F74"/>
    <mergeCell ref="F75:F76"/>
    <mergeCell ref="F77:F78"/>
    <mergeCell ref="F79:F83"/>
    <mergeCell ref="F84:F85"/>
    <mergeCell ref="F86:F87"/>
    <mergeCell ref="F88:F89"/>
    <mergeCell ref="F92:F96"/>
    <mergeCell ref="F103:F112"/>
    <mergeCell ref="G8:G9"/>
    <mergeCell ref="G10:G15"/>
    <mergeCell ref="G16:G21"/>
    <mergeCell ref="G22:G27"/>
    <mergeCell ref="G28:G33"/>
    <mergeCell ref="G34:G39"/>
    <mergeCell ref="G40:G45"/>
    <mergeCell ref="G46:G51"/>
    <mergeCell ref="G52:G59"/>
    <mergeCell ref="G60:G64"/>
    <mergeCell ref="G65:G70"/>
    <mergeCell ref="G71:G78"/>
    <mergeCell ref="G79:G83"/>
    <mergeCell ref="G84:G89"/>
    <mergeCell ref="G92:G96"/>
    <mergeCell ref="G97:G99"/>
    <mergeCell ref="G100:G102"/>
    <mergeCell ref="G103:G112"/>
    <mergeCell ref="G113:G115"/>
    <mergeCell ref="H3:H6"/>
    <mergeCell ref="H8:H9"/>
    <mergeCell ref="H22:H27"/>
    <mergeCell ref="H28:H29"/>
    <mergeCell ref="H30:H31"/>
    <mergeCell ref="H32:H33"/>
    <mergeCell ref="H34:H35"/>
    <mergeCell ref="H36:H37"/>
    <mergeCell ref="H38:H39"/>
    <mergeCell ref="H40:H41"/>
    <mergeCell ref="H42:H43"/>
    <mergeCell ref="H44:H45"/>
    <mergeCell ref="H46:H47"/>
    <mergeCell ref="H48:H49"/>
    <mergeCell ref="H50:H51"/>
    <mergeCell ref="H52:H59"/>
    <mergeCell ref="H60:H64"/>
    <mergeCell ref="H65:H70"/>
    <mergeCell ref="H71:H78"/>
    <mergeCell ref="H79:H83"/>
    <mergeCell ref="H84:H89"/>
    <mergeCell ref="H92:H96"/>
    <mergeCell ref="H103:H112"/>
    <mergeCell ref="I3:I6"/>
    <mergeCell ref="I8:I9"/>
    <mergeCell ref="I10:I15"/>
    <mergeCell ref="I16:I21"/>
    <mergeCell ref="I22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9"/>
    <mergeCell ref="I60:I64"/>
    <mergeCell ref="I65:I70"/>
    <mergeCell ref="I71:I78"/>
    <mergeCell ref="I79:I83"/>
    <mergeCell ref="I84:I89"/>
    <mergeCell ref="I92:I96"/>
    <mergeCell ref="I103:I112"/>
    <mergeCell ref="J8:J9"/>
    <mergeCell ref="J10:J15"/>
    <mergeCell ref="J28:J29"/>
    <mergeCell ref="J30:J31"/>
    <mergeCell ref="J32:J33"/>
    <mergeCell ref="J34:J35"/>
    <mergeCell ref="J36:J37"/>
    <mergeCell ref="J38:J39"/>
    <mergeCell ref="J40:J41"/>
    <mergeCell ref="J42:J43"/>
    <mergeCell ref="J44:J45"/>
    <mergeCell ref="J46:J47"/>
    <mergeCell ref="J48:J49"/>
    <mergeCell ref="J50:J51"/>
    <mergeCell ref="J60:J62"/>
    <mergeCell ref="K8:K9"/>
    <mergeCell ref="K10:K15"/>
    <mergeCell ref="K16:K17"/>
    <mergeCell ref="K18:K19"/>
    <mergeCell ref="K20:K21"/>
    <mergeCell ref="K22:K23"/>
    <mergeCell ref="K24:K25"/>
    <mergeCell ref="K26:K27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50:K51"/>
    <mergeCell ref="K52:K54"/>
    <mergeCell ref="K55:K56"/>
    <mergeCell ref="K57:K58"/>
    <mergeCell ref="K60:K62"/>
    <mergeCell ref="K65:K66"/>
    <mergeCell ref="K67:K68"/>
    <mergeCell ref="K69:K70"/>
    <mergeCell ref="K71:K74"/>
    <mergeCell ref="K75:K76"/>
    <mergeCell ref="K77:K78"/>
    <mergeCell ref="K80:K81"/>
    <mergeCell ref="K82:K83"/>
    <mergeCell ref="K84:K85"/>
    <mergeCell ref="K86:K87"/>
    <mergeCell ref="K88:K89"/>
    <mergeCell ref="K93:K94"/>
    <mergeCell ref="K95:K96"/>
    <mergeCell ref="K103:K108"/>
    <mergeCell ref="K109:K110"/>
    <mergeCell ref="K111:K112"/>
    <mergeCell ref="L3:L6"/>
    <mergeCell ref="L8:L9"/>
    <mergeCell ref="L10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L34:L35"/>
    <mergeCell ref="L36:L37"/>
    <mergeCell ref="L38:L39"/>
    <mergeCell ref="L40:L41"/>
    <mergeCell ref="L42:L43"/>
    <mergeCell ref="L44:L45"/>
    <mergeCell ref="L46:L47"/>
    <mergeCell ref="L48:L49"/>
    <mergeCell ref="L50:L51"/>
    <mergeCell ref="L52:L54"/>
    <mergeCell ref="L55:L56"/>
    <mergeCell ref="L57:L58"/>
    <mergeCell ref="L60:L64"/>
    <mergeCell ref="L65:L66"/>
    <mergeCell ref="L67:L68"/>
    <mergeCell ref="L69:L70"/>
    <mergeCell ref="L71:L74"/>
    <mergeCell ref="L75:L76"/>
    <mergeCell ref="L77:L78"/>
    <mergeCell ref="L80:L81"/>
    <mergeCell ref="L82:L83"/>
    <mergeCell ref="L84:L85"/>
    <mergeCell ref="L86:L87"/>
    <mergeCell ref="L88:L89"/>
    <mergeCell ref="L93:L94"/>
    <mergeCell ref="L95:L96"/>
    <mergeCell ref="L103:L108"/>
    <mergeCell ref="L109:L110"/>
    <mergeCell ref="L111:L112"/>
    <mergeCell ref="M8:M9"/>
    <mergeCell ref="M10:M15"/>
    <mergeCell ref="M16:M21"/>
    <mergeCell ref="M22:M27"/>
    <mergeCell ref="M28:M29"/>
    <mergeCell ref="M30:M31"/>
    <mergeCell ref="M32:M33"/>
    <mergeCell ref="M34:M35"/>
    <mergeCell ref="M36:M37"/>
    <mergeCell ref="M38:M39"/>
    <mergeCell ref="M40:M41"/>
    <mergeCell ref="M42:M43"/>
    <mergeCell ref="M44:M45"/>
    <mergeCell ref="M46:M47"/>
    <mergeCell ref="M48:M49"/>
    <mergeCell ref="M50:M51"/>
    <mergeCell ref="M52:M59"/>
    <mergeCell ref="M60:M64"/>
    <mergeCell ref="M65:M70"/>
    <mergeCell ref="M71:M78"/>
    <mergeCell ref="M79:M83"/>
    <mergeCell ref="M84:M89"/>
    <mergeCell ref="M92:M96"/>
    <mergeCell ref="M103:M112"/>
    <mergeCell ref="N3:N6"/>
    <mergeCell ref="N8:N9"/>
    <mergeCell ref="N22:N23"/>
    <mergeCell ref="N24:N25"/>
    <mergeCell ref="N26:N27"/>
    <mergeCell ref="N28:N29"/>
    <mergeCell ref="N30:N31"/>
    <mergeCell ref="N32:N33"/>
    <mergeCell ref="N34:N35"/>
    <mergeCell ref="N36:N37"/>
    <mergeCell ref="N38:N39"/>
    <mergeCell ref="N40:N41"/>
    <mergeCell ref="N42:N43"/>
    <mergeCell ref="N44:N45"/>
    <mergeCell ref="N46:N47"/>
    <mergeCell ref="N48:N49"/>
    <mergeCell ref="N50:N51"/>
    <mergeCell ref="N52:N54"/>
    <mergeCell ref="N55:N56"/>
    <mergeCell ref="N57:N58"/>
    <mergeCell ref="N65:N66"/>
    <mergeCell ref="N67:N68"/>
    <mergeCell ref="N69:N70"/>
    <mergeCell ref="N71:N74"/>
    <mergeCell ref="N75:N76"/>
    <mergeCell ref="N77:N78"/>
    <mergeCell ref="N80:N81"/>
    <mergeCell ref="N82:N83"/>
    <mergeCell ref="N84:N85"/>
    <mergeCell ref="N86:N87"/>
    <mergeCell ref="N88:N89"/>
    <mergeCell ref="N93:N94"/>
    <mergeCell ref="N95:N96"/>
    <mergeCell ref="N103:N108"/>
    <mergeCell ref="N109:N110"/>
    <mergeCell ref="N111:N112"/>
    <mergeCell ref="O3:O6"/>
    <mergeCell ref="O8:O9"/>
    <mergeCell ref="O16:O21"/>
    <mergeCell ref="O22:O23"/>
    <mergeCell ref="O24:O25"/>
    <mergeCell ref="O26:O27"/>
    <mergeCell ref="O28:O29"/>
    <mergeCell ref="O30:O31"/>
    <mergeCell ref="O32:O33"/>
    <mergeCell ref="O34:O35"/>
    <mergeCell ref="O36:O37"/>
    <mergeCell ref="O38:O39"/>
    <mergeCell ref="O40:O41"/>
    <mergeCell ref="O42:O43"/>
    <mergeCell ref="O44:O45"/>
    <mergeCell ref="O46:O47"/>
    <mergeCell ref="O48:O49"/>
    <mergeCell ref="O50:O51"/>
    <mergeCell ref="O52:O54"/>
    <mergeCell ref="O55:O56"/>
    <mergeCell ref="O57:O58"/>
    <mergeCell ref="O60:O64"/>
    <mergeCell ref="O65:O66"/>
    <mergeCell ref="O67:O68"/>
    <mergeCell ref="O69:O70"/>
    <mergeCell ref="O71:O74"/>
    <mergeCell ref="O75:O76"/>
    <mergeCell ref="O77:O78"/>
    <mergeCell ref="O80:O81"/>
    <mergeCell ref="O82:O83"/>
    <mergeCell ref="O84:O85"/>
    <mergeCell ref="O86:O87"/>
    <mergeCell ref="O88:O89"/>
    <mergeCell ref="O93:O94"/>
    <mergeCell ref="O95:O96"/>
    <mergeCell ref="O103:O108"/>
    <mergeCell ref="O109:O110"/>
    <mergeCell ref="O111:O112"/>
    <mergeCell ref="P8:P9"/>
    <mergeCell ref="P22:P23"/>
    <mergeCell ref="P24:P25"/>
    <mergeCell ref="P26:P27"/>
    <mergeCell ref="P28:P29"/>
    <mergeCell ref="P30:P31"/>
    <mergeCell ref="P32:P33"/>
    <mergeCell ref="P34:P35"/>
    <mergeCell ref="P36:P37"/>
    <mergeCell ref="P38:P39"/>
    <mergeCell ref="P40:P41"/>
    <mergeCell ref="P42:P43"/>
    <mergeCell ref="P44:P45"/>
    <mergeCell ref="P46:P47"/>
    <mergeCell ref="P48:P49"/>
    <mergeCell ref="P50:P51"/>
    <mergeCell ref="P52:P54"/>
    <mergeCell ref="P55:P56"/>
    <mergeCell ref="P57:P58"/>
    <mergeCell ref="P65:P66"/>
    <mergeCell ref="P67:P68"/>
    <mergeCell ref="P69:P70"/>
    <mergeCell ref="P71:P74"/>
    <mergeCell ref="P75:P76"/>
    <mergeCell ref="P77:P78"/>
    <mergeCell ref="P80:P81"/>
    <mergeCell ref="P82:P83"/>
    <mergeCell ref="P84:P85"/>
    <mergeCell ref="P86:P87"/>
    <mergeCell ref="P88:P89"/>
    <mergeCell ref="P93:P94"/>
    <mergeCell ref="P95:P96"/>
    <mergeCell ref="P103:P108"/>
    <mergeCell ref="P109:P110"/>
    <mergeCell ref="P111:P112"/>
    <mergeCell ref="Q8:Q9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4"/>
    <mergeCell ref="Q55:Q56"/>
    <mergeCell ref="Q57:Q58"/>
    <mergeCell ref="Q60:Q62"/>
    <mergeCell ref="Q65:Q66"/>
    <mergeCell ref="Q67:Q68"/>
    <mergeCell ref="Q69:Q70"/>
    <mergeCell ref="Q71:Q74"/>
    <mergeCell ref="Q75:Q76"/>
    <mergeCell ref="Q77:Q78"/>
    <mergeCell ref="Q80:Q81"/>
    <mergeCell ref="Q82:Q83"/>
    <mergeCell ref="Q84:Q85"/>
    <mergeCell ref="Q86:Q87"/>
    <mergeCell ref="Q88:Q89"/>
    <mergeCell ref="Q93:Q94"/>
    <mergeCell ref="Q95:Q96"/>
    <mergeCell ref="Q103:Q108"/>
    <mergeCell ref="Q109:Q110"/>
    <mergeCell ref="Q111:Q112"/>
    <mergeCell ref="R3:R6"/>
    <mergeCell ref="R8:R9"/>
    <mergeCell ref="R16:R17"/>
    <mergeCell ref="R18:R19"/>
    <mergeCell ref="R20:R21"/>
    <mergeCell ref="R22:R23"/>
    <mergeCell ref="R24:R25"/>
    <mergeCell ref="R26:R27"/>
    <mergeCell ref="R28:R29"/>
    <mergeCell ref="R30:R31"/>
    <mergeCell ref="R32:R33"/>
    <mergeCell ref="R34:R35"/>
    <mergeCell ref="R36:R37"/>
    <mergeCell ref="R38:R39"/>
    <mergeCell ref="R40:R41"/>
    <mergeCell ref="R42:R43"/>
    <mergeCell ref="R44:R45"/>
    <mergeCell ref="R46:R47"/>
    <mergeCell ref="R48:R49"/>
    <mergeCell ref="R50:R51"/>
    <mergeCell ref="R52:R54"/>
    <mergeCell ref="R55:R56"/>
    <mergeCell ref="R57:R58"/>
    <mergeCell ref="R60:R62"/>
    <mergeCell ref="R65:R66"/>
    <mergeCell ref="R67:R68"/>
    <mergeCell ref="R69:R70"/>
    <mergeCell ref="R71:R74"/>
    <mergeCell ref="R75:R76"/>
    <mergeCell ref="R77:R78"/>
    <mergeCell ref="R80:R81"/>
    <mergeCell ref="R82:R83"/>
    <mergeCell ref="R84:R85"/>
    <mergeCell ref="R86:R87"/>
    <mergeCell ref="R88:R89"/>
    <mergeCell ref="R93:R94"/>
    <mergeCell ref="R95:R96"/>
    <mergeCell ref="R103:R108"/>
    <mergeCell ref="R109:R110"/>
    <mergeCell ref="R111:R112"/>
    <mergeCell ref="S8:S9"/>
    <mergeCell ref="S16:S17"/>
    <mergeCell ref="S18:S19"/>
    <mergeCell ref="S20:S21"/>
    <mergeCell ref="S22:S23"/>
    <mergeCell ref="S24:S25"/>
    <mergeCell ref="S26:S27"/>
    <mergeCell ref="S28:S29"/>
    <mergeCell ref="S30:S31"/>
    <mergeCell ref="S32:S33"/>
    <mergeCell ref="S34:S35"/>
    <mergeCell ref="S36:S37"/>
    <mergeCell ref="S38:S39"/>
    <mergeCell ref="S40:S41"/>
    <mergeCell ref="S42:S43"/>
    <mergeCell ref="S44:S45"/>
    <mergeCell ref="S46:S47"/>
    <mergeCell ref="S48:S49"/>
    <mergeCell ref="S50:S51"/>
    <mergeCell ref="S52:S54"/>
    <mergeCell ref="S55:S56"/>
    <mergeCell ref="S57:S58"/>
    <mergeCell ref="S60:S64"/>
    <mergeCell ref="S65:S66"/>
    <mergeCell ref="S67:S68"/>
    <mergeCell ref="S69:S70"/>
    <mergeCell ref="S71:S74"/>
    <mergeCell ref="S75:S76"/>
    <mergeCell ref="S77:S78"/>
    <mergeCell ref="S80:S81"/>
    <mergeCell ref="S82:S83"/>
    <mergeCell ref="S84:S85"/>
    <mergeCell ref="S86:S87"/>
    <mergeCell ref="S88:S89"/>
    <mergeCell ref="S93:S94"/>
    <mergeCell ref="S95:S96"/>
    <mergeCell ref="S103:S108"/>
    <mergeCell ref="S109:S110"/>
    <mergeCell ref="S111:S1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27"/>
  <sheetViews>
    <sheetView workbookViewId="0">
      <selection activeCell="C135" sqref="C135"/>
    </sheetView>
  </sheetViews>
  <sheetFormatPr defaultColWidth="9" defaultRowHeight="13.8"/>
  <sheetData>
    <row r="1" spans="1:13">
      <c r="A1" s="1" t="s">
        <v>234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8"/>
    </row>
    <row r="2" spans="1:13">
      <c r="A2" s="3" t="s">
        <v>235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9"/>
    </row>
    <row r="3" spans="1:13">
      <c r="A3" s="5" t="s">
        <v>236</v>
      </c>
      <c r="B3" s="6" t="s">
        <v>237</v>
      </c>
      <c r="C3" s="7"/>
      <c r="D3" s="7"/>
      <c r="E3" s="7"/>
      <c r="F3" s="7"/>
      <c r="G3" s="7"/>
      <c r="H3" s="6" t="s">
        <v>144</v>
      </c>
      <c r="I3" s="7"/>
      <c r="J3" s="7"/>
      <c r="K3" s="7"/>
      <c r="L3" s="7"/>
      <c r="M3" s="7"/>
    </row>
    <row r="4" spans="1:13">
      <c r="A4" s="8"/>
      <c r="B4" s="5" t="s">
        <v>238</v>
      </c>
      <c r="C4" s="9" t="s">
        <v>28</v>
      </c>
      <c r="D4" s="26" t="s">
        <v>239</v>
      </c>
      <c r="E4" s="31"/>
      <c r="F4" s="20" t="s">
        <v>240</v>
      </c>
      <c r="G4" s="20" t="s">
        <v>241</v>
      </c>
      <c r="H4" s="5" t="s">
        <v>242</v>
      </c>
      <c r="I4" s="9" t="s">
        <v>28</v>
      </c>
      <c r="J4" s="26" t="s">
        <v>239</v>
      </c>
      <c r="K4" s="31"/>
      <c r="L4" s="20" t="s">
        <v>240</v>
      </c>
      <c r="M4" s="20" t="s">
        <v>241</v>
      </c>
    </row>
    <row r="5" spans="1:13">
      <c r="A5" s="8"/>
      <c r="B5" s="8"/>
      <c r="C5" s="10" t="s">
        <v>243</v>
      </c>
      <c r="D5" s="27" t="s">
        <v>244</v>
      </c>
      <c r="E5" s="32"/>
      <c r="F5" s="21" t="s">
        <v>245</v>
      </c>
      <c r="G5" s="21" t="s">
        <v>149</v>
      </c>
      <c r="H5" s="8"/>
      <c r="I5" s="10" t="s">
        <v>243</v>
      </c>
      <c r="J5" s="27" t="s">
        <v>244</v>
      </c>
      <c r="K5" s="32"/>
      <c r="L5" s="21" t="s">
        <v>245</v>
      </c>
      <c r="M5" s="21" t="s">
        <v>149</v>
      </c>
    </row>
    <row r="6" spans="1:13">
      <c r="A6" s="8"/>
      <c r="B6" s="8"/>
      <c r="C6" s="11"/>
      <c r="D6" s="28"/>
      <c r="E6" s="33"/>
      <c r="F6" s="21" t="s">
        <v>246</v>
      </c>
      <c r="G6" s="21" t="s">
        <v>151</v>
      </c>
      <c r="H6" s="8"/>
      <c r="I6" s="11"/>
      <c r="J6" s="28"/>
      <c r="K6" s="33"/>
      <c r="L6" s="21" t="s">
        <v>246</v>
      </c>
      <c r="M6" s="21" t="s">
        <v>151</v>
      </c>
    </row>
    <row r="7" spans="1:13">
      <c r="A7" s="8"/>
      <c r="B7" s="8"/>
      <c r="C7" s="11"/>
      <c r="D7" s="28"/>
      <c r="E7" s="33"/>
      <c r="F7" s="21" t="s">
        <v>247</v>
      </c>
      <c r="G7" s="21" t="s">
        <v>248</v>
      </c>
      <c r="H7" s="8"/>
      <c r="I7" s="11"/>
      <c r="J7" s="28"/>
      <c r="K7" s="33"/>
      <c r="L7" s="21" t="s">
        <v>247</v>
      </c>
      <c r="M7" s="21" t="s">
        <v>248</v>
      </c>
    </row>
    <row r="8" spans="1:13">
      <c r="A8" s="8"/>
      <c r="B8" s="8"/>
      <c r="C8" s="12"/>
      <c r="D8" s="29"/>
      <c r="E8" s="34"/>
      <c r="F8" s="12"/>
      <c r="G8" s="22" t="s">
        <v>249</v>
      </c>
      <c r="H8" s="8"/>
      <c r="I8" s="12"/>
      <c r="J8" s="29"/>
      <c r="K8" s="34"/>
      <c r="L8" s="12"/>
      <c r="M8" s="22" t="s">
        <v>249</v>
      </c>
    </row>
    <row r="9" ht="30.55" spans="1:13">
      <c r="A9" s="13" t="s">
        <v>250</v>
      </c>
      <c r="B9" s="15"/>
      <c r="C9" s="13" t="s">
        <v>46</v>
      </c>
      <c r="D9" s="30" t="s">
        <v>156</v>
      </c>
      <c r="E9" s="35"/>
      <c r="F9" s="24">
        <v>250</v>
      </c>
      <c r="G9" s="24">
        <v>5</v>
      </c>
      <c r="H9" s="13" t="s">
        <v>67</v>
      </c>
      <c r="I9" s="13" t="s">
        <v>67</v>
      </c>
      <c r="J9" s="13" t="s">
        <v>67</v>
      </c>
      <c r="K9" s="15"/>
      <c r="L9" s="25" t="s">
        <v>67</v>
      </c>
      <c r="M9" s="25" t="s">
        <v>67</v>
      </c>
    </row>
    <row r="10" ht="20.35" spans="1:13">
      <c r="A10" s="14" t="s">
        <v>251</v>
      </c>
      <c r="B10" s="14" t="s">
        <v>252</v>
      </c>
      <c r="C10" s="13" t="s">
        <v>46</v>
      </c>
      <c r="D10" s="13" t="s">
        <v>160</v>
      </c>
      <c r="E10" s="24">
        <v>25</v>
      </c>
      <c r="F10" s="24">
        <v>345</v>
      </c>
      <c r="G10" s="24">
        <v>10</v>
      </c>
      <c r="H10" s="14" t="s">
        <v>252</v>
      </c>
      <c r="I10" s="13" t="s">
        <v>162</v>
      </c>
      <c r="J10" s="13" t="s">
        <v>47</v>
      </c>
      <c r="K10" s="15"/>
      <c r="L10" s="24">
        <v>418</v>
      </c>
      <c r="M10" s="24">
        <v>10</v>
      </c>
    </row>
    <row r="11" ht="20.35" spans="1:13">
      <c r="A11" s="16" t="s">
        <v>253</v>
      </c>
      <c r="B11" s="16" t="s">
        <v>254</v>
      </c>
      <c r="C11" s="15"/>
      <c r="D11" s="13" t="s">
        <v>164</v>
      </c>
      <c r="E11" s="24">
        <v>25</v>
      </c>
      <c r="F11" s="24">
        <v>420</v>
      </c>
      <c r="G11" s="24"/>
      <c r="H11" s="16" t="s">
        <v>255</v>
      </c>
      <c r="I11" s="15"/>
      <c r="J11" s="15"/>
      <c r="K11" s="15"/>
      <c r="L11" s="24"/>
      <c r="M11" s="24"/>
    </row>
    <row r="12" spans="1:13">
      <c r="A12" s="11"/>
      <c r="B12" s="11"/>
      <c r="C12" s="15"/>
      <c r="D12" s="13" t="s">
        <v>164</v>
      </c>
      <c r="E12" s="24">
        <v>50</v>
      </c>
      <c r="F12" s="24">
        <v>435</v>
      </c>
      <c r="G12" s="24"/>
      <c r="H12" s="11"/>
      <c r="I12" s="15"/>
      <c r="J12" s="15"/>
      <c r="K12" s="15"/>
      <c r="L12" s="24"/>
      <c r="M12" s="24"/>
    </row>
    <row r="13" spans="1:13">
      <c r="A13" s="11"/>
      <c r="B13" s="11"/>
      <c r="C13" s="15"/>
      <c r="D13" s="13" t="s">
        <v>164</v>
      </c>
      <c r="E13" s="24">
        <v>100</v>
      </c>
      <c r="F13" s="24">
        <v>467</v>
      </c>
      <c r="G13" s="24"/>
      <c r="H13" s="11"/>
      <c r="I13" s="15"/>
      <c r="J13" s="15"/>
      <c r="K13" s="15"/>
      <c r="L13" s="24"/>
      <c r="M13" s="24"/>
    </row>
    <row r="14" spans="1:13">
      <c r="A14" s="11"/>
      <c r="B14" s="11"/>
      <c r="C14" s="15"/>
      <c r="D14" s="13" t="s">
        <v>164</v>
      </c>
      <c r="E14" s="24">
        <v>100</v>
      </c>
      <c r="F14" s="24">
        <v>486</v>
      </c>
      <c r="G14" s="24"/>
      <c r="H14" s="11"/>
      <c r="I14" s="15"/>
      <c r="J14" s="15"/>
      <c r="K14" s="15"/>
      <c r="L14" s="24"/>
      <c r="M14" s="24"/>
    </row>
    <row r="15" spans="1:13">
      <c r="A15" s="12"/>
      <c r="B15" s="12"/>
      <c r="C15" s="15"/>
      <c r="D15" s="13" t="s">
        <v>166</v>
      </c>
      <c r="E15" s="24">
        <v>300</v>
      </c>
      <c r="F15" s="24">
        <v>499</v>
      </c>
      <c r="G15" s="24"/>
      <c r="H15" s="12"/>
      <c r="I15" s="15"/>
      <c r="J15" s="15"/>
      <c r="K15" s="15"/>
      <c r="L15" s="24"/>
      <c r="M15" s="24"/>
    </row>
    <row r="16" ht="20.35" spans="1:13">
      <c r="A16" s="14" t="s">
        <v>256</v>
      </c>
      <c r="B16" s="14" t="s">
        <v>257</v>
      </c>
      <c r="C16" s="13" t="s">
        <v>46</v>
      </c>
      <c r="D16" s="13" t="s">
        <v>160</v>
      </c>
      <c r="E16" s="24">
        <v>60</v>
      </c>
      <c r="F16" s="24">
        <v>431</v>
      </c>
      <c r="G16" s="24">
        <v>20</v>
      </c>
      <c r="H16" s="14" t="s">
        <v>257</v>
      </c>
      <c r="I16" s="14" t="s">
        <v>46</v>
      </c>
      <c r="J16" s="36" t="s">
        <v>258</v>
      </c>
      <c r="K16" s="37"/>
      <c r="L16" s="24">
        <v>453</v>
      </c>
      <c r="M16" s="24">
        <v>20</v>
      </c>
    </row>
    <row r="17" ht="20.35" spans="1:13">
      <c r="A17" s="16" t="s">
        <v>259</v>
      </c>
      <c r="B17" s="16" t="s">
        <v>260</v>
      </c>
      <c r="C17" s="15"/>
      <c r="D17" s="15"/>
      <c r="E17" s="24"/>
      <c r="F17" s="24"/>
      <c r="G17" s="24"/>
      <c r="H17" s="16" t="s">
        <v>261</v>
      </c>
      <c r="I17" s="16" t="s">
        <v>61</v>
      </c>
      <c r="J17" s="38" t="s">
        <v>262</v>
      </c>
      <c r="K17" s="39"/>
      <c r="L17" s="24"/>
      <c r="M17" s="24"/>
    </row>
    <row r="18" spans="1:13">
      <c r="A18" s="11"/>
      <c r="B18" s="11"/>
      <c r="C18" s="15"/>
      <c r="D18" s="13" t="s">
        <v>164</v>
      </c>
      <c r="E18" s="24">
        <v>40</v>
      </c>
      <c r="F18" s="24">
        <v>472</v>
      </c>
      <c r="G18" s="24"/>
      <c r="H18" s="11"/>
      <c r="I18" s="11"/>
      <c r="J18" s="36" t="s">
        <v>263</v>
      </c>
      <c r="K18" s="37"/>
      <c r="L18" s="24">
        <v>498</v>
      </c>
      <c r="M18" s="24"/>
    </row>
    <row r="19" spans="1:13">
      <c r="A19" s="11"/>
      <c r="B19" s="11"/>
      <c r="C19" s="15"/>
      <c r="D19" s="15"/>
      <c r="E19" s="24"/>
      <c r="F19" s="24"/>
      <c r="G19" s="24"/>
      <c r="H19" s="11"/>
      <c r="I19" s="11"/>
      <c r="J19" s="38" t="s">
        <v>264</v>
      </c>
      <c r="K19" s="39"/>
      <c r="L19" s="24"/>
      <c r="M19" s="24"/>
    </row>
    <row r="20" spans="1:13">
      <c r="A20" s="11"/>
      <c r="B20" s="11"/>
      <c r="C20" s="15"/>
      <c r="D20" s="13" t="s">
        <v>164</v>
      </c>
      <c r="E20" s="24">
        <v>200</v>
      </c>
      <c r="F20" s="24">
        <v>492</v>
      </c>
      <c r="G20" s="24"/>
      <c r="H20" s="11"/>
      <c r="I20" s="11"/>
      <c r="J20" s="36" t="s">
        <v>265</v>
      </c>
      <c r="K20" s="37"/>
      <c r="L20" s="24">
        <v>421</v>
      </c>
      <c r="M20" s="24"/>
    </row>
    <row r="21" spans="1:13">
      <c r="A21" s="12"/>
      <c r="B21" s="12"/>
      <c r="C21" s="15"/>
      <c r="D21" s="13" t="s">
        <v>166</v>
      </c>
      <c r="E21" s="24">
        <v>300</v>
      </c>
      <c r="F21" s="24">
        <v>505</v>
      </c>
      <c r="G21" s="24"/>
      <c r="H21" s="12"/>
      <c r="I21" s="12"/>
      <c r="J21" s="38" t="s">
        <v>266</v>
      </c>
      <c r="K21" s="39"/>
      <c r="L21" s="24"/>
      <c r="M21" s="24"/>
    </row>
    <row r="22" ht="20.35" spans="1:13">
      <c r="A22" s="14" t="s">
        <v>175</v>
      </c>
      <c r="B22" s="13" t="s">
        <v>267</v>
      </c>
      <c r="C22" s="14" t="s">
        <v>46</v>
      </c>
      <c r="D22" s="14" t="s">
        <v>258</v>
      </c>
      <c r="E22" s="25" t="s">
        <v>47</v>
      </c>
      <c r="F22" s="24">
        <v>310</v>
      </c>
      <c r="G22" s="24">
        <v>20</v>
      </c>
      <c r="H22" s="13" t="s">
        <v>268</v>
      </c>
      <c r="I22" s="14" t="s">
        <v>162</v>
      </c>
      <c r="J22" s="14" t="s">
        <v>258</v>
      </c>
      <c r="K22" s="25" t="s">
        <v>47</v>
      </c>
      <c r="L22" s="24">
        <v>305</v>
      </c>
      <c r="M22" s="24">
        <v>20</v>
      </c>
    </row>
    <row r="23" ht="20.35" spans="1:13">
      <c r="A23" s="16" t="s">
        <v>269</v>
      </c>
      <c r="B23" s="15"/>
      <c r="C23" s="16" t="s">
        <v>61</v>
      </c>
      <c r="D23" s="17" t="s">
        <v>262</v>
      </c>
      <c r="E23" s="24"/>
      <c r="F23" s="24"/>
      <c r="G23" s="24"/>
      <c r="H23" s="15"/>
      <c r="I23" s="16" t="s">
        <v>61</v>
      </c>
      <c r="J23" s="17" t="s">
        <v>262</v>
      </c>
      <c r="K23" s="24"/>
      <c r="L23" s="24"/>
      <c r="M23" s="24"/>
    </row>
    <row r="24" spans="1:13">
      <c r="A24" s="11"/>
      <c r="B24" s="15"/>
      <c r="C24" s="11"/>
      <c r="D24" s="14" t="s">
        <v>263</v>
      </c>
      <c r="E24" s="25" t="s">
        <v>47</v>
      </c>
      <c r="F24" s="24">
        <v>620</v>
      </c>
      <c r="G24" s="24"/>
      <c r="H24" s="15"/>
      <c r="I24" s="11"/>
      <c r="J24" s="14" t="s">
        <v>263</v>
      </c>
      <c r="K24" s="25" t="s">
        <v>47</v>
      </c>
      <c r="L24" s="24">
        <v>610</v>
      </c>
      <c r="M24" s="24"/>
    </row>
    <row r="25" spans="1:13">
      <c r="A25" s="11"/>
      <c r="B25" s="15"/>
      <c r="C25" s="11"/>
      <c r="D25" s="17" t="s">
        <v>264</v>
      </c>
      <c r="E25" s="24"/>
      <c r="F25" s="24"/>
      <c r="G25" s="24"/>
      <c r="H25" s="15"/>
      <c r="I25" s="11"/>
      <c r="J25" s="17" t="s">
        <v>264</v>
      </c>
      <c r="K25" s="24"/>
      <c r="L25" s="24"/>
      <c r="M25" s="24"/>
    </row>
    <row r="26" spans="1:13">
      <c r="A26" s="11"/>
      <c r="B26" s="15"/>
      <c r="C26" s="11"/>
      <c r="D26" s="14" t="s">
        <v>265</v>
      </c>
      <c r="E26" s="25" t="s">
        <v>47</v>
      </c>
      <c r="F26" s="24">
        <v>171</v>
      </c>
      <c r="G26" s="24"/>
      <c r="H26" s="15"/>
      <c r="I26" s="11"/>
      <c r="J26" s="14" t="s">
        <v>265</v>
      </c>
      <c r="K26" s="25" t="s">
        <v>47</v>
      </c>
      <c r="L26" s="24">
        <v>168</v>
      </c>
      <c r="M26" s="24"/>
    </row>
    <row r="27" spans="1:13">
      <c r="A27" s="12"/>
      <c r="B27" s="15"/>
      <c r="C27" s="12"/>
      <c r="D27" s="17" t="s">
        <v>266</v>
      </c>
      <c r="E27" s="24"/>
      <c r="F27" s="24"/>
      <c r="G27" s="24"/>
      <c r="H27" s="15"/>
      <c r="I27" s="12"/>
      <c r="J27" s="17" t="s">
        <v>266</v>
      </c>
      <c r="K27" s="24"/>
      <c r="L27" s="24"/>
      <c r="M27" s="24"/>
    </row>
    <row r="28" spans="1:13">
      <c r="A28" s="13" t="s">
        <v>270</v>
      </c>
      <c r="B28" s="14" t="s">
        <v>195</v>
      </c>
      <c r="C28" s="14" t="s">
        <v>162</v>
      </c>
      <c r="D28" s="14" t="s">
        <v>258</v>
      </c>
      <c r="E28" s="25" t="s">
        <v>47</v>
      </c>
      <c r="F28" s="24">
        <v>477</v>
      </c>
      <c r="G28" s="24">
        <v>40</v>
      </c>
      <c r="H28" s="13" t="s">
        <v>67</v>
      </c>
      <c r="I28" s="13" t="s">
        <v>67</v>
      </c>
      <c r="J28" s="13" t="s">
        <v>67</v>
      </c>
      <c r="K28" s="25" t="s">
        <v>67</v>
      </c>
      <c r="L28" s="25" t="s">
        <v>67</v>
      </c>
      <c r="M28" s="25" t="s">
        <v>67</v>
      </c>
    </row>
    <row r="29" spans="1:13">
      <c r="A29" s="15"/>
      <c r="B29" s="16" t="s">
        <v>271</v>
      </c>
      <c r="C29" s="16" t="s">
        <v>61</v>
      </c>
      <c r="D29" s="17" t="s">
        <v>262</v>
      </c>
      <c r="E29" s="24"/>
      <c r="F29" s="24"/>
      <c r="G29" s="24"/>
      <c r="H29" s="15"/>
      <c r="I29" s="15"/>
      <c r="J29" s="15"/>
      <c r="K29" s="24"/>
      <c r="L29" s="24"/>
      <c r="M29" s="24"/>
    </row>
    <row r="30" spans="1:13">
      <c r="A30" s="15"/>
      <c r="B30" s="11"/>
      <c r="C30" s="11"/>
      <c r="D30" s="14" t="s">
        <v>263</v>
      </c>
      <c r="E30" s="25" t="s">
        <v>47</v>
      </c>
      <c r="F30" s="24">
        <v>760</v>
      </c>
      <c r="G30" s="24"/>
      <c r="H30" s="15"/>
      <c r="I30" s="15"/>
      <c r="J30" s="15"/>
      <c r="K30" s="24"/>
      <c r="L30" s="24"/>
      <c r="M30" s="24"/>
    </row>
    <row r="31" spans="1:13">
      <c r="A31" s="15"/>
      <c r="B31" s="11"/>
      <c r="C31" s="11"/>
      <c r="D31" s="17" t="s">
        <v>264</v>
      </c>
      <c r="E31" s="24"/>
      <c r="F31" s="24"/>
      <c r="G31" s="24"/>
      <c r="H31" s="15"/>
      <c r="I31" s="15"/>
      <c r="J31" s="15"/>
      <c r="K31" s="24"/>
      <c r="L31" s="24"/>
      <c r="M31" s="24"/>
    </row>
    <row r="32" spans="1:13">
      <c r="A32" s="15"/>
      <c r="B32" s="11"/>
      <c r="C32" s="11"/>
      <c r="D32" s="14" t="s">
        <v>265</v>
      </c>
      <c r="E32" s="25" t="s">
        <v>47</v>
      </c>
      <c r="F32" s="24">
        <v>315</v>
      </c>
      <c r="G32" s="24"/>
      <c r="H32" s="15"/>
      <c r="I32" s="15"/>
      <c r="J32" s="15"/>
      <c r="K32" s="24"/>
      <c r="L32" s="24"/>
      <c r="M32" s="24"/>
    </row>
    <row r="33" spans="1:13">
      <c r="A33" s="15"/>
      <c r="B33" s="12"/>
      <c r="C33" s="12"/>
      <c r="D33" s="17" t="s">
        <v>266</v>
      </c>
      <c r="E33" s="24"/>
      <c r="F33" s="24"/>
      <c r="G33" s="24"/>
      <c r="H33" s="15"/>
      <c r="I33" s="15"/>
      <c r="J33" s="15"/>
      <c r="K33" s="24"/>
      <c r="L33" s="24"/>
      <c r="M33" s="24"/>
    </row>
    <row r="34" spans="1:13">
      <c r="A34" s="13" t="s">
        <v>272</v>
      </c>
      <c r="B34" s="14" t="s">
        <v>195</v>
      </c>
      <c r="C34" s="14" t="s">
        <v>162</v>
      </c>
      <c r="D34" s="14" t="s">
        <v>258</v>
      </c>
      <c r="E34" s="25" t="s">
        <v>47</v>
      </c>
      <c r="F34" s="24">
        <v>432</v>
      </c>
      <c r="G34" s="24">
        <v>20</v>
      </c>
      <c r="H34" s="13" t="s">
        <v>67</v>
      </c>
      <c r="I34" s="13" t="s">
        <v>67</v>
      </c>
      <c r="J34" s="13" t="s">
        <v>67</v>
      </c>
      <c r="K34" s="25" t="s">
        <v>67</v>
      </c>
      <c r="L34" s="25" t="s">
        <v>67</v>
      </c>
      <c r="M34" s="25" t="s">
        <v>67</v>
      </c>
    </row>
    <row r="35" spans="1:13">
      <c r="A35" s="15"/>
      <c r="B35" s="16" t="s">
        <v>273</v>
      </c>
      <c r="C35" s="16" t="s">
        <v>61</v>
      </c>
      <c r="D35" s="17" t="s">
        <v>262</v>
      </c>
      <c r="E35" s="24"/>
      <c r="F35" s="24"/>
      <c r="G35" s="24"/>
      <c r="H35" s="15"/>
      <c r="I35" s="15"/>
      <c r="J35" s="15"/>
      <c r="K35" s="24"/>
      <c r="L35" s="24"/>
      <c r="M35" s="24"/>
    </row>
    <row r="36" spans="1:13">
      <c r="A36" s="15"/>
      <c r="B36" s="11"/>
      <c r="C36" s="11"/>
      <c r="D36" s="14" t="s">
        <v>263</v>
      </c>
      <c r="E36" s="25" t="s">
        <v>47</v>
      </c>
      <c r="F36" s="24">
        <v>691</v>
      </c>
      <c r="G36" s="24"/>
      <c r="H36" s="15"/>
      <c r="I36" s="15"/>
      <c r="J36" s="15"/>
      <c r="K36" s="24"/>
      <c r="L36" s="24"/>
      <c r="M36" s="24"/>
    </row>
    <row r="37" spans="1:13">
      <c r="A37" s="15"/>
      <c r="B37" s="11"/>
      <c r="C37" s="11"/>
      <c r="D37" s="17" t="s">
        <v>264</v>
      </c>
      <c r="E37" s="24"/>
      <c r="F37" s="24"/>
      <c r="G37" s="24"/>
      <c r="H37" s="15"/>
      <c r="I37" s="15"/>
      <c r="J37" s="15"/>
      <c r="K37" s="24"/>
      <c r="L37" s="24"/>
      <c r="M37" s="24"/>
    </row>
    <row r="38" spans="1:13">
      <c r="A38" s="15"/>
      <c r="B38" s="11"/>
      <c r="C38" s="11"/>
      <c r="D38" s="14" t="s">
        <v>265</v>
      </c>
      <c r="E38" s="25" t="s">
        <v>47</v>
      </c>
      <c r="F38" s="24">
        <v>285</v>
      </c>
      <c r="G38" s="24"/>
      <c r="H38" s="15"/>
      <c r="I38" s="15"/>
      <c r="J38" s="15"/>
      <c r="K38" s="24"/>
      <c r="L38" s="24"/>
      <c r="M38" s="24"/>
    </row>
    <row r="39" spans="1:13">
      <c r="A39" s="15"/>
      <c r="B39" s="12"/>
      <c r="C39" s="12"/>
      <c r="D39" s="17" t="s">
        <v>266</v>
      </c>
      <c r="E39" s="24"/>
      <c r="F39" s="24"/>
      <c r="G39" s="24"/>
      <c r="H39" s="15"/>
      <c r="I39" s="15"/>
      <c r="J39" s="15"/>
      <c r="K39" s="24"/>
      <c r="L39" s="24"/>
      <c r="M39" s="24"/>
    </row>
    <row r="40" ht="20.35" spans="1:13">
      <c r="A40" s="14" t="s">
        <v>274</v>
      </c>
      <c r="B40" s="14" t="s">
        <v>195</v>
      </c>
      <c r="C40" s="14" t="s">
        <v>162</v>
      </c>
      <c r="D40" s="14" t="s">
        <v>258</v>
      </c>
      <c r="E40" s="25" t="s">
        <v>47</v>
      </c>
      <c r="F40" s="24">
        <v>482</v>
      </c>
      <c r="G40" s="24">
        <v>40</v>
      </c>
      <c r="H40" s="13" t="s">
        <v>67</v>
      </c>
      <c r="I40" s="13" t="s">
        <v>67</v>
      </c>
      <c r="J40" s="13" t="s">
        <v>67</v>
      </c>
      <c r="K40" s="25" t="s">
        <v>67</v>
      </c>
      <c r="L40" s="25" t="s">
        <v>67</v>
      </c>
      <c r="M40" s="25" t="s">
        <v>67</v>
      </c>
    </row>
    <row r="41" ht="20.35" spans="1:13">
      <c r="A41" s="16" t="s">
        <v>270</v>
      </c>
      <c r="B41" s="16" t="s">
        <v>275</v>
      </c>
      <c r="C41" s="16" t="s">
        <v>61</v>
      </c>
      <c r="D41" s="17" t="s">
        <v>262</v>
      </c>
      <c r="E41" s="24"/>
      <c r="F41" s="24"/>
      <c r="G41" s="24"/>
      <c r="H41" s="15"/>
      <c r="I41" s="15"/>
      <c r="J41" s="15"/>
      <c r="K41" s="24"/>
      <c r="L41" s="24"/>
      <c r="M41" s="24"/>
    </row>
    <row r="42" spans="1:13">
      <c r="A42" s="11"/>
      <c r="B42" s="11"/>
      <c r="C42" s="11"/>
      <c r="D42" s="14" t="s">
        <v>263</v>
      </c>
      <c r="E42" s="25" t="s">
        <v>47</v>
      </c>
      <c r="F42" s="24">
        <v>771</v>
      </c>
      <c r="G42" s="24"/>
      <c r="H42" s="15"/>
      <c r="I42" s="15"/>
      <c r="J42" s="15"/>
      <c r="K42" s="24"/>
      <c r="L42" s="24"/>
      <c r="M42" s="24"/>
    </row>
    <row r="43" spans="1:13">
      <c r="A43" s="11"/>
      <c r="B43" s="11"/>
      <c r="C43" s="11"/>
      <c r="D43" s="17" t="s">
        <v>264</v>
      </c>
      <c r="E43" s="24"/>
      <c r="F43" s="24"/>
      <c r="G43" s="24"/>
      <c r="H43" s="15"/>
      <c r="I43" s="15"/>
      <c r="J43" s="15"/>
      <c r="K43" s="24"/>
      <c r="L43" s="24"/>
      <c r="M43" s="24"/>
    </row>
    <row r="44" spans="1:13">
      <c r="A44" s="11"/>
      <c r="B44" s="11"/>
      <c r="C44" s="11"/>
      <c r="D44" s="14" t="s">
        <v>265</v>
      </c>
      <c r="E44" s="25" t="s">
        <v>47</v>
      </c>
      <c r="F44" s="24">
        <v>318</v>
      </c>
      <c r="G44" s="24"/>
      <c r="H44" s="15"/>
      <c r="I44" s="15"/>
      <c r="J44" s="15"/>
      <c r="K44" s="24"/>
      <c r="L44" s="24"/>
      <c r="M44" s="24"/>
    </row>
    <row r="45" spans="1:13">
      <c r="A45" s="12"/>
      <c r="B45" s="12"/>
      <c r="C45" s="12"/>
      <c r="D45" s="17" t="s">
        <v>266</v>
      </c>
      <c r="E45" s="24"/>
      <c r="F45" s="24"/>
      <c r="G45" s="24"/>
      <c r="H45" s="15"/>
      <c r="I45" s="15"/>
      <c r="J45" s="15"/>
      <c r="K45" s="24"/>
      <c r="L45" s="24"/>
      <c r="M45" s="24"/>
    </row>
    <row r="46" spans="1:13">
      <c r="A46" s="13" t="s">
        <v>133</v>
      </c>
      <c r="B46" s="14" t="s">
        <v>195</v>
      </c>
      <c r="C46" s="14" t="s">
        <v>162</v>
      </c>
      <c r="D46" s="14" t="s">
        <v>258</v>
      </c>
      <c r="E46" s="25" t="s">
        <v>47</v>
      </c>
      <c r="F46" s="24">
        <v>532</v>
      </c>
      <c r="G46" s="24">
        <v>40</v>
      </c>
      <c r="H46" s="13" t="s">
        <v>67</v>
      </c>
      <c r="I46" s="13" t="s">
        <v>67</v>
      </c>
      <c r="J46" s="13" t="s">
        <v>67</v>
      </c>
      <c r="K46" s="25" t="s">
        <v>67</v>
      </c>
      <c r="L46" s="25" t="s">
        <v>67</v>
      </c>
      <c r="M46" s="25" t="s">
        <v>67</v>
      </c>
    </row>
    <row r="47" spans="1:13">
      <c r="A47" s="15"/>
      <c r="B47" s="16" t="s">
        <v>276</v>
      </c>
      <c r="C47" s="16" t="s">
        <v>61</v>
      </c>
      <c r="D47" s="17" t="s">
        <v>262</v>
      </c>
      <c r="E47" s="24"/>
      <c r="F47" s="24"/>
      <c r="G47" s="24"/>
      <c r="H47" s="15"/>
      <c r="I47" s="15"/>
      <c r="J47" s="15"/>
      <c r="K47" s="24"/>
      <c r="L47" s="24"/>
      <c r="M47" s="24"/>
    </row>
    <row r="48" spans="1:13">
      <c r="A48" s="15"/>
      <c r="B48" s="11"/>
      <c r="C48" s="11"/>
      <c r="D48" s="14" t="s">
        <v>263</v>
      </c>
      <c r="E48" s="25" t="s">
        <v>47</v>
      </c>
      <c r="F48" s="24">
        <v>585</v>
      </c>
      <c r="G48" s="24"/>
      <c r="H48" s="15"/>
      <c r="I48" s="15"/>
      <c r="J48" s="15"/>
      <c r="K48" s="24"/>
      <c r="L48" s="24"/>
      <c r="M48" s="24"/>
    </row>
    <row r="49" spans="1:13">
      <c r="A49" s="15"/>
      <c r="B49" s="11"/>
      <c r="C49" s="11"/>
      <c r="D49" s="17" t="s">
        <v>264</v>
      </c>
      <c r="E49" s="24"/>
      <c r="F49" s="24"/>
      <c r="G49" s="24"/>
      <c r="H49" s="15"/>
      <c r="I49" s="15"/>
      <c r="J49" s="15"/>
      <c r="K49" s="24"/>
      <c r="L49" s="24"/>
      <c r="M49" s="24"/>
    </row>
    <row r="50" spans="1:13">
      <c r="A50" s="15"/>
      <c r="B50" s="11"/>
      <c r="C50" s="11"/>
      <c r="D50" s="14" t="s">
        <v>265</v>
      </c>
      <c r="E50" s="25" t="s">
        <v>47</v>
      </c>
      <c r="F50" s="24">
        <v>495</v>
      </c>
      <c r="G50" s="24"/>
      <c r="H50" s="15"/>
      <c r="I50" s="15"/>
      <c r="J50" s="15"/>
      <c r="K50" s="24"/>
      <c r="L50" s="24"/>
      <c r="M50" s="24"/>
    </row>
    <row r="51" spans="1:13">
      <c r="A51" s="15"/>
      <c r="B51" s="12"/>
      <c r="C51" s="12"/>
      <c r="D51" s="17" t="s">
        <v>266</v>
      </c>
      <c r="E51" s="24"/>
      <c r="F51" s="24"/>
      <c r="G51" s="24"/>
      <c r="H51" s="15"/>
      <c r="I51" s="15"/>
      <c r="J51" s="15"/>
      <c r="K51" s="24"/>
      <c r="L51" s="24"/>
      <c r="M51" s="24"/>
    </row>
    <row r="52" ht="20.35" spans="1:13">
      <c r="A52" s="14" t="s">
        <v>186</v>
      </c>
      <c r="B52" s="14" t="s">
        <v>195</v>
      </c>
      <c r="C52" s="13" t="s">
        <v>46</v>
      </c>
      <c r="D52" s="13" t="s">
        <v>277</v>
      </c>
      <c r="E52" s="15"/>
      <c r="F52" s="24">
        <v>341</v>
      </c>
      <c r="G52" s="24">
        <v>20</v>
      </c>
      <c r="H52" s="14" t="s">
        <v>195</v>
      </c>
      <c r="I52" s="14" t="s">
        <v>46</v>
      </c>
      <c r="J52" s="14" t="s">
        <v>258</v>
      </c>
      <c r="K52" s="25" t="s">
        <v>277</v>
      </c>
      <c r="L52" s="24">
        <v>336</v>
      </c>
      <c r="M52" s="24">
        <v>20</v>
      </c>
    </row>
    <row r="53" ht="30.55" spans="1:13">
      <c r="A53" s="16" t="s">
        <v>278</v>
      </c>
      <c r="B53" s="16" t="s">
        <v>279</v>
      </c>
      <c r="C53" s="15"/>
      <c r="D53" s="15"/>
      <c r="E53" s="15"/>
      <c r="F53" s="24"/>
      <c r="G53" s="24"/>
      <c r="H53" s="16" t="s">
        <v>280</v>
      </c>
      <c r="I53" s="16" t="s">
        <v>61</v>
      </c>
      <c r="J53" s="17" t="s">
        <v>262</v>
      </c>
      <c r="K53" s="24"/>
      <c r="L53" s="24"/>
      <c r="M53" s="24"/>
    </row>
    <row r="54" ht="20.35" spans="1:13">
      <c r="A54" s="16" t="s">
        <v>191</v>
      </c>
      <c r="B54" s="11"/>
      <c r="C54" s="15"/>
      <c r="D54" s="15"/>
      <c r="E54" s="15"/>
      <c r="F54" s="24"/>
      <c r="G54" s="24"/>
      <c r="H54" s="11"/>
      <c r="I54" s="11"/>
      <c r="J54" s="14" t="s">
        <v>263</v>
      </c>
      <c r="K54" s="25" t="s">
        <v>277</v>
      </c>
      <c r="L54" s="24">
        <v>370</v>
      </c>
      <c r="M54" s="24"/>
    </row>
    <row r="55" spans="1:13">
      <c r="A55" s="11"/>
      <c r="B55" s="11"/>
      <c r="C55" s="15"/>
      <c r="D55" s="15"/>
      <c r="E55" s="15"/>
      <c r="F55" s="24"/>
      <c r="G55" s="24"/>
      <c r="H55" s="11"/>
      <c r="I55" s="11"/>
      <c r="J55" s="17" t="s">
        <v>264</v>
      </c>
      <c r="K55" s="24"/>
      <c r="L55" s="24"/>
      <c r="M55" s="24"/>
    </row>
    <row r="56" spans="1:13">
      <c r="A56" s="11"/>
      <c r="B56" s="11"/>
      <c r="C56" s="15"/>
      <c r="D56" s="15"/>
      <c r="E56" s="15"/>
      <c r="F56" s="24"/>
      <c r="G56" s="24"/>
      <c r="H56" s="11"/>
      <c r="I56" s="11"/>
      <c r="J56" s="14" t="s">
        <v>265</v>
      </c>
      <c r="K56" s="25" t="s">
        <v>277</v>
      </c>
      <c r="L56" s="24">
        <v>326</v>
      </c>
      <c r="M56" s="24"/>
    </row>
    <row r="57" spans="1:13">
      <c r="A57" s="12"/>
      <c r="B57" s="12"/>
      <c r="C57" s="15"/>
      <c r="D57" s="15"/>
      <c r="E57" s="15"/>
      <c r="F57" s="24"/>
      <c r="G57" s="24"/>
      <c r="H57" s="12"/>
      <c r="I57" s="12"/>
      <c r="J57" s="17" t="s">
        <v>266</v>
      </c>
      <c r="K57" s="24"/>
      <c r="L57" s="24"/>
      <c r="M57" s="24"/>
    </row>
    <row r="58" ht="30.55" spans="1:13">
      <c r="A58" s="14" t="s">
        <v>281</v>
      </c>
      <c r="B58" s="14" t="s">
        <v>195</v>
      </c>
      <c r="C58" s="13" t="s">
        <v>46</v>
      </c>
      <c r="D58" s="13" t="s">
        <v>277</v>
      </c>
      <c r="E58" s="15"/>
      <c r="F58" s="24">
        <v>460</v>
      </c>
      <c r="G58" s="24">
        <v>24</v>
      </c>
      <c r="H58" s="14" t="s">
        <v>195</v>
      </c>
      <c r="I58" s="13" t="s">
        <v>162</v>
      </c>
      <c r="J58" s="13" t="s">
        <v>277</v>
      </c>
      <c r="K58" s="25" t="s">
        <v>277</v>
      </c>
      <c r="L58" s="24">
        <v>451</v>
      </c>
      <c r="M58" s="24">
        <v>24</v>
      </c>
    </row>
    <row r="59" ht="20.35" spans="1:13">
      <c r="A59" s="16" t="s">
        <v>282</v>
      </c>
      <c r="B59" s="16" t="s">
        <v>283</v>
      </c>
      <c r="C59" s="15"/>
      <c r="D59" s="15"/>
      <c r="E59" s="15"/>
      <c r="F59" s="24"/>
      <c r="G59" s="24"/>
      <c r="H59" s="16" t="s">
        <v>284</v>
      </c>
      <c r="I59" s="15"/>
      <c r="J59" s="15"/>
      <c r="K59" s="24"/>
      <c r="L59" s="24"/>
      <c r="M59" s="24"/>
    </row>
    <row r="60" ht="30.55" spans="1:13">
      <c r="A60" s="17" t="s">
        <v>285</v>
      </c>
      <c r="B60" s="12"/>
      <c r="C60" s="15"/>
      <c r="D60" s="15"/>
      <c r="E60" s="15"/>
      <c r="F60" s="24"/>
      <c r="G60" s="24"/>
      <c r="H60" s="12"/>
      <c r="I60" s="15"/>
      <c r="J60" s="15"/>
      <c r="K60" s="24"/>
      <c r="L60" s="24"/>
      <c r="M60" s="24"/>
    </row>
    <row r="61" ht="30.55" spans="1:13">
      <c r="A61" s="14" t="s">
        <v>286</v>
      </c>
      <c r="B61" s="14" t="s">
        <v>195</v>
      </c>
      <c r="C61" s="13" t="s">
        <v>46</v>
      </c>
      <c r="D61" s="13" t="s">
        <v>160</v>
      </c>
      <c r="E61" s="24">
        <v>100</v>
      </c>
      <c r="F61" s="24">
        <v>419</v>
      </c>
      <c r="G61" s="24">
        <v>12</v>
      </c>
      <c r="H61" s="14" t="s">
        <v>195</v>
      </c>
      <c r="I61" s="14" t="s">
        <v>162</v>
      </c>
      <c r="J61" s="14" t="s">
        <v>258</v>
      </c>
      <c r="K61" s="25" t="s">
        <v>277</v>
      </c>
      <c r="L61" s="24">
        <v>434</v>
      </c>
      <c r="M61" s="24">
        <v>12</v>
      </c>
    </row>
    <row r="62" ht="20.35" spans="1:13">
      <c r="A62" s="16" t="s">
        <v>287</v>
      </c>
      <c r="B62" s="16" t="s">
        <v>288</v>
      </c>
      <c r="C62" s="15"/>
      <c r="D62" s="15"/>
      <c r="E62" s="24"/>
      <c r="F62" s="24"/>
      <c r="G62" s="24"/>
      <c r="H62" s="16" t="s">
        <v>289</v>
      </c>
      <c r="I62" s="16" t="s">
        <v>61</v>
      </c>
      <c r="J62" s="17" t="s">
        <v>262</v>
      </c>
      <c r="K62" s="24"/>
      <c r="L62" s="24"/>
      <c r="M62" s="24"/>
    </row>
    <row r="63" ht="30.55" spans="1:13">
      <c r="A63" s="16" t="s">
        <v>290</v>
      </c>
      <c r="B63" s="11"/>
      <c r="C63" s="15"/>
      <c r="D63" s="13" t="s">
        <v>164</v>
      </c>
      <c r="E63" s="24">
        <v>200</v>
      </c>
      <c r="F63" s="24">
        <v>477</v>
      </c>
      <c r="G63" s="24"/>
      <c r="H63" s="11"/>
      <c r="I63" s="11"/>
      <c r="J63" s="14" t="s">
        <v>263</v>
      </c>
      <c r="K63" s="25" t="s">
        <v>277</v>
      </c>
      <c r="L63" s="24">
        <v>477</v>
      </c>
      <c r="M63" s="24"/>
    </row>
    <row r="64" spans="1:13">
      <c r="A64" s="11"/>
      <c r="B64" s="11"/>
      <c r="C64" s="15"/>
      <c r="D64" s="15"/>
      <c r="E64" s="24"/>
      <c r="F64" s="24"/>
      <c r="G64" s="24"/>
      <c r="H64" s="11"/>
      <c r="I64" s="11"/>
      <c r="J64" s="17" t="s">
        <v>264</v>
      </c>
      <c r="K64" s="24"/>
      <c r="L64" s="24"/>
      <c r="M64" s="24"/>
    </row>
    <row r="65" spans="1:13">
      <c r="A65" s="11"/>
      <c r="B65" s="11"/>
      <c r="C65" s="15"/>
      <c r="D65" s="13" t="s">
        <v>166</v>
      </c>
      <c r="E65" s="24">
        <v>300</v>
      </c>
      <c r="F65" s="24">
        <v>489</v>
      </c>
      <c r="G65" s="24"/>
      <c r="H65" s="11"/>
      <c r="I65" s="11"/>
      <c r="J65" s="14" t="s">
        <v>265</v>
      </c>
      <c r="K65" s="25" t="s">
        <v>277</v>
      </c>
      <c r="L65" s="24">
        <v>404</v>
      </c>
      <c r="M65" s="24"/>
    </row>
    <row r="66" spans="1:13">
      <c r="A66" s="12"/>
      <c r="B66" s="12"/>
      <c r="C66" s="15"/>
      <c r="D66" s="15"/>
      <c r="E66" s="24"/>
      <c r="F66" s="24"/>
      <c r="G66" s="24"/>
      <c r="H66" s="12"/>
      <c r="I66" s="12"/>
      <c r="J66" s="17" t="s">
        <v>266</v>
      </c>
      <c r="K66" s="24"/>
      <c r="L66" s="24"/>
      <c r="M66" s="24"/>
    </row>
    <row r="67" ht="30.55" spans="1:13">
      <c r="A67" s="14" t="s">
        <v>291</v>
      </c>
      <c r="B67" s="14" t="s">
        <v>195</v>
      </c>
      <c r="C67" s="13" t="s">
        <v>46</v>
      </c>
      <c r="D67" s="13" t="s">
        <v>160</v>
      </c>
      <c r="E67" s="24">
        <v>100</v>
      </c>
      <c r="F67" s="24">
        <v>428</v>
      </c>
      <c r="G67" s="24">
        <v>12</v>
      </c>
      <c r="H67" s="14" t="s">
        <v>195</v>
      </c>
      <c r="I67" s="14" t="s">
        <v>162</v>
      </c>
      <c r="J67" s="14" t="s">
        <v>258</v>
      </c>
      <c r="K67" s="25" t="s">
        <v>277</v>
      </c>
      <c r="L67" s="24">
        <v>444</v>
      </c>
      <c r="M67" s="24">
        <v>12</v>
      </c>
    </row>
    <row r="68" ht="40.75" spans="1:13">
      <c r="A68" s="16" t="s">
        <v>292</v>
      </c>
      <c r="B68" s="16" t="s">
        <v>293</v>
      </c>
      <c r="C68" s="15"/>
      <c r="D68" s="15"/>
      <c r="E68" s="24"/>
      <c r="F68" s="24"/>
      <c r="G68" s="24"/>
      <c r="H68" s="16" t="s">
        <v>294</v>
      </c>
      <c r="I68" s="16" t="s">
        <v>61</v>
      </c>
      <c r="J68" s="17" t="s">
        <v>262</v>
      </c>
      <c r="K68" s="24"/>
      <c r="L68" s="24"/>
      <c r="M68" s="24"/>
    </row>
    <row r="69" ht="40.75" spans="1:13">
      <c r="A69" s="16" t="s">
        <v>295</v>
      </c>
      <c r="B69" s="11"/>
      <c r="C69" s="15"/>
      <c r="D69" s="13" t="s">
        <v>164</v>
      </c>
      <c r="E69" s="24">
        <v>200</v>
      </c>
      <c r="F69" s="24">
        <v>443</v>
      </c>
      <c r="G69" s="24"/>
      <c r="H69" s="11"/>
      <c r="I69" s="11"/>
      <c r="J69" s="14" t="s">
        <v>263</v>
      </c>
      <c r="K69" s="25" t="s">
        <v>277</v>
      </c>
      <c r="L69" s="24">
        <v>488</v>
      </c>
      <c r="M69" s="24"/>
    </row>
    <row r="70" ht="30.55" spans="1:13">
      <c r="A70" s="16" t="s">
        <v>296</v>
      </c>
      <c r="B70" s="11"/>
      <c r="C70" s="15"/>
      <c r="D70" s="15"/>
      <c r="E70" s="24"/>
      <c r="F70" s="24"/>
      <c r="G70" s="24"/>
      <c r="H70" s="11"/>
      <c r="I70" s="11"/>
      <c r="J70" s="17" t="s">
        <v>264</v>
      </c>
      <c r="K70" s="24"/>
      <c r="L70" s="24"/>
      <c r="M70" s="24"/>
    </row>
    <row r="71" spans="1:13">
      <c r="A71" s="11"/>
      <c r="B71" s="11"/>
      <c r="C71" s="15"/>
      <c r="D71" s="13" t="s">
        <v>166</v>
      </c>
      <c r="E71" s="24">
        <v>300</v>
      </c>
      <c r="F71" s="24">
        <v>490</v>
      </c>
      <c r="G71" s="24"/>
      <c r="H71" s="11"/>
      <c r="I71" s="11"/>
      <c r="J71" s="14" t="s">
        <v>265</v>
      </c>
      <c r="K71" s="25" t="s">
        <v>277</v>
      </c>
      <c r="L71" s="24">
        <v>413</v>
      </c>
      <c r="M71" s="24"/>
    </row>
    <row r="72" spans="1:13">
      <c r="A72" s="12"/>
      <c r="B72" s="12"/>
      <c r="C72" s="15"/>
      <c r="D72" s="15"/>
      <c r="E72" s="24"/>
      <c r="F72" s="24"/>
      <c r="G72" s="24"/>
      <c r="H72" s="12"/>
      <c r="I72" s="12"/>
      <c r="J72" s="17" t="s">
        <v>266</v>
      </c>
      <c r="K72" s="24"/>
      <c r="L72" s="24"/>
      <c r="M72" s="24"/>
    </row>
    <row r="73" ht="20.35" spans="1:13">
      <c r="A73" s="14" t="s">
        <v>297</v>
      </c>
      <c r="B73" s="14" t="s">
        <v>195</v>
      </c>
      <c r="C73" s="13" t="s">
        <v>46</v>
      </c>
      <c r="D73" s="13" t="s">
        <v>277</v>
      </c>
      <c r="E73" s="15"/>
      <c r="F73" s="24">
        <v>462</v>
      </c>
      <c r="G73" s="24">
        <v>30</v>
      </c>
      <c r="H73" s="14" t="s">
        <v>195</v>
      </c>
      <c r="I73" s="14" t="s">
        <v>162</v>
      </c>
      <c r="J73" s="14" t="s">
        <v>258</v>
      </c>
      <c r="K73" s="25" t="s">
        <v>47</v>
      </c>
      <c r="L73" s="24">
        <v>453</v>
      </c>
      <c r="M73" s="24">
        <v>30</v>
      </c>
    </row>
    <row r="74" ht="20.35" spans="1:13">
      <c r="A74" s="16" t="s">
        <v>216</v>
      </c>
      <c r="B74" s="16" t="s">
        <v>298</v>
      </c>
      <c r="C74" s="15"/>
      <c r="D74" s="15"/>
      <c r="E74" s="15"/>
      <c r="F74" s="24"/>
      <c r="G74" s="24"/>
      <c r="H74" s="16" t="s">
        <v>299</v>
      </c>
      <c r="I74" s="16" t="s">
        <v>61</v>
      </c>
      <c r="J74" s="17" t="s">
        <v>262</v>
      </c>
      <c r="K74" s="24"/>
      <c r="L74" s="24"/>
      <c r="M74" s="24"/>
    </row>
    <row r="75" spans="1:13">
      <c r="A75" s="11"/>
      <c r="B75" s="11"/>
      <c r="C75" s="15"/>
      <c r="D75" s="15"/>
      <c r="E75" s="15"/>
      <c r="F75" s="24"/>
      <c r="G75" s="24"/>
      <c r="H75" s="11"/>
      <c r="I75" s="11"/>
      <c r="J75" s="14" t="s">
        <v>300</v>
      </c>
      <c r="K75" s="24"/>
      <c r="L75" s="24"/>
      <c r="M75" s="24"/>
    </row>
    <row r="76" spans="1:13">
      <c r="A76" s="11"/>
      <c r="B76" s="11"/>
      <c r="C76" s="15"/>
      <c r="D76" s="15"/>
      <c r="E76" s="15"/>
      <c r="F76" s="24"/>
      <c r="G76" s="24"/>
      <c r="H76" s="11"/>
      <c r="I76" s="11"/>
      <c r="J76" s="17" t="s">
        <v>264</v>
      </c>
      <c r="K76" s="24"/>
      <c r="L76" s="24"/>
      <c r="M76" s="24"/>
    </row>
    <row r="77" spans="1:13">
      <c r="A77" s="11"/>
      <c r="B77" s="11"/>
      <c r="C77" s="15"/>
      <c r="D77" s="15"/>
      <c r="E77" s="15"/>
      <c r="F77" s="24"/>
      <c r="G77" s="24"/>
      <c r="H77" s="11"/>
      <c r="I77" s="11"/>
      <c r="J77" s="14" t="s">
        <v>263</v>
      </c>
      <c r="K77" s="25" t="s">
        <v>47</v>
      </c>
      <c r="L77" s="24">
        <v>602</v>
      </c>
      <c r="M77" s="24"/>
    </row>
    <row r="78" spans="1:13">
      <c r="A78" s="11"/>
      <c r="B78" s="11"/>
      <c r="C78" s="15"/>
      <c r="D78" s="15"/>
      <c r="E78" s="15"/>
      <c r="F78" s="24"/>
      <c r="G78" s="24"/>
      <c r="H78" s="11"/>
      <c r="I78" s="11"/>
      <c r="J78" s="17" t="s">
        <v>264</v>
      </c>
      <c r="K78" s="24"/>
      <c r="L78" s="24"/>
      <c r="M78" s="24"/>
    </row>
    <row r="79" spans="1:13">
      <c r="A79" s="11"/>
      <c r="B79" s="11"/>
      <c r="C79" s="15"/>
      <c r="D79" s="15"/>
      <c r="E79" s="15"/>
      <c r="F79" s="24"/>
      <c r="G79" s="24"/>
      <c r="H79" s="11"/>
      <c r="I79" s="11"/>
      <c r="J79" s="14" t="s">
        <v>265</v>
      </c>
      <c r="K79" s="25" t="s">
        <v>47</v>
      </c>
      <c r="L79" s="24">
        <v>340</v>
      </c>
      <c r="M79" s="24"/>
    </row>
    <row r="80" spans="1:13">
      <c r="A80" s="12"/>
      <c r="B80" s="12"/>
      <c r="C80" s="15"/>
      <c r="D80" s="15"/>
      <c r="E80" s="15"/>
      <c r="F80" s="24"/>
      <c r="G80" s="24"/>
      <c r="H80" s="12"/>
      <c r="I80" s="12"/>
      <c r="J80" s="17" t="s">
        <v>266</v>
      </c>
      <c r="K80" s="24"/>
      <c r="L80" s="24"/>
      <c r="M80" s="24"/>
    </row>
    <row r="81" spans="1:13">
      <c r="A81" s="13" t="s">
        <v>301</v>
      </c>
      <c r="B81" s="14" t="s">
        <v>195</v>
      </c>
      <c r="C81" s="13" t="s">
        <v>46</v>
      </c>
      <c r="D81" s="13" t="s">
        <v>160</v>
      </c>
      <c r="E81" s="24">
        <v>500</v>
      </c>
      <c r="F81" s="24">
        <v>476</v>
      </c>
      <c r="G81" s="24">
        <v>30</v>
      </c>
      <c r="H81" s="14" t="s">
        <v>195</v>
      </c>
      <c r="I81" s="14" t="s">
        <v>46</v>
      </c>
      <c r="J81" s="14" t="s">
        <v>258</v>
      </c>
      <c r="K81" s="25" t="s">
        <v>47</v>
      </c>
      <c r="L81" s="24">
        <v>480</v>
      </c>
      <c r="M81" s="24">
        <v>30</v>
      </c>
    </row>
    <row r="82" spans="1:13">
      <c r="A82" s="15"/>
      <c r="B82" s="16" t="s">
        <v>302</v>
      </c>
      <c r="C82" s="15"/>
      <c r="D82" s="15"/>
      <c r="E82" s="24"/>
      <c r="F82" s="24"/>
      <c r="G82" s="24"/>
      <c r="H82" s="16" t="s">
        <v>303</v>
      </c>
      <c r="I82" s="16" t="s">
        <v>61</v>
      </c>
      <c r="J82" s="17" t="s">
        <v>262</v>
      </c>
      <c r="K82" s="24"/>
      <c r="L82" s="24"/>
      <c r="M82" s="24"/>
    </row>
    <row r="83" spans="1:13">
      <c r="A83" s="15"/>
      <c r="B83" s="11"/>
      <c r="C83" s="15"/>
      <c r="D83" s="13" t="s">
        <v>166</v>
      </c>
      <c r="E83" s="24">
        <v>500</v>
      </c>
      <c r="F83" s="24">
        <v>487</v>
      </c>
      <c r="G83" s="24"/>
      <c r="H83" s="11"/>
      <c r="I83" s="11"/>
      <c r="J83" s="14" t="s">
        <v>263</v>
      </c>
      <c r="K83" s="25" t="s">
        <v>47</v>
      </c>
      <c r="L83" s="24">
        <v>634</v>
      </c>
      <c r="M83" s="24"/>
    </row>
    <row r="84" spans="1:13">
      <c r="A84" s="15"/>
      <c r="B84" s="11"/>
      <c r="C84" s="15"/>
      <c r="D84" s="15"/>
      <c r="E84" s="24"/>
      <c r="F84" s="24"/>
      <c r="G84" s="24"/>
      <c r="H84" s="11"/>
      <c r="I84" s="11"/>
      <c r="J84" s="17" t="s">
        <v>264</v>
      </c>
      <c r="K84" s="24"/>
      <c r="L84" s="24"/>
      <c r="M84" s="24"/>
    </row>
    <row r="85" spans="1:13">
      <c r="A85" s="15"/>
      <c r="B85" s="11"/>
      <c r="C85" s="15"/>
      <c r="D85" s="15"/>
      <c r="E85" s="24"/>
      <c r="F85" s="24"/>
      <c r="G85" s="24"/>
      <c r="H85" s="11"/>
      <c r="I85" s="11"/>
      <c r="J85" s="14" t="s">
        <v>265</v>
      </c>
      <c r="K85" s="25" t="s">
        <v>47</v>
      </c>
      <c r="L85" s="24">
        <v>360</v>
      </c>
      <c r="M85" s="24"/>
    </row>
    <row r="86" spans="1:13">
      <c r="A86" s="15"/>
      <c r="B86" s="12"/>
      <c r="C86" s="15"/>
      <c r="D86" s="15"/>
      <c r="E86" s="24"/>
      <c r="F86" s="24"/>
      <c r="G86" s="24"/>
      <c r="H86" s="12"/>
      <c r="I86" s="12"/>
      <c r="J86" s="17" t="s">
        <v>266</v>
      </c>
      <c r="K86" s="24"/>
      <c r="L86" s="24"/>
      <c r="M86" s="24"/>
    </row>
    <row r="87" ht="20.35" spans="1:13">
      <c r="A87" s="13" t="s">
        <v>221</v>
      </c>
      <c r="B87" s="13" t="s">
        <v>304</v>
      </c>
      <c r="C87" s="13" t="s">
        <v>46</v>
      </c>
      <c r="D87" s="13" t="s">
        <v>277</v>
      </c>
      <c r="E87" s="15"/>
      <c r="F87" s="24">
        <v>438</v>
      </c>
      <c r="G87" s="24">
        <v>30</v>
      </c>
      <c r="H87" s="13" t="s">
        <v>67</v>
      </c>
      <c r="I87" s="13" t="s">
        <v>67</v>
      </c>
      <c r="J87" s="13" t="s">
        <v>67</v>
      </c>
      <c r="K87" s="25" t="s">
        <v>67</v>
      </c>
      <c r="L87" s="25" t="s">
        <v>67</v>
      </c>
      <c r="M87" s="25" t="s">
        <v>67</v>
      </c>
    </row>
    <row r="88" ht="30.55" spans="1:13">
      <c r="A88" s="13" t="s">
        <v>223</v>
      </c>
      <c r="B88" s="13" t="s">
        <v>305</v>
      </c>
      <c r="C88" s="13" t="s">
        <v>46</v>
      </c>
      <c r="D88" s="13" t="s">
        <v>277</v>
      </c>
      <c r="E88" s="15"/>
      <c r="F88" s="24">
        <v>374</v>
      </c>
      <c r="G88" s="24">
        <v>30</v>
      </c>
      <c r="H88" s="13" t="s">
        <v>67</v>
      </c>
      <c r="I88" s="13" t="s">
        <v>67</v>
      </c>
      <c r="J88" s="13" t="s">
        <v>67</v>
      </c>
      <c r="K88" s="25" t="s">
        <v>67</v>
      </c>
      <c r="L88" s="25" t="s">
        <v>67</v>
      </c>
      <c r="M88" s="25" t="s">
        <v>67</v>
      </c>
    </row>
    <row r="89" ht="30.55" spans="1:13">
      <c r="A89" s="14" t="s">
        <v>306</v>
      </c>
      <c r="B89" s="14" t="s">
        <v>195</v>
      </c>
      <c r="C89" s="13" t="s">
        <v>46</v>
      </c>
      <c r="D89" s="13" t="s">
        <v>277</v>
      </c>
      <c r="E89" s="15"/>
      <c r="F89" s="24">
        <v>497</v>
      </c>
      <c r="G89" s="24">
        <v>30</v>
      </c>
      <c r="H89" s="14" t="s">
        <v>195</v>
      </c>
      <c r="I89" s="14" t="s">
        <v>46</v>
      </c>
      <c r="J89" s="14" t="s">
        <v>258</v>
      </c>
      <c r="K89" s="25" t="s">
        <v>277</v>
      </c>
      <c r="L89" s="24">
        <v>487</v>
      </c>
      <c r="M89" s="24">
        <v>30</v>
      </c>
    </row>
    <row r="90" spans="1:13">
      <c r="A90" s="16" t="s">
        <v>307</v>
      </c>
      <c r="B90" s="16" t="s">
        <v>308</v>
      </c>
      <c r="C90" s="15"/>
      <c r="D90" s="15"/>
      <c r="E90" s="15"/>
      <c r="F90" s="24"/>
      <c r="G90" s="24"/>
      <c r="H90" s="16" t="s">
        <v>309</v>
      </c>
      <c r="I90" s="16" t="s">
        <v>61</v>
      </c>
      <c r="J90" s="17" t="s">
        <v>262</v>
      </c>
      <c r="K90" s="24"/>
      <c r="L90" s="24"/>
      <c r="M90" s="24"/>
    </row>
    <row r="91" spans="1:13">
      <c r="A91" s="11"/>
      <c r="B91" s="11"/>
      <c r="C91" s="15"/>
      <c r="D91" s="15"/>
      <c r="E91" s="15"/>
      <c r="F91" s="24"/>
      <c r="G91" s="24"/>
      <c r="H91" s="11"/>
      <c r="I91" s="11"/>
      <c r="J91" s="14" t="s">
        <v>300</v>
      </c>
      <c r="K91" s="25" t="s">
        <v>277</v>
      </c>
      <c r="L91" s="24"/>
      <c r="M91" s="24"/>
    </row>
    <row r="92" spans="1:13">
      <c r="A92" s="11"/>
      <c r="B92" s="11"/>
      <c r="C92" s="15"/>
      <c r="D92" s="15"/>
      <c r="E92" s="15"/>
      <c r="F92" s="24"/>
      <c r="G92" s="24"/>
      <c r="H92" s="11"/>
      <c r="I92" s="11"/>
      <c r="J92" s="17" t="s">
        <v>264</v>
      </c>
      <c r="K92" s="24"/>
      <c r="L92" s="24"/>
      <c r="M92" s="24"/>
    </row>
    <row r="93" spans="1:13">
      <c r="A93" s="11"/>
      <c r="B93" s="11"/>
      <c r="C93" s="15"/>
      <c r="D93" s="15"/>
      <c r="E93" s="15"/>
      <c r="F93" s="24"/>
      <c r="G93" s="24"/>
      <c r="H93" s="11"/>
      <c r="I93" s="11"/>
      <c r="J93" s="14" t="s">
        <v>263</v>
      </c>
      <c r="K93" s="25" t="s">
        <v>277</v>
      </c>
      <c r="L93" s="24">
        <v>536</v>
      </c>
      <c r="M93" s="24"/>
    </row>
    <row r="94" spans="1:13">
      <c r="A94" s="11"/>
      <c r="B94" s="11"/>
      <c r="C94" s="15"/>
      <c r="D94" s="15"/>
      <c r="E94" s="15"/>
      <c r="F94" s="24"/>
      <c r="G94" s="24"/>
      <c r="H94" s="11"/>
      <c r="I94" s="11"/>
      <c r="J94" s="17" t="s">
        <v>264</v>
      </c>
      <c r="K94" s="24"/>
      <c r="L94" s="24"/>
      <c r="M94" s="24"/>
    </row>
    <row r="95" spans="1:13">
      <c r="A95" s="11"/>
      <c r="B95" s="11"/>
      <c r="C95" s="15"/>
      <c r="D95" s="15"/>
      <c r="E95" s="15"/>
      <c r="F95" s="24"/>
      <c r="G95" s="24"/>
      <c r="H95" s="11"/>
      <c r="I95" s="11"/>
      <c r="J95" s="14" t="s">
        <v>265</v>
      </c>
      <c r="K95" s="25" t="s">
        <v>277</v>
      </c>
      <c r="L95" s="24">
        <v>453</v>
      </c>
      <c r="M95" s="24"/>
    </row>
    <row r="96" spans="1:13">
      <c r="A96" s="12"/>
      <c r="B96" s="12"/>
      <c r="C96" s="15"/>
      <c r="D96" s="15"/>
      <c r="E96" s="15"/>
      <c r="F96" s="24"/>
      <c r="G96" s="24"/>
      <c r="H96" s="12"/>
      <c r="I96" s="12"/>
      <c r="J96" s="17" t="s">
        <v>266</v>
      </c>
      <c r="K96" s="24"/>
      <c r="L96" s="24"/>
      <c r="M96" s="24"/>
    </row>
    <row r="97" spans="1:13">
      <c r="A97" s="13" t="s">
        <v>113</v>
      </c>
      <c r="B97" s="14" t="s">
        <v>195</v>
      </c>
      <c r="C97" s="14" t="s">
        <v>162</v>
      </c>
      <c r="D97" s="14" t="s">
        <v>258</v>
      </c>
      <c r="E97" s="25" t="s">
        <v>47</v>
      </c>
      <c r="F97" s="24">
        <v>614</v>
      </c>
      <c r="G97" s="24">
        <v>40</v>
      </c>
      <c r="H97" s="13" t="s">
        <v>67</v>
      </c>
      <c r="I97" s="13" t="s">
        <v>67</v>
      </c>
      <c r="J97" s="13" t="s">
        <v>67</v>
      </c>
      <c r="K97" s="25" t="s">
        <v>67</v>
      </c>
      <c r="L97" s="25" t="s">
        <v>67</v>
      </c>
      <c r="M97" s="25" t="s">
        <v>67</v>
      </c>
    </row>
    <row r="98" spans="1:13">
      <c r="A98" s="15"/>
      <c r="B98" s="16" t="s">
        <v>310</v>
      </c>
      <c r="C98" s="16" t="s">
        <v>61</v>
      </c>
      <c r="D98" s="17" t="s">
        <v>262</v>
      </c>
      <c r="E98" s="24"/>
      <c r="F98" s="24"/>
      <c r="G98" s="24"/>
      <c r="H98" s="15"/>
      <c r="I98" s="15"/>
      <c r="J98" s="15"/>
      <c r="K98" s="24"/>
      <c r="L98" s="24"/>
      <c r="M98" s="24"/>
    </row>
    <row r="99" spans="1:13">
      <c r="A99" s="15"/>
      <c r="B99" s="11"/>
      <c r="C99" s="11"/>
      <c r="D99" s="14" t="s">
        <v>263</v>
      </c>
      <c r="E99" s="25" t="s">
        <v>47</v>
      </c>
      <c r="F99" s="24">
        <v>810</v>
      </c>
      <c r="G99" s="24"/>
      <c r="H99" s="15"/>
      <c r="I99" s="15"/>
      <c r="J99" s="15"/>
      <c r="K99" s="24"/>
      <c r="L99" s="24"/>
      <c r="M99" s="24"/>
    </row>
    <row r="100" spans="1:13">
      <c r="A100" s="15"/>
      <c r="B100" s="11"/>
      <c r="C100" s="11"/>
      <c r="D100" s="17" t="s">
        <v>264</v>
      </c>
      <c r="E100" s="24"/>
      <c r="F100" s="24"/>
      <c r="G100" s="24"/>
      <c r="H100" s="15"/>
      <c r="I100" s="15"/>
      <c r="J100" s="15"/>
      <c r="K100" s="24"/>
      <c r="L100" s="24"/>
      <c r="M100" s="24"/>
    </row>
    <row r="101" spans="1:13">
      <c r="A101" s="15"/>
      <c r="B101" s="11"/>
      <c r="C101" s="11"/>
      <c r="D101" s="14" t="s">
        <v>265</v>
      </c>
      <c r="E101" s="25" t="s">
        <v>47</v>
      </c>
      <c r="F101" s="24">
        <v>461</v>
      </c>
      <c r="G101" s="24"/>
      <c r="H101" s="15"/>
      <c r="I101" s="15"/>
      <c r="J101" s="15"/>
      <c r="K101" s="24"/>
      <c r="L101" s="24"/>
      <c r="M101" s="24"/>
    </row>
    <row r="102" spans="1:13">
      <c r="A102" s="15"/>
      <c r="B102" s="12"/>
      <c r="C102" s="12"/>
      <c r="D102" s="17" t="s">
        <v>266</v>
      </c>
      <c r="E102" s="24"/>
      <c r="F102" s="24"/>
      <c r="G102" s="24"/>
      <c r="H102" s="15"/>
      <c r="I102" s="15"/>
      <c r="J102" s="15"/>
      <c r="K102" s="24"/>
      <c r="L102" s="24"/>
      <c r="M102" s="24"/>
    </row>
    <row r="103" spans="1:13">
      <c r="A103" s="13" t="s">
        <v>115</v>
      </c>
      <c r="B103" s="13" t="s">
        <v>228</v>
      </c>
      <c r="C103" s="14" t="s">
        <v>162</v>
      </c>
      <c r="D103" s="14" t="s">
        <v>258</v>
      </c>
      <c r="E103" s="25" t="s">
        <v>47</v>
      </c>
      <c r="F103" s="24">
        <v>494</v>
      </c>
      <c r="G103" s="24">
        <v>24</v>
      </c>
      <c r="H103" s="13" t="s">
        <v>67</v>
      </c>
      <c r="I103" s="13" t="s">
        <v>67</v>
      </c>
      <c r="J103" s="13" t="s">
        <v>67</v>
      </c>
      <c r="K103" s="25" t="s">
        <v>67</v>
      </c>
      <c r="L103" s="25" t="s">
        <v>67</v>
      </c>
      <c r="M103" s="25" t="s">
        <v>67</v>
      </c>
    </row>
    <row r="104" spans="1:13">
      <c r="A104" s="15"/>
      <c r="B104" s="15"/>
      <c r="C104" s="16" t="s">
        <v>61</v>
      </c>
      <c r="D104" s="17" t="s">
        <v>262</v>
      </c>
      <c r="E104" s="24"/>
      <c r="F104" s="24"/>
      <c r="G104" s="24"/>
      <c r="H104" s="15"/>
      <c r="I104" s="15"/>
      <c r="J104" s="15"/>
      <c r="K104" s="24"/>
      <c r="L104" s="24"/>
      <c r="M104" s="24"/>
    </row>
    <row r="105" spans="1:13">
      <c r="A105" s="15"/>
      <c r="B105" s="15"/>
      <c r="C105" s="11"/>
      <c r="D105" s="14" t="s">
        <v>300</v>
      </c>
      <c r="E105" s="24"/>
      <c r="F105" s="24"/>
      <c r="G105" s="24"/>
      <c r="H105" s="15"/>
      <c r="I105" s="15"/>
      <c r="J105" s="15"/>
      <c r="K105" s="24"/>
      <c r="L105" s="24"/>
      <c r="M105" s="24"/>
    </row>
    <row r="106" spans="1:13">
      <c r="A106" s="15"/>
      <c r="B106" s="15"/>
      <c r="C106" s="11"/>
      <c r="D106" s="17" t="s">
        <v>264</v>
      </c>
      <c r="E106" s="24"/>
      <c r="F106" s="24"/>
      <c r="G106" s="24"/>
      <c r="H106" s="15"/>
      <c r="I106" s="15"/>
      <c r="J106" s="15"/>
      <c r="K106" s="24"/>
      <c r="L106" s="24"/>
      <c r="M106" s="24"/>
    </row>
    <row r="107" spans="1:13">
      <c r="A107" s="15"/>
      <c r="B107" s="15"/>
      <c r="C107" s="11"/>
      <c r="D107" s="14" t="s">
        <v>263</v>
      </c>
      <c r="E107" s="25" t="s">
        <v>47</v>
      </c>
      <c r="F107" s="24">
        <v>627</v>
      </c>
      <c r="G107" s="24"/>
      <c r="H107" s="15"/>
      <c r="I107" s="15"/>
      <c r="J107" s="15"/>
      <c r="K107" s="24"/>
      <c r="L107" s="24"/>
      <c r="M107" s="24"/>
    </row>
    <row r="108" spans="1:13">
      <c r="A108" s="15"/>
      <c r="B108" s="15"/>
      <c r="C108" s="11"/>
      <c r="D108" s="17" t="s">
        <v>264</v>
      </c>
      <c r="E108" s="24"/>
      <c r="F108" s="24"/>
      <c r="G108" s="24"/>
      <c r="H108" s="15"/>
      <c r="I108" s="15"/>
      <c r="J108" s="15"/>
      <c r="K108" s="24"/>
      <c r="L108" s="24"/>
      <c r="M108" s="24"/>
    </row>
    <row r="109" spans="1:13">
      <c r="A109" s="15"/>
      <c r="B109" s="15"/>
      <c r="C109" s="11"/>
      <c r="D109" s="14" t="s">
        <v>265</v>
      </c>
      <c r="E109" s="25" t="s">
        <v>47</v>
      </c>
      <c r="F109" s="24">
        <v>420</v>
      </c>
      <c r="G109" s="24"/>
      <c r="H109" s="15"/>
      <c r="I109" s="15"/>
      <c r="J109" s="15"/>
      <c r="K109" s="24"/>
      <c r="L109" s="24"/>
      <c r="M109" s="24"/>
    </row>
    <row r="110" spans="1:13">
      <c r="A110" s="15"/>
      <c r="B110" s="15"/>
      <c r="C110" s="12"/>
      <c r="D110" s="17" t="s">
        <v>266</v>
      </c>
      <c r="E110" s="24"/>
      <c r="F110" s="24"/>
      <c r="G110" s="24"/>
      <c r="H110" s="15"/>
      <c r="I110" s="15"/>
      <c r="J110" s="15"/>
      <c r="K110" s="24"/>
      <c r="L110" s="24"/>
      <c r="M110" s="24"/>
    </row>
    <row r="111" ht="30.55" spans="1:13">
      <c r="A111" s="14" t="s">
        <v>311</v>
      </c>
      <c r="B111" s="13" t="s">
        <v>230</v>
      </c>
      <c r="C111" s="13" t="s">
        <v>46</v>
      </c>
      <c r="D111" s="13" t="s">
        <v>277</v>
      </c>
      <c r="E111" s="15"/>
      <c r="F111" s="24">
        <v>409</v>
      </c>
      <c r="G111" s="24">
        <v>20</v>
      </c>
      <c r="H111" s="14" t="s">
        <v>195</v>
      </c>
      <c r="I111" s="14" t="s">
        <v>46</v>
      </c>
      <c r="J111" s="14" t="s">
        <v>258</v>
      </c>
      <c r="K111" s="25" t="s">
        <v>47</v>
      </c>
      <c r="L111" s="24">
        <v>404</v>
      </c>
      <c r="M111" s="24">
        <v>20</v>
      </c>
    </row>
    <row r="112" ht="40.75" spans="1:13">
      <c r="A112" s="16" t="s">
        <v>312</v>
      </c>
      <c r="B112" s="15"/>
      <c r="C112" s="15"/>
      <c r="D112" s="15"/>
      <c r="E112" s="15"/>
      <c r="F112" s="24"/>
      <c r="G112" s="24"/>
      <c r="H112" s="16" t="s">
        <v>313</v>
      </c>
      <c r="I112" s="16" t="s">
        <v>61</v>
      </c>
      <c r="J112" s="16" t="s">
        <v>262</v>
      </c>
      <c r="K112" s="24"/>
      <c r="L112" s="24"/>
      <c r="M112" s="24"/>
    </row>
    <row r="113" ht="30.55" spans="1:13">
      <c r="A113" s="16" t="s">
        <v>314</v>
      </c>
      <c r="B113" s="15"/>
      <c r="C113" s="15"/>
      <c r="D113" s="15"/>
      <c r="E113" s="15"/>
      <c r="F113" s="24"/>
      <c r="G113" s="24"/>
      <c r="H113" s="11"/>
      <c r="I113" s="11"/>
      <c r="J113" s="12"/>
      <c r="K113" s="24"/>
      <c r="L113" s="24"/>
      <c r="M113" s="24"/>
    </row>
    <row r="114" ht="30.55" spans="1:13">
      <c r="A114" s="16" t="s">
        <v>315</v>
      </c>
      <c r="B114" s="15"/>
      <c r="C114" s="15"/>
      <c r="D114" s="15"/>
      <c r="E114" s="15"/>
      <c r="F114" s="24"/>
      <c r="G114" s="24"/>
      <c r="H114" s="11"/>
      <c r="I114" s="11"/>
      <c r="J114" s="14" t="s">
        <v>263</v>
      </c>
      <c r="K114" s="25" t="s">
        <v>47</v>
      </c>
      <c r="L114" s="24">
        <v>444</v>
      </c>
      <c r="M114" s="24"/>
    </row>
    <row r="115" ht="30.55" spans="1:13">
      <c r="A115" s="16" t="s">
        <v>316</v>
      </c>
      <c r="B115" s="15"/>
      <c r="C115" s="15"/>
      <c r="D115" s="15"/>
      <c r="E115" s="15"/>
      <c r="F115" s="24"/>
      <c r="G115" s="24"/>
      <c r="H115" s="11"/>
      <c r="I115" s="11"/>
      <c r="J115" s="17" t="s">
        <v>264</v>
      </c>
      <c r="K115" s="24"/>
      <c r="L115" s="24"/>
      <c r="M115" s="24"/>
    </row>
    <row r="116" spans="1:13">
      <c r="A116" s="11"/>
      <c r="B116" s="15"/>
      <c r="C116" s="15"/>
      <c r="D116" s="15"/>
      <c r="E116" s="15"/>
      <c r="F116" s="24"/>
      <c r="G116" s="24"/>
      <c r="H116" s="11"/>
      <c r="I116" s="11"/>
      <c r="J116" s="14" t="s">
        <v>265</v>
      </c>
      <c r="K116" s="25" t="s">
        <v>47</v>
      </c>
      <c r="L116" s="24">
        <v>376</v>
      </c>
      <c r="M116" s="24"/>
    </row>
    <row r="117" spans="1:13">
      <c r="A117" s="12"/>
      <c r="B117" s="15"/>
      <c r="C117" s="15"/>
      <c r="D117" s="15"/>
      <c r="E117" s="15"/>
      <c r="F117" s="24"/>
      <c r="G117" s="24"/>
      <c r="H117" s="12"/>
      <c r="I117" s="12"/>
      <c r="J117" s="17" t="s">
        <v>266</v>
      </c>
      <c r="K117" s="24"/>
      <c r="L117" s="24"/>
      <c r="M117" s="24"/>
    </row>
    <row r="118" ht="20.35" spans="1:13">
      <c r="A118" s="14" t="s">
        <v>125</v>
      </c>
      <c r="B118" s="13" t="s">
        <v>233</v>
      </c>
      <c r="C118" s="14" t="s">
        <v>162</v>
      </c>
      <c r="D118" s="14" t="s">
        <v>258</v>
      </c>
      <c r="E118" s="25" t="s">
        <v>47</v>
      </c>
      <c r="F118" s="24">
        <v>465</v>
      </c>
      <c r="G118" s="24">
        <v>30</v>
      </c>
      <c r="H118" s="13" t="s">
        <v>67</v>
      </c>
      <c r="I118" s="13" t="s">
        <v>67</v>
      </c>
      <c r="J118" s="13" t="s">
        <v>67</v>
      </c>
      <c r="K118" s="25" t="s">
        <v>67</v>
      </c>
      <c r="L118" s="25" t="s">
        <v>67</v>
      </c>
      <c r="M118" s="25" t="s">
        <v>67</v>
      </c>
    </row>
    <row r="119" ht="20.35" spans="1:13">
      <c r="A119" s="16" t="s">
        <v>317</v>
      </c>
      <c r="B119" s="15"/>
      <c r="C119" s="16" t="s">
        <v>61</v>
      </c>
      <c r="D119" s="17" t="s">
        <v>262</v>
      </c>
      <c r="E119" s="24"/>
      <c r="F119" s="24"/>
      <c r="G119" s="24"/>
      <c r="H119" s="15"/>
      <c r="I119" s="15"/>
      <c r="J119" s="15"/>
      <c r="K119" s="24"/>
      <c r="L119" s="24"/>
      <c r="M119" s="24"/>
    </row>
    <row r="120" spans="1:13">
      <c r="A120" s="11"/>
      <c r="B120" s="15"/>
      <c r="C120" s="11"/>
      <c r="D120" s="14" t="s">
        <v>300</v>
      </c>
      <c r="E120" s="24"/>
      <c r="F120" s="24"/>
      <c r="G120" s="24"/>
      <c r="H120" s="15"/>
      <c r="I120" s="15"/>
      <c r="J120" s="15"/>
      <c r="K120" s="24"/>
      <c r="L120" s="24"/>
      <c r="M120" s="24"/>
    </row>
    <row r="121" spans="1:13">
      <c r="A121" s="11"/>
      <c r="B121" s="15"/>
      <c r="C121" s="11"/>
      <c r="D121" s="17" t="s">
        <v>264</v>
      </c>
      <c r="E121" s="24"/>
      <c r="F121" s="24"/>
      <c r="G121" s="24"/>
      <c r="H121" s="15"/>
      <c r="I121" s="15"/>
      <c r="J121" s="15"/>
      <c r="K121" s="24"/>
      <c r="L121" s="24"/>
      <c r="M121" s="24"/>
    </row>
    <row r="122" spans="1:13">
      <c r="A122" s="11"/>
      <c r="B122" s="15"/>
      <c r="C122" s="11"/>
      <c r="D122" s="14" t="s">
        <v>263</v>
      </c>
      <c r="E122" s="25" t="s">
        <v>47</v>
      </c>
      <c r="F122" s="24">
        <v>614</v>
      </c>
      <c r="G122" s="24"/>
      <c r="H122" s="15"/>
      <c r="I122" s="15"/>
      <c r="J122" s="15"/>
      <c r="K122" s="24"/>
      <c r="L122" s="24"/>
      <c r="M122" s="24"/>
    </row>
    <row r="123" spans="1:13">
      <c r="A123" s="11"/>
      <c r="B123" s="15"/>
      <c r="C123" s="11"/>
      <c r="D123" s="17" t="s">
        <v>264</v>
      </c>
      <c r="E123" s="24"/>
      <c r="F123" s="24"/>
      <c r="G123" s="24"/>
      <c r="H123" s="15"/>
      <c r="I123" s="15"/>
      <c r="J123" s="15"/>
      <c r="K123" s="24"/>
      <c r="L123" s="24"/>
      <c r="M123" s="24"/>
    </row>
    <row r="124" spans="1:13">
      <c r="A124" s="11"/>
      <c r="B124" s="15"/>
      <c r="C124" s="11"/>
      <c r="D124" s="14" t="s">
        <v>265</v>
      </c>
      <c r="E124" s="25" t="s">
        <v>47</v>
      </c>
      <c r="F124" s="24">
        <v>349</v>
      </c>
      <c r="G124" s="24"/>
      <c r="H124" s="15"/>
      <c r="I124" s="15"/>
      <c r="J124" s="15"/>
      <c r="K124" s="24"/>
      <c r="L124" s="24"/>
      <c r="M124" s="24"/>
    </row>
    <row r="125" spans="1:13">
      <c r="A125" s="12"/>
      <c r="B125" s="15"/>
      <c r="C125" s="12"/>
      <c r="D125" s="17" t="s">
        <v>266</v>
      </c>
      <c r="E125" s="24"/>
      <c r="F125" s="24"/>
      <c r="G125" s="24"/>
      <c r="H125" s="15"/>
      <c r="I125" s="15"/>
      <c r="J125" s="15"/>
      <c r="K125" s="24"/>
      <c r="L125" s="24"/>
      <c r="M125" s="24"/>
    </row>
    <row r="127" spans="1:2">
      <c r="A127" t="s">
        <v>20</v>
      </c>
      <c r="B127" t="s">
        <v>318</v>
      </c>
    </row>
  </sheetData>
  <mergeCells count="268">
    <mergeCell ref="A1:M1"/>
    <mergeCell ref="A2:M2"/>
    <mergeCell ref="B3:G3"/>
    <mergeCell ref="H3:M3"/>
    <mergeCell ref="D4:E4"/>
    <mergeCell ref="J4:K4"/>
    <mergeCell ref="D5:E5"/>
    <mergeCell ref="J5:K5"/>
    <mergeCell ref="D6:E6"/>
    <mergeCell ref="J6:K6"/>
    <mergeCell ref="D7:E7"/>
    <mergeCell ref="J7:K7"/>
    <mergeCell ref="D8:E8"/>
    <mergeCell ref="J8:K8"/>
    <mergeCell ref="D9:E9"/>
    <mergeCell ref="J9:K9"/>
    <mergeCell ref="J16:K16"/>
    <mergeCell ref="J17:K17"/>
    <mergeCell ref="J18:K18"/>
    <mergeCell ref="J19:K19"/>
    <mergeCell ref="J20:K20"/>
    <mergeCell ref="J21:K21"/>
    <mergeCell ref="D87:E87"/>
    <mergeCell ref="D88:E88"/>
    <mergeCell ref="A3:A8"/>
    <mergeCell ref="A28:A33"/>
    <mergeCell ref="A34:A39"/>
    <mergeCell ref="A46:A51"/>
    <mergeCell ref="A81:A86"/>
    <mergeCell ref="A97:A102"/>
    <mergeCell ref="A103:A110"/>
    <mergeCell ref="B4:B8"/>
    <mergeCell ref="B22:B27"/>
    <mergeCell ref="B103:B110"/>
    <mergeCell ref="B111:B117"/>
    <mergeCell ref="B118:B125"/>
    <mergeCell ref="C10:C15"/>
    <mergeCell ref="C16:C21"/>
    <mergeCell ref="C52:C57"/>
    <mergeCell ref="C58:C60"/>
    <mergeCell ref="C61:C66"/>
    <mergeCell ref="C67:C72"/>
    <mergeCell ref="C73:C80"/>
    <mergeCell ref="C81:C86"/>
    <mergeCell ref="C89:C96"/>
    <mergeCell ref="C111:C117"/>
    <mergeCell ref="D16:D17"/>
    <mergeCell ref="D18:D19"/>
    <mergeCell ref="D61:D62"/>
    <mergeCell ref="D63:D64"/>
    <mergeCell ref="D65:D66"/>
    <mergeCell ref="D67:D68"/>
    <mergeCell ref="D69:D70"/>
    <mergeCell ref="D71:D72"/>
    <mergeCell ref="D81:D82"/>
    <mergeCell ref="D83:D86"/>
    <mergeCell ref="E16:E17"/>
    <mergeCell ref="E18:E19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61:E62"/>
    <mergeCell ref="E63:E64"/>
    <mergeCell ref="E65:E66"/>
    <mergeCell ref="E67:E68"/>
    <mergeCell ref="E69:E70"/>
    <mergeCell ref="E71:E72"/>
    <mergeCell ref="E81:E82"/>
    <mergeCell ref="E83:E86"/>
    <mergeCell ref="E97:E98"/>
    <mergeCell ref="E99:E100"/>
    <mergeCell ref="E101:E102"/>
    <mergeCell ref="E103:E106"/>
    <mergeCell ref="E107:E108"/>
    <mergeCell ref="E109:E110"/>
    <mergeCell ref="E118:E121"/>
    <mergeCell ref="E122:E123"/>
    <mergeCell ref="E124:E125"/>
    <mergeCell ref="F16:F17"/>
    <mergeCell ref="F18:F19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7"/>
    <mergeCell ref="F58:F60"/>
    <mergeCell ref="F61:F62"/>
    <mergeCell ref="F63:F64"/>
    <mergeCell ref="F65:F66"/>
    <mergeCell ref="F67:F68"/>
    <mergeCell ref="F69:F70"/>
    <mergeCell ref="F71:F72"/>
    <mergeCell ref="F73:F80"/>
    <mergeCell ref="F81:F82"/>
    <mergeCell ref="F83:F86"/>
    <mergeCell ref="F89:F96"/>
    <mergeCell ref="F97:F98"/>
    <mergeCell ref="F99:F100"/>
    <mergeCell ref="F101:F102"/>
    <mergeCell ref="F103:F106"/>
    <mergeCell ref="F107:F108"/>
    <mergeCell ref="F109:F110"/>
    <mergeCell ref="F111:F117"/>
    <mergeCell ref="F118:F121"/>
    <mergeCell ref="F122:F123"/>
    <mergeCell ref="F124:F125"/>
    <mergeCell ref="G10:G15"/>
    <mergeCell ref="G16:G21"/>
    <mergeCell ref="G22:G27"/>
    <mergeCell ref="G28:G33"/>
    <mergeCell ref="G34:G39"/>
    <mergeCell ref="G40:G45"/>
    <mergeCell ref="G46:G51"/>
    <mergeCell ref="G52:G57"/>
    <mergeCell ref="G58:G60"/>
    <mergeCell ref="G61:G66"/>
    <mergeCell ref="G67:G68"/>
    <mergeCell ref="G69:G70"/>
    <mergeCell ref="G71:G72"/>
    <mergeCell ref="G73:G80"/>
    <mergeCell ref="G81:G86"/>
    <mergeCell ref="G89:G96"/>
    <mergeCell ref="G97:G102"/>
    <mergeCell ref="G103:G110"/>
    <mergeCell ref="G111:G117"/>
    <mergeCell ref="G118:G125"/>
    <mergeCell ref="H4:H8"/>
    <mergeCell ref="H22:H27"/>
    <mergeCell ref="H28:H33"/>
    <mergeCell ref="H34:H39"/>
    <mergeCell ref="H40:H45"/>
    <mergeCell ref="H46:H51"/>
    <mergeCell ref="H97:H102"/>
    <mergeCell ref="H103:H110"/>
    <mergeCell ref="H118:H125"/>
    <mergeCell ref="I10:I15"/>
    <mergeCell ref="I28:I33"/>
    <mergeCell ref="I34:I39"/>
    <mergeCell ref="I40:I45"/>
    <mergeCell ref="I46:I51"/>
    <mergeCell ref="I58:I60"/>
    <mergeCell ref="I97:I102"/>
    <mergeCell ref="I103:I110"/>
    <mergeCell ref="I118:I125"/>
    <mergeCell ref="J28:J33"/>
    <mergeCell ref="J34:J39"/>
    <mergeCell ref="J40:J45"/>
    <mergeCell ref="J46:J51"/>
    <mergeCell ref="J58:J60"/>
    <mergeCell ref="J97:J102"/>
    <mergeCell ref="J103:J110"/>
    <mergeCell ref="J118:J125"/>
    <mergeCell ref="K22:K23"/>
    <mergeCell ref="K24:K25"/>
    <mergeCell ref="K26:K27"/>
    <mergeCell ref="K28:K33"/>
    <mergeCell ref="K34:K39"/>
    <mergeCell ref="K40:K45"/>
    <mergeCell ref="K46:K51"/>
    <mergeCell ref="K52:K53"/>
    <mergeCell ref="K54:K55"/>
    <mergeCell ref="K56:K57"/>
    <mergeCell ref="K58:K60"/>
    <mergeCell ref="K61:K62"/>
    <mergeCell ref="K63:K64"/>
    <mergeCell ref="K65:K66"/>
    <mergeCell ref="K67:K68"/>
    <mergeCell ref="K69:K70"/>
    <mergeCell ref="K71:K72"/>
    <mergeCell ref="K73:K76"/>
    <mergeCell ref="K77:K78"/>
    <mergeCell ref="K79:K80"/>
    <mergeCell ref="K81:K82"/>
    <mergeCell ref="K83:K84"/>
    <mergeCell ref="K85:K86"/>
    <mergeCell ref="K89:K90"/>
    <mergeCell ref="K91:K92"/>
    <mergeCell ref="K93:K94"/>
    <mergeCell ref="K95:K96"/>
    <mergeCell ref="K97:K102"/>
    <mergeCell ref="K103:K110"/>
    <mergeCell ref="K111:K113"/>
    <mergeCell ref="K114:K115"/>
    <mergeCell ref="K116:K117"/>
    <mergeCell ref="K118:K125"/>
    <mergeCell ref="L10:L15"/>
    <mergeCell ref="L16:L17"/>
    <mergeCell ref="L18:L19"/>
    <mergeCell ref="L20:L21"/>
    <mergeCell ref="L22:L23"/>
    <mergeCell ref="L24:L25"/>
    <mergeCell ref="L26:L27"/>
    <mergeCell ref="L28:L33"/>
    <mergeCell ref="L34:L39"/>
    <mergeCell ref="L40:L45"/>
    <mergeCell ref="L46:L51"/>
    <mergeCell ref="L52:L53"/>
    <mergeCell ref="L54:L55"/>
    <mergeCell ref="L56:L57"/>
    <mergeCell ref="L58:L60"/>
    <mergeCell ref="L61:L62"/>
    <mergeCell ref="L63:L64"/>
    <mergeCell ref="L65:L66"/>
    <mergeCell ref="L67:L68"/>
    <mergeCell ref="L69:L70"/>
    <mergeCell ref="L71:L72"/>
    <mergeCell ref="L73:L76"/>
    <mergeCell ref="L77:L78"/>
    <mergeCell ref="L79:L80"/>
    <mergeCell ref="L81:L82"/>
    <mergeCell ref="L83:L84"/>
    <mergeCell ref="L85:L86"/>
    <mergeCell ref="L89:L92"/>
    <mergeCell ref="L93:L94"/>
    <mergeCell ref="L95:L96"/>
    <mergeCell ref="L97:L102"/>
    <mergeCell ref="L103:L110"/>
    <mergeCell ref="L111:L113"/>
    <mergeCell ref="L114:L115"/>
    <mergeCell ref="L116:L117"/>
    <mergeCell ref="L118:L125"/>
    <mergeCell ref="M10:M15"/>
    <mergeCell ref="M16:M21"/>
    <mergeCell ref="M22:M27"/>
    <mergeCell ref="M28:M33"/>
    <mergeCell ref="M34:M39"/>
    <mergeCell ref="M40:M45"/>
    <mergeCell ref="M46:M51"/>
    <mergeCell ref="M52:M57"/>
    <mergeCell ref="M58:M60"/>
    <mergeCell ref="M61:M66"/>
    <mergeCell ref="M67:M72"/>
    <mergeCell ref="M73:M80"/>
    <mergeCell ref="M81:M86"/>
    <mergeCell ref="M89:M96"/>
    <mergeCell ref="M97:M102"/>
    <mergeCell ref="M103:M110"/>
    <mergeCell ref="M111:M117"/>
    <mergeCell ref="M118:M125"/>
    <mergeCell ref="J10:K15"/>
    <mergeCell ref="D52:E57"/>
    <mergeCell ref="D58:E60"/>
    <mergeCell ref="D73:E80"/>
    <mergeCell ref="D89:E96"/>
    <mergeCell ref="D111:E11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topLeftCell="A23" workbookViewId="0">
      <selection activeCell="H5" sqref="H5"/>
    </sheetView>
  </sheetViews>
  <sheetFormatPr defaultColWidth="9" defaultRowHeight="13.8" outlineLevelCol="5"/>
  <sheetData>
    <row r="1" spans="1:6">
      <c r="A1" s="1" t="s">
        <v>319</v>
      </c>
      <c r="B1" s="2"/>
      <c r="C1" s="2"/>
      <c r="D1" s="2"/>
      <c r="E1" s="2"/>
      <c r="F1" s="18"/>
    </row>
    <row r="2" spans="1:6">
      <c r="A2" s="3" t="s">
        <v>235</v>
      </c>
      <c r="B2" s="4"/>
      <c r="C2" s="4"/>
      <c r="D2" s="4"/>
      <c r="E2" s="4"/>
      <c r="F2" s="19"/>
    </row>
    <row r="3" spans="1:6">
      <c r="A3" s="5" t="s">
        <v>236</v>
      </c>
      <c r="B3" s="6" t="s">
        <v>320</v>
      </c>
      <c r="C3" s="7"/>
      <c r="D3" s="7"/>
      <c r="E3" s="7"/>
      <c r="F3" s="7"/>
    </row>
    <row r="4" ht="20.35" spans="1:6">
      <c r="A4" s="8"/>
      <c r="B4" s="5" t="s">
        <v>242</v>
      </c>
      <c r="C4" s="9" t="s">
        <v>28</v>
      </c>
      <c r="D4" s="9" t="s">
        <v>239</v>
      </c>
      <c r="E4" s="20" t="s">
        <v>240</v>
      </c>
      <c r="F4" s="20" t="s">
        <v>241</v>
      </c>
    </row>
    <row r="5" ht="20.35" spans="1:6">
      <c r="A5" s="8"/>
      <c r="B5" s="8"/>
      <c r="C5" s="10" t="s">
        <v>243</v>
      </c>
      <c r="D5" s="10" t="s">
        <v>244</v>
      </c>
      <c r="E5" s="21" t="s">
        <v>245</v>
      </c>
      <c r="F5" s="21" t="s">
        <v>149</v>
      </c>
    </row>
    <row r="6" spans="1:6">
      <c r="A6" s="8"/>
      <c r="B6" s="8"/>
      <c r="C6" s="11"/>
      <c r="D6" s="11"/>
      <c r="E6" s="21" t="s">
        <v>246</v>
      </c>
      <c r="F6" s="21" t="s">
        <v>151</v>
      </c>
    </row>
    <row r="7" spans="1:6">
      <c r="A7" s="8"/>
      <c r="B7" s="8"/>
      <c r="C7" s="11"/>
      <c r="D7" s="11"/>
      <c r="E7" s="21" t="s">
        <v>247</v>
      </c>
      <c r="F7" s="21" t="s">
        <v>248</v>
      </c>
    </row>
    <row r="8" spans="1:6">
      <c r="A8" s="8"/>
      <c r="B8" s="8"/>
      <c r="C8" s="12"/>
      <c r="D8" s="12"/>
      <c r="E8" s="12"/>
      <c r="F8" s="22" t="s">
        <v>249</v>
      </c>
    </row>
    <row r="9" ht="30.55" spans="1:6">
      <c r="A9" s="5" t="s">
        <v>250</v>
      </c>
      <c r="B9" s="5" t="s">
        <v>67</v>
      </c>
      <c r="C9" s="5" t="s">
        <v>67</v>
      </c>
      <c r="D9" s="5" t="s">
        <v>67</v>
      </c>
      <c r="E9" s="23" t="s">
        <v>67</v>
      </c>
      <c r="F9" s="23" t="s">
        <v>67</v>
      </c>
    </row>
    <row r="10" ht="40.75" spans="1:6">
      <c r="A10" s="5" t="s">
        <v>321</v>
      </c>
      <c r="B10" s="5" t="s">
        <v>67</v>
      </c>
      <c r="C10" s="5" t="s">
        <v>67</v>
      </c>
      <c r="D10" s="5" t="s">
        <v>67</v>
      </c>
      <c r="E10" s="23" t="s">
        <v>67</v>
      </c>
      <c r="F10" s="23" t="s">
        <v>67</v>
      </c>
    </row>
    <row r="11" ht="20.35" spans="1:6">
      <c r="A11" s="13" t="s">
        <v>322</v>
      </c>
      <c r="B11" s="14" t="s">
        <v>323</v>
      </c>
      <c r="C11" s="14" t="s">
        <v>162</v>
      </c>
      <c r="D11" s="13" t="s">
        <v>324</v>
      </c>
      <c r="E11" s="24">
        <v>448</v>
      </c>
      <c r="F11" s="24">
        <v>20</v>
      </c>
    </row>
    <row r="12" ht="20.35" spans="1:6">
      <c r="A12" s="15"/>
      <c r="B12" s="16" t="s">
        <v>325</v>
      </c>
      <c r="C12" s="16" t="s">
        <v>61</v>
      </c>
      <c r="D12" s="13" t="s">
        <v>326</v>
      </c>
      <c r="E12" s="24">
        <v>493</v>
      </c>
      <c r="F12" s="24"/>
    </row>
    <row r="13" ht="20.35" spans="1:6">
      <c r="A13" s="15"/>
      <c r="B13" s="17" t="s">
        <v>327</v>
      </c>
      <c r="C13" s="12"/>
      <c r="D13" s="13" t="s">
        <v>328</v>
      </c>
      <c r="E13" s="24">
        <v>417</v>
      </c>
      <c r="F13" s="24"/>
    </row>
    <row r="14" ht="30.55" spans="1:6">
      <c r="A14" s="13" t="s">
        <v>329</v>
      </c>
      <c r="B14" s="13" t="s">
        <v>67</v>
      </c>
      <c r="C14" s="13" t="s">
        <v>67</v>
      </c>
      <c r="D14" s="13" t="s">
        <v>67</v>
      </c>
      <c r="E14" s="25" t="s">
        <v>67</v>
      </c>
      <c r="F14" s="25" t="s">
        <v>67</v>
      </c>
    </row>
    <row r="15" ht="20.35" spans="1:6">
      <c r="A15" s="13" t="s">
        <v>270</v>
      </c>
      <c r="B15" s="13" t="s">
        <v>67</v>
      </c>
      <c r="C15" s="13" t="s">
        <v>67</v>
      </c>
      <c r="D15" s="13" t="s">
        <v>67</v>
      </c>
      <c r="E15" s="25" t="s">
        <v>67</v>
      </c>
      <c r="F15" s="25" t="s">
        <v>67</v>
      </c>
    </row>
    <row r="16" ht="30.55" spans="1:6">
      <c r="A16" s="13" t="s">
        <v>272</v>
      </c>
      <c r="B16" s="13" t="s">
        <v>67</v>
      </c>
      <c r="C16" s="13" t="s">
        <v>67</v>
      </c>
      <c r="D16" s="13" t="s">
        <v>67</v>
      </c>
      <c r="E16" s="25" t="s">
        <v>67</v>
      </c>
      <c r="F16" s="25" t="s">
        <v>67</v>
      </c>
    </row>
    <row r="17" ht="40.75" spans="1:6">
      <c r="A17" s="13" t="s">
        <v>330</v>
      </c>
      <c r="B17" s="13" t="s">
        <v>67</v>
      </c>
      <c r="C17" s="13" t="s">
        <v>67</v>
      </c>
      <c r="D17" s="13" t="s">
        <v>67</v>
      </c>
      <c r="E17" s="25" t="s">
        <v>67</v>
      </c>
      <c r="F17" s="25" t="s">
        <v>67</v>
      </c>
    </row>
    <row r="18" ht="20.35" spans="1:6">
      <c r="A18" s="13" t="s">
        <v>133</v>
      </c>
      <c r="B18" s="13" t="s">
        <v>67</v>
      </c>
      <c r="C18" s="13" t="s">
        <v>67</v>
      </c>
      <c r="D18" s="13" t="s">
        <v>67</v>
      </c>
      <c r="E18" s="25" t="s">
        <v>67</v>
      </c>
      <c r="F18" s="25" t="s">
        <v>67</v>
      </c>
    </row>
    <row r="19" ht="40.75" spans="1:6">
      <c r="A19" s="14" t="s">
        <v>331</v>
      </c>
      <c r="B19" s="13" t="s">
        <v>67</v>
      </c>
      <c r="C19" s="13" t="s">
        <v>67</v>
      </c>
      <c r="D19" s="13" t="s">
        <v>67</v>
      </c>
      <c r="E19" s="25" t="s">
        <v>67</v>
      </c>
      <c r="F19" s="25" t="s">
        <v>67</v>
      </c>
    </row>
    <row r="20" ht="30.55" spans="1:6">
      <c r="A20" s="17" t="s">
        <v>332</v>
      </c>
      <c r="B20" s="15"/>
      <c r="C20" s="15"/>
      <c r="D20" s="15"/>
      <c r="E20" s="24"/>
      <c r="F20" s="24"/>
    </row>
    <row r="21" ht="50.9" spans="1:6">
      <c r="A21" s="14" t="s">
        <v>333</v>
      </c>
      <c r="B21" s="14" t="s">
        <v>323</v>
      </c>
      <c r="C21" s="14" t="s">
        <v>162</v>
      </c>
      <c r="D21" s="14" t="s">
        <v>334</v>
      </c>
      <c r="E21" s="24">
        <v>446</v>
      </c>
      <c r="F21" s="24">
        <v>24</v>
      </c>
    </row>
    <row r="22" ht="50.9" spans="1:6">
      <c r="A22" s="16" t="s">
        <v>335</v>
      </c>
      <c r="B22" s="16" t="s">
        <v>336</v>
      </c>
      <c r="C22" s="16" t="s">
        <v>61</v>
      </c>
      <c r="D22" s="17" t="s">
        <v>337</v>
      </c>
      <c r="E22" s="24"/>
      <c r="F22" s="24"/>
    </row>
    <row r="23" ht="20.35" spans="1:6">
      <c r="A23" s="11"/>
      <c r="B23" s="11"/>
      <c r="C23" s="11"/>
      <c r="D23" s="14" t="s">
        <v>338</v>
      </c>
      <c r="E23" s="24"/>
      <c r="F23" s="24"/>
    </row>
    <row r="24" spans="1:6">
      <c r="A24" s="11"/>
      <c r="B24" s="11"/>
      <c r="C24" s="11"/>
      <c r="D24" s="17" t="s">
        <v>337</v>
      </c>
      <c r="E24" s="24"/>
      <c r="F24" s="24"/>
    </row>
    <row r="25" ht="20.35" spans="1:6">
      <c r="A25" s="11"/>
      <c r="B25" s="11"/>
      <c r="C25" s="11"/>
      <c r="D25" s="14" t="s">
        <v>339</v>
      </c>
      <c r="E25" s="24">
        <v>491</v>
      </c>
      <c r="F25" s="24"/>
    </row>
    <row r="26" spans="1:6">
      <c r="A26" s="11"/>
      <c r="B26" s="11"/>
      <c r="C26" s="11"/>
      <c r="D26" s="17" t="s">
        <v>337</v>
      </c>
      <c r="E26" s="24"/>
      <c r="F26" s="24"/>
    </row>
    <row r="27" ht="20.35" spans="1:6">
      <c r="A27" s="11"/>
      <c r="B27" s="11"/>
      <c r="C27" s="11"/>
      <c r="D27" s="14" t="s">
        <v>340</v>
      </c>
      <c r="E27" s="24">
        <v>415</v>
      </c>
      <c r="F27" s="24"/>
    </row>
    <row r="28" spans="1:6">
      <c r="A28" s="12"/>
      <c r="B28" s="12"/>
      <c r="C28" s="12"/>
      <c r="D28" s="17" t="s">
        <v>337</v>
      </c>
      <c r="E28" s="24"/>
      <c r="F28" s="24"/>
    </row>
    <row r="29" ht="40.75" spans="1:6">
      <c r="A29" s="14" t="s">
        <v>341</v>
      </c>
      <c r="B29" s="13" t="s">
        <v>67</v>
      </c>
      <c r="C29" s="13" t="s">
        <v>67</v>
      </c>
      <c r="D29" s="13" t="s">
        <v>67</v>
      </c>
      <c r="E29" s="25" t="s">
        <v>67</v>
      </c>
      <c r="F29" s="25" t="s">
        <v>67</v>
      </c>
    </row>
    <row r="30" ht="40.75" spans="1:6">
      <c r="A30" s="17" t="s">
        <v>342</v>
      </c>
      <c r="B30" s="15"/>
      <c r="C30" s="15"/>
      <c r="D30" s="15"/>
      <c r="E30" s="24"/>
      <c r="F30" s="24"/>
    </row>
    <row r="31" ht="50.9" spans="1:6">
      <c r="A31" s="14" t="s">
        <v>343</v>
      </c>
      <c r="B31" s="13" t="s">
        <v>67</v>
      </c>
      <c r="C31" s="13" t="s">
        <v>67</v>
      </c>
      <c r="D31" s="13" t="s">
        <v>67</v>
      </c>
      <c r="E31" s="25" t="s">
        <v>67</v>
      </c>
      <c r="F31" s="25" t="s">
        <v>67</v>
      </c>
    </row>
    <row r="32" ht="40.75" spans="1:6">
      <c r="A32" s="16" t="s">
        <v>344</v>
      </c>
      <c r="B32" s="15"/>
      <c r="C32" s="15"/>
      <c r="D32" s="15"/>
      <c r="E32" s="24"/>
      <c r="F32" s="24"/>
    </row>
    <row r="33" ht="40.75" spans="1:6">
      <c r="A33" s="17" t="s">
        <v>345</v>
      </c>
      <c r="B33" s="15"/>
      <c r="C33" s="15"/>
      <c r="D33" s="15"/>
      <c r="E33" s="24"/>
      <c r="F33" s="24"/>
    </row>
    <row r="34" ht="40.75" spans="1:6">
      <c r="A34" s="13" t="s">
        <v>346</v>
      </c>
      <c r="B34" s="13" t="s">
        <v>67</v>
      </c>
      <c r="C34" s="13" t="s">
        <v>67</v>
      </c>
      <c r="D34" s="13" t="s">
        <v>67</v>
      </c>
      <c r="E34" s="25" t="s">
        <v>67</v>
      </c>
      <c r="F34" s="25" t="s">
        <v>67</v>
      </c>
    </row>
    <row r="35" ht="40.75" spans="1:6">
      <c r="A35" s="13" t="s">
        <v>301</v>
      </c>
      <c r="B35" s="13" t="s">
        <v>67</v>
      </c>
      <c r="C35" s="13" t="s">
        <v>67</v>
      </c>
      <c r="D35" s="13" t="s">
        <v>67</v>
      </c>
      <c r="E35" s="25" t="s">
        <v>67</v>
      </c>
      <c r="F35" s="25" t="s">
        <v>67</v>
      </c>
    </row>
    <row r="36" ht="20.35" spans="1:6">
      <c r="A36" s="13" t="s">
        <v>221</v>
      </c>
      <c r="B36" s="13" t="s">
        <v>67</v>
      </c>
      <c r="C36" s="13" t="s">
        <v>67</v>
      </c>
      <c r="D36" s="13" t="s">
        <v>67</v>
      </c>
      <c r="E36" s="25" t="s">
        <v>67</v>
      </c>
      <c r="F36" s="25" t="s">
        <v>67</v>
      </c>
    </row>
    <row r="37" ht="30.55" spans="1:6">
      <c r="A37" s="13" t="s">
        <v>223</v>
      </c>
      <c r="B37" s="13" t="s">
        <v>67</v>
      </c>
      <c r="C37" s="13" t="s">
        <v>67</v>
      </c>
      <c r="D37" s="13" t="s">
        <v>67</v>
      </c>
      <c r="E37" s="25" t="s">
        <v>67</v>
      </c>
      <c r="F37" s="25" t="s">
        <v>67</v>
      </c>
    </row>
    <row r="38" ht="40.75" spans="1:6">
      <c r="A38" s="13" t="s">
        <v>347</v>
      </c>
      <c r="B38" s="13" t="s">
        <v>67</v>
      </c>
      <c r="C38" s="13" t="s">
        <v>67</v>
      </c>
      <c r="D38" s="13" t="s">
        <v>67</v>
      </c>
      <c r="E38" s="25" t="s">
        <v>67</v>
      </c>
      <c r="F38" s="25" t="s">
        <v>67</v>
      </c>
    </row>
    <row r="39" ht="20.35" spans="1:6">
      <c r="A39" s="13" t="s">
        <v>113</v>
      </c>
      <c r="B39" s="13" t="s">
        <v>67</v>
      </c>
      <c r="C39" s="13" t="s">
        <v>67</v>
      </c>
      <c r="D39" s="13" t="s">
        <v>67</v>
      </c>
      <c r="E39" s="25" t="s">
        <v>67</v>
      </c>
      <c r="F39" s="25" t="s">
        <v>67</v>
      </c>
    </row>
    <row r="40" ht="30.55" spans="1:6">
      <c r="A40" s="13" t="s">
        <v>115</v>
      </c>
      <c r="B40" s="13" t="s">
        <v>67</v>
      </c>
      <c r="C40" s="13" t="s">
        <v>67</v>
      </c>
      <c r="D40" s="13" t="s">
        <v>67</v>
      </c>
      <c r="E40" s="25" t="s">
        <v>67</v>
      </c>
      <c r="F40" s="25" t="s">
        <v>67</v>
      </c>
    </row>
    <row r="41" ht="40.75" spans="1:6">
      <c r="A41" s="14" t="s">
        <v>348</v>
      </c>
      <c r="B41" s="13" t="s">
        <v>67</v>
      </c>
      <c r="C41" s="13" t="s">
        <v>67</v>
      </c>
      <c r="D41" s="13" t="s">
        <v>67</v>
      </c>
      <c r="E41" s="25" t="s">
        <v>67</v>
      </c>
      <c r="F41" s="25" t="s">
        <v>67</v>
      </c>
    </row>
    <row r="42" ht="50.9" spans="1:6">
      <c r="A42" s="16" t="s">
        <v>349</v>
      </c>
      <c r="B42" s="15"/>
      <c r="C42" s="15"/>
      <c r="D42" s="15"/>
      <c r="E42" s="24"/>
      <c r="F42" s="24"/>
    </row>
    <row r="43" ht="40.75" spans="1:6">
      <c r="A43" s="16" t="s">
        <v>350</v>
      </c>
      <c r="B43" s="15"/>
      <c r="C43" s="15"/>
      <c r="D43" s="15"/>
      <c r="E43" s="24"/>
      <c r="F43" s="24"/>
    </row>
    <row r="44" ht="40.75" spans="1:6">
      <c r="A44" s="17" t="s">
        <v>351</v>
      </c>
      <c r="B44" s="15"/>
      <c r="C44" s="15"/>
      <c r="D44" s="15"/>
      <c r="E44" s="24"/>
      <c r="F44" s="24"/>
    </row>
    <row r="45" ht="40.75" spans="1:6">
      <c r="A45" s="13" t="s">
        <v>352</v>
      </c>
      <c r="B45" s="13" t="s">
        <v>67</v>
      </c>
      <c r="C45" s="13" t="s">
        <v>67</v>
      </c>
      <c r="D45" s="13" t="s">
        <v>67</v>
      </c>
      <c r="E45" s="25" t="s">
        <v>67</v>
      </c>
      <c r="F45" s="25" t="s">
        <v>67</v>
      </c>
    </row>
  </sheetData>
  <mergeCells count="31">
    <mergeCell ref="A1:F1"/>
    <mergeCell ref="A2:F2"/>
    <mergeCell ref="B3:F3"/>
    <mergeCell ref="A3:A8"/>
    <mergeCell ref="A11:A13"/>
    <mergeCell ref="B4:B8"/>
    <mergeCell ref="B19:B20"/>
    <mergeCell ref="B29:B30"/>
    <mergeCell ref="B31:B33"/>
    <mergeCell ref="B41:B44"/>
    <mergeCell ref="C19:C20"/>
    <mergeCell ref="C29:C30"/>
    <mergeCell ref="C31:C33"/>
    <mergeCell ref="C41:C44"/>
    <mergeCell ref="D19:D20"/>
    <mergeCell ref="D29:D30"/>
    <mergeCell ref="D31:D33"/>
    <mergeCell ref="D41:D44"/>
    <mergeCell ref="E19:E20"/>
    <mergeCell ref="E21:E24"/>
    <mergeCell ref="E25:E26"/>
    <mergeCell ref="E27:E28"/>
    <mergeCell ref="E29:E30"/>
    <mergeCell ref="E31:E33"/>
    <mergeCell ref="E41:E44"/>
    <mergeCell ref="F11:F13"/>
    <mergeCell ref="F19:F20"/>
    <mergeCell ref="F21:F28"/>
    <mergeCell ref="F29:F30"/>
    <mergeCell ref="F31:F33"/>
    <mergeCell ref="F41:F4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shree24</dc:creator>
  <cp:lastModifiedBy>shree24</cp:lastModifiedBy>
  <dcterms:created xsi:type="dcterms:W3CDTF">2021-10-25T04:47:00Z</dcterms:created>
  <dcterms:modified xsi:type="dcterms:W3CDTF">2021-10-26T19:54:17Z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