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0A7D859D-4EDD-4F5B-B170-E8B498CAA0D2}" xr6:coauthVersionLast="47" xr6:coauthVersionMax="47" xr10:uidLastSave="{00000000-0000-0000-0000-000000000000}"/>
  <bookViews>
    <workbookView xWindow="-108" yWindow="-108" windowWidth="23256" windowHeight="12456" tabRatio="864" activeTab="10" xr2:uid="{00000000-000D-0000-FFFF-FFFF00000000}"/>
  </bookViews>
  <sheets>
    <sheet name="kpi" sheetId="7" r:id="rId1"/>
    <sheet name="rating" sheetId="8" r:id="rId2"/>
    <sheet name="gender" sheetId="9" r:id="rId3"/>
    <sheet name="education by attrition" sheetId="10" r:id="rId4"/>
    <sheet name="attrition by job role" sheetId="11" r:id="rId5"/>
    <sheet name="Department Wise Attrition" sheetId="12" r:id="rId6"/>
    <sheet name="Attrition by Age group " sheetId="13" r:id="rId7"/>
    <sheet name="Marital Status" sheetId="14" r:id="rId8"/>
    <sheet name="Data" sheetId="1" r:id="rId9"/>
    <sheet name="Images" sheetId="2" r:id="rId10"/>
    <sheet name="Dashboard" sheetId="4" r:id="rId11"/>
  </sheets>
  <definedNames>
    <definedName name="_xlchart.v1.0" hidden="1">'attrition by job role'!$D$4:$D$12</definedName>
    <definedName name="_xlchart.v1.1" hidden="1">'attrition by job role'!$E$4:$E$12</definedName>
    <definedName name="_xlchart.v1.5" hidden="1">'attrition by job role'!$D$4:$D$12</definedName>
    <definedName name="_xlchart.v1.6" hidden="1">'attrition by job role'!$E$4:$E$12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4" l="1"/>
  <c r="D6" i="14"/>
  <c r="D5" i="14"/>
  <c r="D5" i="11"/>
  <c r="D6" i="11"/>
  <c r="D7" i="11"/>
  <c r="D8" i="11"/>
  <c r="D9" i="11"/>
  <c r="D10" i="11"/>
  <c r="D11" i="11"/>
  <c r="D12" i="11"/>
  <c r="D4" i="11"/>
  <c r="C8" i="7"/>
  <c r="E6" i="11"/>
  <c r="E12" i="11"/>
  <c r="B6" i="8"/>
  <c r="E11" i="11"/>
  <c r="E8" i="11"/>
  <c r="B11" i="9"/>
  <c r="E7" i="11"/>
  <c r="E4" i="14"/>
  <c r="E9" i="11"/>
  <c r="E4" i="11"/>
  <c r="E6" i="14"/>
  <c r="B10" i="9"/>
  <c r="B8" i="7"/>
  <c r="E10" i="11"/>
  <c r="E5" i="14"/>
  <c r="A8" i="7"/>
  <c r="E5" i="11"/>
  <c r="C10" i="9" l="1"/>
  <c r="C11" i="9"/>
  <c r="C6" i="8"/>
  <c r="B7" i="8"/>
  <c r="C7" i="8" s="1"/>
  <c r="D8" i="7"/>
  <c r="E8" i="7"/>
</calcChain>
</file>

<file path=xl/sharedStrings.xml><?xml version="1.0" encoding="utf-8"?>
<sst xmlns="http://schemas.openxmlformats.org/spreadsheetml/2006/main" count="19217" uniqueCount="1571">
  <si>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</si>
  <si>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</si>
  <si>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</si>
  <si>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</si>
  <si>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</si>
  <si>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</si>
  <si>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</si>
  <si>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</si>
  <si>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</si>
  <si>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</si>
  <si>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</si>
  <si>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</si>
  <si>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</si>
  <si>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</si>
  <si>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</si>
  <si>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</si>
  <si>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</si>
  <si>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</si>
  <si>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</si>
  <si>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</si>
  <si>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</si>
  <si>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</si>
  <si>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</si>
  <si>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</si>
  <si>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</si>
  <si>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</si>
  <si>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</si>
  <si>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</si>
  <si>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</si>
  <si>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</si>
  <si>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</si>
  <si>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</si>
  <si>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</si>
  <si>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</si>
  <si>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</si>
  <si>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</si>
  <si>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</si>
  <si>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</si>
  <si>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</si>
  <si>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</si>
  <si>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</si>
  <si>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</si>
  <si>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</si>
  <si>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</si>
  <si>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</si>
  <si>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</si>
  <si>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</si>
  <si>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</si>
  <si>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</si>
  <si>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</si>
  <si>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</si>
  <si>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</si>
  <si>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</si>
  <si>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</si>
  <si>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</si>
  <si>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</si>
  <si>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</si>
  <si>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</si>
  <si>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</si>
  <si>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</si>
  <si>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</si>
  <si>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</si>
  <si>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</si>
  <si>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</si>
  <si>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</si>
  <si>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</si>
  <si>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</si>
  <si>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</si>
  <si>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</si>
  <si>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</si>
  <si>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</si>
  <si>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</si>
  <si>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</si>
  <si>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</si>
  <si>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</si>
  <si>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</si>
  <si>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</si>
  <si>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</si>
  <si>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</si>
  <si>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</si>
  <si>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</si>
  <si>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</si>
  <si>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</si>
  <si>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</si>
  <si>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</si>
  <si>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</si>
  <si>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</si>
  <si>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</si>
  <si>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</si>
  <si>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</si>
  <si>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</si>
  <si>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</si>
  <si>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</si>
  <si>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</si>
  <si>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</si>
  <si>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</si>
  <si>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</si>
  <si>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</si>
  <si>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</si>
  <si>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</si>
  <si>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</si>
  <si>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</si>
  <si>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</si>
  <si>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</si>
  <si>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</si>
  <si>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</si>
  <si>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</si>
  <si>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</si>
  <si>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</si>
  <si>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</si>
  <si>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</si>
  <si>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</si>
  <si>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</si>
  <si>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</si>
  <si>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</si>
  <si>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</si>
  <si>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</si>
  <si>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</si>
  <si>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</si>
  <si>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</si>
  <si>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</si>
  <si>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</si>
  <si>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</si>
  <si>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</si>
  <si>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</si>
  <si>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</si>
  <si>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</si>
  <si>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</si>
  <si>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</si>
  <si>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</si>
  <si>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</si>
  <si>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</si>
  <si>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</si>
  <si>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</si>
  <si>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</si>
  <si>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</si>
  <si>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</si>
  <si>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</si>
  <si>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</si>
  <si>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</si>
  <si>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</si>
  <si>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</si>
  <si>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</si>
  <si>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</si>
  <si>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</si>
  <si>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</si>
  <si>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</si>
  <si>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</si>
  <si>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</si>
  <si>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</si>
  <si>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</si>
  <si>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</si>
  <si>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</si>
  <si>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</si>
  <si>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</si>
  <si>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</si>
  <si>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</si>
  <si>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</si>
  <si>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</si>
  <si>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</si>
  <si>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</si>
  <si>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</si>
  <si>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</si>
  <si>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</si>
  <si>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</si>
  <si>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</si>
  <si>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</si>
  <si>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</si>
  <si>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</si>
  <si>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</si>
  <si>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</si>
  <si>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</si>
  <si>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</si>
  <si>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</si>
  <si>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</si>
  <si>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</si>
  <si>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</si>
  <si>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</si>
  <si>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</si>
  <si>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</si>
  <si>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</si>
  <si>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</si>
  <si>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</si>
  <si>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</si>
  <si>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</si>
  <si>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</si>
  <si>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</si>
  <si>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</si>
  <si>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</si>
  <si>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</si>
  <si>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</si>
  <si>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</si>
  <si>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</si>
  <si>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</si>
  <si>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</si>
  <si>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</si>
  <si>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</si>
  <si>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</si>
  <si>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</si>
  <si>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</si>
  <si>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</si>
  <si>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</si>
  <si>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</si>
  <si>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</si>
  <si>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</si>
  <si>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</si>
  <si>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</si>
  <si>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</si>
  <si>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</si>
  <si>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</si>
  <si>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</si>
  <si>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</si>
  <si>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</si>
  <si>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</si>
  <si>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</si>
  <si>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</si>
  <si>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</si>
  <si>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</si>
  <si>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</si>
  <si>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</si>
  <si>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</si>
  <si>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</si>
  <si>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</si>
  <si>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</si>
  <si>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</si>
  <si>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</si>
  <si>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</si>
  <si>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</si>
  <si>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</si>
  <si>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</si>
  <si>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</si>
  <si>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</si>
  <si>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</si>
  <si>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</si>
  <si>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</si>
  <si>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</si>
  <si>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</si>
  <si>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</si>
  <si>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</si>
  <si>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</si>
  <si>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</si>
  <si>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</si>
  <si>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</si>
  <si>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</si>
  <si>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</si>
  <si>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</si>
  <si>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</si>
  <si>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</si>
  <si>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</si>
  <si>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</si>
  <si>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</si>
  <si>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</si>
  <si>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</si>
  <si>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</si>
  <si>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</si>
  <si>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</si>
  <si>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</si>
  <si>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</si>
  <si>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</si>
  <si>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</si>
  <si>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</si>
  <si>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</si>
  <si>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</si>
  <si>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</si>
  <si>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</si>
  <si>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</si>
  <si>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</si>
  <si>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</si>
  <si>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</si>
  <si>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</si>
  <si>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</si>
  <si>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</si>
  <si>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</si>
  <si>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</si>
  <si>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</si>
  <si>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</si>
  <si>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</si>
  <si>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</si>
  <si>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</si>
  <si>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</si>
  <si>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</si>
  <si>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</si>
  <si>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</si>
  <si>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</si>
  <si>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</si>
  <si>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</si>
  <si>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</si>
  <si>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</si>
  <si>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</si>
  <si>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</si>
  <si>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</si>
  <si>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</si>
  <si>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</si>
  <si>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</si>
  <si>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</si>
  <si>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</si>
  <si>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</si>
  <si>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</si>
  <si>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</si>
  <si>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</si>
  <si>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</si>
  <si>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</si>
  <si>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</si>
  <si>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</si>
  <si>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</si>
  <si>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</si>
  <si>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</si>
  <si>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</si>
  <si>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</si>
  <si>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</si>
  <si>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</si>
  <si>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</si>
  <si>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</si>
  <si>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</si>
  <si>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</si>
  <si>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</si>
  <si>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</si>
  <si>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</si>
  <si>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</si>
  <si>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</si>
  <si>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</si>
  <si>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</si>
  <si>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</si>
  <si>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</si>
  <si>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</si>
  <si>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</si>
  <si>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</si>
  <si>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</si>
  <si>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</si>
  <si>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</si>
  <si>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</si>
  <si>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</si>
  <si>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</si>
  <si>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</si>
  <si>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</si>
  <si>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</si>
  <si>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</si>
  <si>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</si>
  <si>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</si>
  <si>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</si>
  <si>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</si>
  <si>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</si>
  <si>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</si>
  <si>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</si>
  <si>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</si>
  <si>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</si>
  <si>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</si>
  <si>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</si>
  <si>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</si>
  <si>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</si>
  <si>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</si>
  <si>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</si>
  <si>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</si>
  <si>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</si>
  <si>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</si>
  <si>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</si>
  <si>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</si>
  <si>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</si>
  <si>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</si>
  <si>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</si>
  <si>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</si>
  <si>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</si>
  <si>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</si>
  <si>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</si>
  <si>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</si>
  <si>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</si>
  <si>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</si>
  <si>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</si>
  <si>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</si>
  <si>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</si>
  <si>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</si>
  <si>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</si>
  <si>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</si>
  <si>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</si>
  <si>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</si>
  <si>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</si>
  <si>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</si>
  <si>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</si>
  <si>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</si>
  <si>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</si>
  <si>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</si>
  <si>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</si>
  <si>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</si>
  <si>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</si>
  <si>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</si>
  <si>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</si>
  <si>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</si>
  <si>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</si>
  <si>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</si>
  <si>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</si>
  <si>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</si>
  <si>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</si>
  <si>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</si>
  <si>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</si>
  <si>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</si>
  <si>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</si>
  <si>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</si>
  <si>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</si>
  <si>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</si>
  <si>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</si>
  <si>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</si>
  <si>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</si>
  <si>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</si>
  <si>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</si>
  <si>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</si>
  <si>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</si>
  <si>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</si>
  <si>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</si>
  <si>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</si>
  <si>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</si>
  <si>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</si>
  <si>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</si>
  <si>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</si>
  <si>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</si>
  <si>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</si>
  <si>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</si>
  <si>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</si>
  <si>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</si>
  <si>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</si>
  <si>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</si>
  <si>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</si>
  <si>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</si>
  <si>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</si>
  <si>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</si>
  <si>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</si>
  <si>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</si>
  <si>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</si>
  <si>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</si>
  <si>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</si>
  <si>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</si>
  <si>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</si>
  <si>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</si>
  <si>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</si>
  <si>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</si>
  <si>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</si>
  <si>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</si>
  <si>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</si>
  <si>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</si>
  <si>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</si>
  <si>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</si>
  <si>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</si>
  <si>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</si>
  <si>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</si>
  <si>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</si>
  <si>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</si>
  <si>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</si>
  <si>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</si>
  <si>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</si>
  <si>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</si>
  <si>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</si>
  <si>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</si>
  <si>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</si>
  <si>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</si>
  <si>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</si>
  <si>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</si>
  <si>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</si>
  <si>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</si>
  <si>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</si>
  <si>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</si>
  <si>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</si>
  <si>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</si>
  <si>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</si>
  <si>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</si>
  <si>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</si>
  <si>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</si>
  <si>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</si>
  <si>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</si>
  <si>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</si>
  <si>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</si>
  <si>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</si>
  <si>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</si>
  <si>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</si>
  <si>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</si>
  <si>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</si>
  <si>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</si>
  <si>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</si>
  <si>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</si>
  <si>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</si>
  <si>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</si>
  <si>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</si>
  <si>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</si>
  <si>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</si>
  <si>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</si>
  <si>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</si>
  <si>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</si>
  <si>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</si>
  <si>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</si>
  <si>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</si>
  <si>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</si>
  <si>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</si>
  <si>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</si>
  <si>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</si>
  <si>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</si>
  <si>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</si>
  <si>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</si>
  <si>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</si>
  <si>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</si>
  <si>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</si>
  <si>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</si>
  <si>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</si>
  <si>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</si>
  <si>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</si>
  <si>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</si>
  <si>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</si>
  <si>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</si>
  <si>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</si>
  <si>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</si>
  <si>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</si>
  <si>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</si>
  <si>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</si>
  <si>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</si>
  <si>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</si>
  <si>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</si>
  <si>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</si>
  <si>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</si>
  <si>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</si>
  <si>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</si>
  <si>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</si>
  <si>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</si>
  <si>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</si>
  <si>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</si>
  <si>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</si>
  <si>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</si>
  <si>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</si>
  <si>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</si>
  <si>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</si>
  <si>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</si>
  <si>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</si>
  <si>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</si>
  <si>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</si>
  <si>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</si>
  <si>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</si>
  <si>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</si>
  <si>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</si>
  <si>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</si>
  <si>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</si>
  <si>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</si>
  <si>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</si>
  <si>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</si>
  <si>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</si>
  <si>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</si>
  <si>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</si>
  <si>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</si>
  <si>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</si>
  <si>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</si>
  <si>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</si>
  <si>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</si>
  <si>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</si>
  <si>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</si>
  <si>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</si>
  <si>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</si>
  <si>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</si>
  <si>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</si>
  <si>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</si>
  <si>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</si>
  <si>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</si>
  <si>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</si>
  <si>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</si>
  <si>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</si>
  <si>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</si>
  <si>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</si>
  <si>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</si>
  <si>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</si>
  <si>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</si>
  <si>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</si>
  <si>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</si>
  <si>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</si>
  <si>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</si>
  <si>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</si>
  <si>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</si>
  <si>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</si>
  <si>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</si>
  <si>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</si>
  <si>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</si>
  <si>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</si>
  <si>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</si>
  <si>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</si>
  <si>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</si>
  <si>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</si>
  <si>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</si>
  <si>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</si>
  <si>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</si>
  <si>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</si>
  <si>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</si>
  <si>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</si>
  <si>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</si>
  <si>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</si>
  <si>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</si>
  <si>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</si>
  <si>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</si>
  <si>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</si>
  <si>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</si>
  <si>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</si>
  <si>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</si>
  <si>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</si>
  <si>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</si>
  <si>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</si>
  <si>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</si>
  <si>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</si>
  <si>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</si>
  <si>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</si>
  <si>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</si>
  <si>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</si>
  <si>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</si>
  <si>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</si>
  <si>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</si>
  <si>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</si>
  <si>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</si>
  <si>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</si>
  <si>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</si>
  <si>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</si>
  <si>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</si>
  <si>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</si>
  <si>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</si>
  <si>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</si>
  <si>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</si>
  <si>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</si>
  <si>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</si>
  <si>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</si>
  <si>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</si>
  <si>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</si>
  <si>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</si>
  <si>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</si>
  <si>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</si>
  <si>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</si>
  <si>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</si>
  <si>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</si>
  <si>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</si>
  <si>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</si>
  <si>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</si>
  <si>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</si>
  <si>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</si>
  <si>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</si>
  <si>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</si>
  <si>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</si>
  <si>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</si>
  <si>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</si>
  <si>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</si>
  <si>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</si>
  <si>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</si>
  <si>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</si>
  <si>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</si>
  <si>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</si>
  <si>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</si>
  <si>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</si>
  <si>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</si>
  <si>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</si>
  <si>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</si>
  <si>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</si>
  <si>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</si>
  <si>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</si>
  <si>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</si>
  <si>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</si>
  <si>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</si>
  <si>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</si>
  <si>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</si>
  <si>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</si>
  <si>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</si>
  <si>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</si>
  <si>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</si>
  <si>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</si>
  <si>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</si>
  <si>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</si>
  <si>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</si>
  <si>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</si>
  <si>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</si>
  <si>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</si>
  <si>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</si>
  <si>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</si>
  <si>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</si>
  <si>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</si>
  <si>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</si>
  <si>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</si>
  <si>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</si>
  <si>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</si>
  <si>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</si>
  <si>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</si>
  <si>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</si>
  <si>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</si>
  <si>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</si>
  <si>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</si>
  <si>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</si>
  <si>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</si>
  <si>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</si>
  <si>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</si>
  <si>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</si>
  <si>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</si>
  <si>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</si>
  <si>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</si>
  <si>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</si>
  <si>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</si>
  <si>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</si>
  <si>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</si>
  <si>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</si>
  <si>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</si>
  <si>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</si>
  <si>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</si>
  <si>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</si>
  <si>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</si>
  <si>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</si>
  <si>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</si>
  <si>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</si>
  <si>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</si>
  <si>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</si>
  <si>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</si>
  <si>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</si>
  <si>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</si>
  <si>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</si>
  <si>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</si>
  <si>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</si>
  <si>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</si>
  <si>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</si>
  <si>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</si>
  <si>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</si>
  <si>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</si>
  <si>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</si>
  <si>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</si>
  <si>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</si>
  <si>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</si>
  <si>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</si>
  <si>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</si>
  <si>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</si>
  <si>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</si>
  <si>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</si>
  <si>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</si>
  <si>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</si>
  <si>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</si>
  <si>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</si>
  <si>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</si>
  <si>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</si>
  <si>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</si>
  <si>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</si>
  <si>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</si>
  <si>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</si>
  <si>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</si>
  <si>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</si>
  <si>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</si>
  <si>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</si>
  <si>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</si>
  <si>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</si>
  <si>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</si>
  <si>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</si>
  <si>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</si>
  <si>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</si>
  <si>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</si>
  <si>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</si>
  <si>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</si>
  <si>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</si>
  <si>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</si>
  <si>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</si>
  <si>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</si>
  <si>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</si>
  <si>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</si>
  <si>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</si>
  <si>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</si>
  <si>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</si>
  <si>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</si>
  <si>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</si>
  <si>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</si>
  <si>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</si>
  <si>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</si>
  <si>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</si>
  <si>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</si>
  <si>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</si>
  <si>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</si>
  <si>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</si>
  <si>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</si>
  <si>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</si>
  <si>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</si>
  <si>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</si>
  <si>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</si>
  <si>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</si>
  <si>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</si>
  <si>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</si>
  <si>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</si>
  <si>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</si>
  <si>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</si>
  <si>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</si>
  <si>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</si>
  <si>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</si>
  <si>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</si>
  <si>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</si>
  <si>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</si>
  <si>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</si>
  <si>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</si>
  <si>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</si>
  <si>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</si>
  <si>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</si>
  <si>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</si>
  <si>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</si>
  <si>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</si>
  <si>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</si>
  <si>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</si>
  <si>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</si>
  <si>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</si>
  <si>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</si>
  <si>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</si>
  <si>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</si>
  <si>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</si>
  <si>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</si>
  <si>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</si>
  <si>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</si>
  <si>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</si>
  <si>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</si>
  <si>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</si>
  <si>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</si>
  <si>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</si>
  <si>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</si>
  <si>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</si>
  <si>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</si>
  <si>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</si>
  <si>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</si>
  <si>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</si>
  <si>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</si>
  <si>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</si>
  <si>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</si>
  <si>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</si>
  <si>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</si>
  <si>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</si>
  <si>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</si>
  <si>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</si>
  <si>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</si>
  <si>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</si>
  <si>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</si>
  <si>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</si>
  <si>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</si>
  <si>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</si>
  <si>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</si>
  <si>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</si>
  <si>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</si>
  <si>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</si>
  <si>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</si>
  <si>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</si>
  <si>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</si>
  <si>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</si>
  <si>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</si>
  <si>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</si>
  <si>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</si>
  <si>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</si>
  <si>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</si>
  <si>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</si>
  <si>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</si>
  <si>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</si>
  <si>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</si>
  <si>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</si>
  <si>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</si>
  <si>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</si>
  <si>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</si>
  <si>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</si>
  <si>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</si>
  <si>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</si>
  <si>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</si>
  <si>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</si>
  <si>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</si>
  <si>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</si>
  <si>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</si>
  <si>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</si>
  <si>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</si>
  <si>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</si>
  <si>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</si>
  <si>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</si>
  <si>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</si>
  <si>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</si>
  <si>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</si>
  <si>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</si>
  <si>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</si>
  <si>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</si>
  <si>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</si>
  <si>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</si>
  <si>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</si>
  <si>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</si>
  <si>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</si>
  <si>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</si>
  <si>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</si>
  <si>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</si>
  <si>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</si>
  <si>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</si>
  <si>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</si>
  <si>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</si>
  <si>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</si>
  <si>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</si>
  <si>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</si>
  <si>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</si>
  <si>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</si>
  <si>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</si>
  <si>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</si>
  <si>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</si>
  <si>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</si>
  <si>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</si>
  <si>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</si>
  <si>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</si>
  <si>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</si>
  <si>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</si>
  <si>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</si>
  <si>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</si>
  <si>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</si>
  <si>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</si>
  <si>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</si>
  <si>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</si>
  <si>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</si>
  <si>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</si>
  <si>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</si>
  <si>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</si>
  <si>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</si>
  <si>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</si>
  <si>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</si>
  <si>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</si>
  <si>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</si>
  <si>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</si>
  <si>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</si>
  <si>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</si>
  <si>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</si>
  <si>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</si>
  <si>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</si>
  <si>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</si>
  <si>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</si>
  <si>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</si>
  <si>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</si>
  <si>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</si>
  <si>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</si>
  <si>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</si>
  <si>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</si>
  <si>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</si>
  <si>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</si>
  <si>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</si>
  <si>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</si>
  <si>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</si>
  <si>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</si>
  <si>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</si>
  <si>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</si>
  <si>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</si>
  <si>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</si>
  <si>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</si>
  <si>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</si>
  <si>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</si>
  <si>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</si>
  <si>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</si>
  <si>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</si>
  <si>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</si>
  <si>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</si>
  <si>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</si>
  <si>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</si>
  <si>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</si>
  <si>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</si>
  <si>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</si>
  <si>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</si>
  <si>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</si>
  <si>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</si>
  <si>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</si>
  <si>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</si>
  <si>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</si>
  <si>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</si>
  <si>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</si>
  <si>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</si>
  <si>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</si>
  <si>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</si>
  <si>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</si>
  <si>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</si>
  <si>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</si>
  <si>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</si>
  <si>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</si>
  <si>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</si>
  <si>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</si>
  <si>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</si>
  <si>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</si>
  <si>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</si>
  <si>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</si>
  <si>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</si>
  <si>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</si>
  <si>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</si>
  <si>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</si>
  <si>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</si>
  <si>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</si>
  <si>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</si>
  <si>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</si>
  <si>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</si>
  <si>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</si>
  <si>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</si>
  <si>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</si>
  <si>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</si>
  <si>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</si>
  <si>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</si>
  <si>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</si>
  <si>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</si>
  <si>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</si>
  <si>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</si>
  <si>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</si>
  <si>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</si>
  <si>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</si>
  <si>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</si>
  <si>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</si>
  <si>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</si>
  <si>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</si>
  <si>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</si>
  <si>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</si>
  <si>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</si>
  <si>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</si>
  <si>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</si>
  <si>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</si>
  <si>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</si>
  <si>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</si>
  <si>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</si>
  <si>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</si>
  <si>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</si>
  <si>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</si>
  <si>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</si>
  <si>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</si>
  <si>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</si>
  <si>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</si>
  <si>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</si>
  <si>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</si>
  <si>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</si>
  <si>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</si>
  <si>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</si>
  <si>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</si>
  <si>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</si>
  <si>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</si>
  <si>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</si>
  <si>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</si>
  <si>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</si>
  <si>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</si>
  <si>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</si>
  <si>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</si>
  <si>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</si>
  <si>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</si>
  <si>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</si>
  <si>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</si>
  <si>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</si>
  <si>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</si>
  <si>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</si>
  <si>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</si>
  <si>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</si>
  <si>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</si>
  <si>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</si>
  <si>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</si>
  <si>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</si>
  <si>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</si>
  <si>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</si>
  <si>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</si>
  <si>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</si>
  <si>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</si>
  <si>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</si>
  <si>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</si>
  <si>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</si>
  <si>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</si>
  <si>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</si>
  <si>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</si>
  <si>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</si>
  <si>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</si>
  <si>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</si>
  <si>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</si>
  <si>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</si>
  <si>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</si>
  <si>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</si>
  <si>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</si>
  <si>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</si>
  <si>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</si>
  <si>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</si>
  <si>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</si>
  <si>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</si>
  <si>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</si>
  <si>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</si>
  <si>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</si>
  <si>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</si>
  <si>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</si>
  <si>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</si>
  <si>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</si>
  <si>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</si>
  <si>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</si>
  <si>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</si>
  <si>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</si>
  <si>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</si>
  <si>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</si>
  <si>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</si>
  <si>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</si>
  <si>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</si>
  <si>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</si>
  <si>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</si>
  <si>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</si>
  <si>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</si>
  <si>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</si>
  <si>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</si>
  <si>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</si>
  <si>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</si>
  <si>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</si>
  <si>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</si>
  <si>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</si>
  <si>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</si>
  <si>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</si>
  <si>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</si>
  <si>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</si>
  <si>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</si>
  <si>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</si>
  <si>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</si>
  <si>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</si>
  <si>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</si>
  <si>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</si>
  <si>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</si>
  <si>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</si>
  <si>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</si>
  <si>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</si>
  <si>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</si>
  <si>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</si>
  <si>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</si>
  <si>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</si>
  <si>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</si>
  <si>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</si>
  <si>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</si>
  <si>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</si>
  <si>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</si>
  <si>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</si>
  <si>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</si>
  <si>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</si>
  <si>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</si>
  <si>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</si>
  <si>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</si>
  <si>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</si>
  <si>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</si>
  <si>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</si>
  <si>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</si>
  <si>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</si>
  <si>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</si>
  <si>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</si>
  <si>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</si>
  <si>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</si>
  <si>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</si>
  <si>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</si>
  <si>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</si>
  <si>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</si>
  <si>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</si>
  <si>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</si>
  <si>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</si>
  <si>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</si>
  <si>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</si>
  <si>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</si>
  <si>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</si>
  <si>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</si>
  <si>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</si>
  <si>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</si>
  <si>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</si>
  <si>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</si>
  <si>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</si>
  <si>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</si>
  <si>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</si>
  <si>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</si>
  <si>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</si>
  <si>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</si>
  <si>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</si>
  <si>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</si>
  <si>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</si>
  <si>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</si>
  <si>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</si>
  <si>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</si>
  <si>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</si>
  <si>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</si>
  <si>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</si>
  <si>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</si>
  <si>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</si>
  <si>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</si>
  <si>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</si>
  <si>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</si>
  <si>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</si>
  <si>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</si>
  <si>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</si>
  <si>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</si>
  <si>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</si>
  <si>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</si>
  <si>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</si>
  <si>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</si>
  <si>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</si>
  <si>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</si>
  <si>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</si>
  <si>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</si>
  <si>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</si>
  <si>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</si>
  <si>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</si>
  <si>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</si>
  <si>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</si>
  <si>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</si>
  <si>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</si>
  <si>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</si>
  <si>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</si>
  <si>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</si>
  <si>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</si>
  <si>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</si>
  <si>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</si>
  <si>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</si>
  <si>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</si>
  <si>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</si>
  <si>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</si>
  <si>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</si>
  <si>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</si>
  <si>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</si>
  <si>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</si>
  <si>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</si>
  <si>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</si>
  <si>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</si>
  <si>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</si>
  <si>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</si>
  <si>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</si>
  <si>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</si>
  <si>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</si>
  <si>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</si>
  <si>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</si>
  <si>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</si>
  <si>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</si>
  <si>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</si>
  <si>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</si>
  <si>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</si>
  <si>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</si>
  <si>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</si>
  <si>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</si>
  <si>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</si>
  <si>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</si>
  <si>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</si>
  <si>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</si>
  <si>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</si>
  <si>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</si>
  <si>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</si>
  <si>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</si>
  <si>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</si>
  <si>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</si>
  <si>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</si>
  <si>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</si>
  <si>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</si>
  <si>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</si>
  <si>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</si>
  <si>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</si>
  <si>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</si>
  <si>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</si>
  <si>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</si>
  <si>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</si>
  <si>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</si>
  <si>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</si>
  <si>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</si>
  <si>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</si>
  <si>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</si>
  <si>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</si>
  <si>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</si>
  <si>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</si>
  <si>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</si>
  <si>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</si>
  <si>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</si>
  <si>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</si>
  <si>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</si>
  <si>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</si>
  <si>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</si>
  <si>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</si>
  <si>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</si>
  <si>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</si>
  <si>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</si>
  <si>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</si>
  <si>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</si>
  <si>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</si>
  <si>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</si>
  <si>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</si>
  <si>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</si>
  <si>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</si>
  <si>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</si>
  <si>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</si>
  <si>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</si>
  <si>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</si>
  <si>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</si>
  <si>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</si>
  <si>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</si>
  <si>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</si>
  <si>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</si>
  <si>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</si>
  <si>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</si>
  <si>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</si>
  <si>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</si>
  <si>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</si>
  <si>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</si>
  <si>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</si>
  <si>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</si>
  <si>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</si>
  <si>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</si>
  <si>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</si>
  <si>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</si>
  <si>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</si>
  <si>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</si>
  <si>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</si>
  <si>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</si>
  <si>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</si>
  <si>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</si>
  <si>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</si>
  <si>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</si>
  <si>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</si>
  <si>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</si>
  <si>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</si>
  <si>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</si>
  <si>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</si>
  <si>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</si>
  <si>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</si>
  <si>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</si>
  <si>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</si>
  <si>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</si>
  <si>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</si>
  <si>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</si>
  <si>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</si>
  <si>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</si>
  <si>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</si>
  <si>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</si>
  <si>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</si>
  <si>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</si>
  <si>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</si>
  <si>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</si>
  <si>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</si>
  <si>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</si>
  <si>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</si>
  <si>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</si>
  <si>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</si>
  <si>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</si>
  <si>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</si>
  <si>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</si>
  <si>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</si>
  <si>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</si>
  <si>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</si>
  <si>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</si>
  <si>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</si>
  <si>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</si>
  <si>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</si>
  <si>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</si>
  <si>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</si>
  <si>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</si>
  <si>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</si>
  <si>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</si>
  <si>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</si>
  <si>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</si>
  <si>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</si>
  <si>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</si>
  <si>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</si>
  <si>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</si>
  <si>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</si>
  <si>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</si>
  <si>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</si>
  <si>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</si>
  <si>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</si>
  <si>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</si>
  <si>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</si>
  <si>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</si>
  <si>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</si>
  <si>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</si>
  <si>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</si>
  <si>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</si>
  <si>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</si>
  <si>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</si>
  <si>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</si>
  <si>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</si>
  <si>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</si>
  <si>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</si>
  <si>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</si>
  <si>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</si>
  <si>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</si>
  <si>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</si>
  <si>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</si>
  <si>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</si>
  <si>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</si>
  <si>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</si>
  <si>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</si>
  <si>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</si>
  <si>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</si>
  <si>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</si>
  <si>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</si>
  <si>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</si>
  <si>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</si>
  <si>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</si>
  <si>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</si>
  <si>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</si>
  <si>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</si>
  <si>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</si>
  <si>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</si>
  <si>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</si>
  <si>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</si>
  <si>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</si>
  <si>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</si>
  <si>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</si>
  <si>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</si>
  <si>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</si>
  <si>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</si>
  <si>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</si>
  <si>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</si>
  <si>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</si>
  <si>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</si>
  <si>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</si>
  <si>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</si>
  <si>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</si>
  <si>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</si>
  <si>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</si>
  <si>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</si>
  <si>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</si>
  <si>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</si>
  <si>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</si>
  <si>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</si>
  <si>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</si>
  <si>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</si>
  <si>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</si>
  <si>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</si>
  <si>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</si>
  <si>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</si>
  <si>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</si>
  <si>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</si>
  <si>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</si>
  <si>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</si>
  <si>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</si>
  <si>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</si>
  <si>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</si>
  <si>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</si>
  <si>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</si>
  <si>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</si>
  <si>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</si>
  <si>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</si>
  <si>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</si>
  <si>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</si>
  <si>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</si>
  <si>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</si>
  <si>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</si>
  <si>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</si>
  <si>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</si>
  <si>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</si>
  <si>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</si>
  <si>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</si>
  <si>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</si>
  <si>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</si>
  <si>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</si>
  <si>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</si>
  <si>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</si>
  <si>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</si>
  <si>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</si>
  <si>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</si>
  <si>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</si>
  <si>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</si>
  <si>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</si>
  <si>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</si>
  <si>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</si>
  <si>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</si>
  <si>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</si>
  <si>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</si>
  <si>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</si>
  <si>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</si>
  <si>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</si>
  <si>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</si>
  <si>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</si>
  <si>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</si>
  <si>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</si>
  <si>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</si>
  <si>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</si>
  <si>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</si>
  <si>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</si>
  <si>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</si>
  <si>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</si>
  <si>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</si>
  <si>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</si>
  <si>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</si>
  <si>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</si>
  <si>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</si>
  <si>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</si>
  <si>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</si>
  <si>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</si>
  <si>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</si>
  <si>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</si>
  <si>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</si>
  <si>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</si>
  <si>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</si>
  <si>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</si>
  <si>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</si>
  <si>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</si>
  <si>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</si>
  <si>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</si>
  <si>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</si>
  <si>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</si>
  <si>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</si>
  <si>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</si>
  <si>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</si>
  <si>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</si>
  <si>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</si>
  <si>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</si>
  <si>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</si>
  <si>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</si>
  <si>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</si>
  <si>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</si>
  <si>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</si>
  <si>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</si>
  <si>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</si>
  <si>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</si>
  <si>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</si>
  <si>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</si>
  <si>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</si>
  <si>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</si>
  <si>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</si>
  <si>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</si>
  <si>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</si>
  <si>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</si>
  <si>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</si>
  <si>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</si>
  <si>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</si>
  <si>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</si>
  <si>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</si>
  <si>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</si>
  <si>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</si>
  <si>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</si>
  <si>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</si>
  <si>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</si>
  <si>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</si>
  <si>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</si>
  <si>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</si>
  <si>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</si>
  <si>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</si>
  <si>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</si>
  <si>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</si>
  <si>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</si>
  <si>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</si>
  <si>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</si>
  <si>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</si>
  <si>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</si>
  <si>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</si>
  <si>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</si>
  <si>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</si>
  <si>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</si>
  <si>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</si>
  <si>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</si>
  <si>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</si>
  <si>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</si>
  <si>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</si>
  <si>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</si>
  <si>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</si>
  <si>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</si>
  <si>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</si>
  <si>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</si>
  <si>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</si>
  <si>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</si>
  <si>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</si>
  <si>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</si>
  <si>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</si>
  <si>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</si>
  <si>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</si>
  <si>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</si>
  <si>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</si>
  <si>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</si>
  <si>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</si>
  <si>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</si>
  <si>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</si>
  <si>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</si>
  <si>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</si>
  <si>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</si>
  <si>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</si>
  <si>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</si>
  <si>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</si>
  <si>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</si>
  <si>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</si>
  <si>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</si>
  <si>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</si>
  <si>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</si>
  <si>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</si>
  <si>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Values</t>
  </si>
  <si>
    <t>Sum of CF_attrition count</t>
  </si>
  <si>
    <t>Count of Employee Number</t>
  </si>
  <si>
    <t>Average of Age</t>
  </si>
  <si>
    <t>Total Employee</t>
  </si>
  <si>
    <t>Atrrition Count</t>
  </si>
  <si>
    <t>Average Age</t>
  </si>
  <si>
    <t>Active Employee</t>
  </si>
  <si>
    <t>Atrrition Rate</t>
  </si>
  <si>
    <t>Average of Job Satisfaction</t>
  </si>
  <si>
    <t>Rating</t>
  </si>
  <si>
    <t>Balance Rating</t>
  </si>
  <si>
    <t>Row Labels</t>
  </si>
  <si>
    <t>Grand Total</t>
  </si>
  <si>
    <t>Count of Employee Count</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</si>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</sst>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
    <numFmt numFmtId="165"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0" borderId="0" xfId="0" applyNumberFormat="1"/>
    <xf numFmtId="0" fontId="0" fillId="0" borderId="0" xfId="0" pivotButton="1"/>
    <xf numFmtId="0" fontId="0" fillId="2" borderId="0" xfId="0" applyFill="1"/>
    <xf numFmtId="164" fontId="0" fillId="0" borderId="0" xfId="0" applyNumberFormat="1"/>
    <xf numFmtId="9" fontId="0" fillId="0" borderId="0" xfId="1" applyFont="1"/>
    <xf numFmtId="10" fontId="0" fillId="0" borderId="0" xfId="1" applyNumberFormat="1" applyFont="1"/>
    <xf numFmtId="165" fontId="0" fillId="0" borderId="0" xfId="0" applyNumberFormat="1"/>
    <xf numFmtId="1" fontId="0" fillId="0" borderId="0" xfId="0" applyNumberFormat="1"/>
    <xf numFmtId="0" fontId="0" fillId="0" borderId="0" xfId="0" applyAlignment="1">
      <alignment horizontal="left"/>
    </xf>
    <xf numFmtId="10" fontId="0" fillId="0" borderId="0" xfId="0" applyNumberFormat="1"/>
  </cellXfs>
  <cellStyles count="2">
    <cellStyle name="Normal" xfId="0" builtinId="0"/>
    <cellStyle name="Per cent" xfId="1" builtinId="5"/>
  </cellStyles>
  <dxfs count="15">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fill>
        <patternFill>
          <bgColor theme="0" tint="-4.9989318521683403E-2"/>
        </patternFill>
      </fill>
    </dxf>
  </dxfs>
  <tableStyles count="1" defaultTableStyle="TableStyleMedium2" defaultPivotStyle="PivotStyleLight16">
    <tableStyle name="Slicer " pivot="0" table="0" count="4" xr9:uid="{A5DBE302-B917-4D26-AF7E-3E71C4534F0E}">
      <tableStyleElement type="wholeTable" dxfId="14"/>
    </tableStyle>
  </tableStyles>
  <colors>
    <mruColors>
      <color rgb="FFFFFFFF"/>
    </mruColors>
  </colors>
  <extLst>
    <ext xmlns:x14="http://schemas.microsoft.com/office/spreadsheetml/2009/9/main" uri="{46F421CA-312F-682f-3DD2-61675219B42D}">
      <x14:dxfs count="3">
        <dxf>
          <fill>
            <gradientFill>
              <stop position="0">
                <color theme="2" tint="-0.89803765984069339"/>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degree="90">
              <stop position="0">
                <color theme="2" tint="-0.25098422193060094"/>
              </stop>
              <stop position="1">
                <color theme="1" tint="0.34900967436750391"/>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E5A-4644-96F8-A3138639E2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E5A-4644-96F8-A3138639E27A}"/>
              </c:ext>
            </c:extLst>
          </c:dPt>
          <c:val>
            <c:numRef>
              <c:f>rating!$C$6:$C$7</c:f>
              <c:numCache>
                <c:formatCode>0.0000</c:formatCode>
                <c:ptCount val="2"/>
                <c:pt idx="0">
                  <c:v>0.65663265306122454</c:v>
                </c:pt>
                <c:pt idx="1">
                  <c:v>0.34336734693877546</c:v>
                </c:pt>
              </c:numCache>
            </c:numRef>
          </c:val>
          <c:extLst>
            <c:ext xmlns:c16="http://schemas.microsoft.com/office/drawing/2014/chart" uri="{C3380CC4-5D6E-409C-BE32-E72D297353CC}">
              <c16:uniqueId val="{00000000-0175-40FA-B31F-B4DED97064F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BF4-4C74-B233-0EFA7AAF9166}"/>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ABF4-4C74-B233-0EFA7AAF9166}"/>
            </c:ext>
          </c:extLst>
        </c:ser>
        <c:dLbls>
          <c:showLegendKey val="0"/>
          <c:showVal val="0"/>
          <c:showCatName val="0"/>
          <c:showSerName val="0"/>
          <c:showPercent val="0"/>
          <c:showBubbleSize val="0"/>
        </c:dLbls>
        <c:gapWidth val="0"/>
        <c:overlap val="100"/>
        <c:axId val="996095504"/>
        <c:axId val="996088848"/>
      </c:barChart>
      <c:catAx>
        <c:axId val="996095504"/>
        <c:scaling>
          <c:orientation val="minMax"/>
        </c:scaling>
        <c:delete val="1"/>
        <c:axPos val="l"/>
        <c:majorTickMark val="out"/>
        <c:minorTickMark val="none"/>
        <c:tickLblPos val="nextTo"/>
        <c:crossAx val="996088848"/>
        <c:crosses val="autoZero"/>
        <c:auto val="1"/>
        <c:lblAlgn val="ctr"/>
        <c:lblOffset val="100"/>
        <c:noMultiLvlLbl val="0"/>
      </c:catAx>
      <c:valAx>
        <c:axId val="996088848"/>
        <c:scaling>
          <c:orientation val="minMax"/>
          <c:max val="4"/>
        </c:scaling>
        <c:delete val="1"/>
        <c:axPos val="b"/>
        <c:numFmt formatCode="0.0" sourceLinked="1"/>
        <c:majorTickMark val="out"/>
        <c:minorTickMark val="none"/>
        <c:tickLblPos val="nextTo"/>
        <c:crossAx val="99609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911660777385164"/>
          <c:y val="6.5876152832674575E-2"/>
          <c:w val="0.50961915979583827"/>
          <c:h val="0.85507246376811596"/>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23-4F65-98B3-4AA4F76BDB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23-4F65-98B3-4AA4F76BDB5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456C-44F0-AE09-63CA5C62004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(1).xlsx]education by attrition!PivotTable3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C24-4C7D-BF5B-F6A0FAF96D03}"/>
            </c:ext>
          </c:extLst>
        </c:ser>
        <c:dLbls>
          <c:dLblPos val="outEnd"/>
          <c:showLegendKey val="0"/>
          <c:showVal val="1"/>
          <c:showCatName val="0"/>
          <c:showSerName val="0"/>
          <c:showPercent val="0"/>
          <c:showBubbleSize val="0"/>
        </c:dLbls>
        <c:gapWidth val="182"/>
        <c:axId val="1373333056"/>
        <c:axId val="1373333472"/>
      </c:barChart>
      <c:catAx>
        <c:axId val="13733330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333472"/>
        <c:crosses val="autoZero"/>
        <c:auto val="1"/>
        <c:lblAlgn val="ctr"/>
        <c:lblOffset val="100"/>
        <c:noMultiLvlLbl val="0"/>
      </c:catAx>
      <c:valAx>
        <c:axId val="1373333472"/>
        <c:scaling>
          <c:orientation val="minMax"/>
        </c:scaling>
        <c:delete val="1"/>
        <c:axPos val="b"/>
        <c:numFmt formatCode="General" sourceLinked="1"/>
        <c:majorTickMark val="out"/>
        <c:minorTickMark val="none"/>
        <c:tickLblPos val="nextTo"/>
        <c:crossAx val="137333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(1).xlsx]Department Wise Attrition!PivotTable5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6E-468D-928C-00C6E9C688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C6E-468D-928C-00C6E9C688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C6E-468D-928C-00C6E9C68824}"/>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DF1-4872-A7D1-85B803A073E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(1).xlsx]Attrition by Age group !PivotTable1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 '!$B$3</c:f>
              <c:strCache>
                <c:ptCount val="1"/>
                <c:pt idx="0">
                  <c:v>Total</c:v>
                </c:pt>
              </c:strCache>
            </c:strRef>
          </c:tx>
          <c:spPr>
            <a:solidFill>
              <a:schemeClr val="accent1"/>
            </a:solidFill>
            <a:ln>
              <a:noFill/>
            </a:ln>
            <a:effectLst/>
          </c:spPr>
          <c:invertIfNegative val="0"/>
          <c:cat>
            <c:strRef>
              <c:f>'Attrition by Age group '!$A$4:$A$9</c:f>
              <c:strCache>
                <c:ptCount val="5"/>
                <c:pt idx="0">
                  <c:v>25 - 34</c:v>
                </c:pt>
                <c:pt idx="1">
                  <c:v>35 - 44</c:v>
                </c:pt>
                <c:pt idx="2">
                  <c:v>Under 25</c:v>
                </c:pt>
                <c:pt idx="3">
                  <c:v>45 - 54</c:v>
                </c:pt>
                <c:pt idx="4">
                  <c:v>Over 55</c:v>
                </c:pt>
              </c:strCache>
            </c:strRef>
          </c:cat>
          <c:val>
            <c:numRef>
              <c:f>'Attrition by Age group '!$B$4:$B$9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B2C-4201-AE11-8CCFBD6B07C1}"/>
            </c:ext>
          </c:extLst>
        </c:ser>
        <c:dLbls>
          <c:showLegendKey val="0"/>
          <c:showVal val="0"/>
          <c:showCatName val="0"/>
          <c:showSerName val="0"/>
          <c:showPercent val="0"/>
          <c:showBubbleSize val="0"/>
        </c:dLbls>
        <c:gapWidth val="219"/>
        <c:overlap val="-27"/>
        <c:axId val="345547791"/>
        <c:axId val="345544463"/>
      </c:barChart>
      <c:catAx>
        <c:axId val="345547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544463"/>
        <c:crosses val="autoZero"/>
        <c:auto val="1"/>
        <c:lblAlgn val="ctr"/>
        <c:lblOffset val="100"/>
        <c:noMultiLvlLbl val="0"/>
      </c:catAx>
      <c:valAx>
        <c:axId val="345544463"/>
        <c:scaling>
          <c:orientation val="minMax"/>
        </c:scaling>
        <c:delete val="1"/>
        <c:axPos val="l"/>
        <c:numFmt formatCode="General" sourceLinked="1"/>
        <c:majorTickMark val="none"/>
        <c:minorTickMark val="none"/>
        <c:tickLblPos val="nextTo"/>
        <c:crossAx val="34554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780623940994714"/>
          <c:y val="8.4388297801651621E-2"/>
          <c:w val="0.61461589689348539"/>
          <c:h val="0.91561170219834842"/>
        </c:manualLayout>
      </c:layout>
      <c:doughnutChart>
        <c:varyColors val="1"/>
        <c:ser>
          <c:idx val="0"/>
          <c:order val="0"/>
          <c:dPt>
            <c:idx val="0"/>
            <c:bubble3D val="0"/>
            <c:spPr>
              <a:gradFill>
                <a:gsLst>
                  <a:gs pos="0">
                    <a:schemeClr val="accent1">
                      <a:lumMod val="75000"/>
                    </a:schemeClr>
                  </a:gs>
                  <a:gs pos="100000">
                    <a:schemeClr val="accent4">
                      <a:lumMod val="75000"/>
                    </a:schemeClr>
                  </a:gs>
                </a:gsLst>
                <a:lin ang="5400000" scaled="1"/>
              </a:gradFill>
              <a:ln w="19050">
                <a:gradFill>
                  <a:gsLst>
                    <a:gs pos="0">
                      <a:schemeClr val="accent1">
                        <a:lumMod val="75000"/>
                      </a:schemeClr>
                    </a:gs>
                    <a:gs pos="100000">
                      <a:schemeClr val="accent4">
                        <a:lumMod val="75000"/>
                      </a:schemeClr>
                    </a:gs>
                  </a:gsLst>
                  <a:lin ang="5400000" scaled="1"/>
                </a:gradFill>
              </a:ln>
              <a:effectLst/>
            </c:spPr>
            <c:extLst>
              <c:ext xmlns:c16="http://schemas.microsoft.com/office/drawing/2014/chart" uri="{C3380CC4-5D6E-409C-BE32-E72D297353CC}">
                <c16:uniqueId val="{00000001-1757-4B58-9367-1C93F9B79A71}"/>
              </c:ext>
            </c:extLst>
          </c:dPt>
          <c:dPt>
            <c:idx val="1"/>
            <c:bubble3D val="0"/>
            <c:spPr>
              <a:solidFill>
                <a:schemeClr val="bg1">
                  <a:lumMod val="85000"/>
                  <a:alpha val="95000"/>
                </a:schemeClr>
              </a:solidFill>
              <a:ln w="19050">
                <a:solidFill>
                  <a:schemeClr val="lt1"/>
                </a:solidFill>
              </a:ln>
              <a:effectLst/>
            </c:spPr>
            <c:extLst>
              <c:ext xmlns:c16="http://schemas.microsoft.com/office/drawing/2014/chart" uri="{C3380CC4-5D6E-409C-BE32-E72D297353CC}">
                <c16:uniqueId val="{00000003-1757-4B58-9367-1C93F9B79A71}"/>
              </c:ext>
            </c:extLst>
          </c:dPt>
          <c:val>
            <c:numRef>
              <c:f>rating!$C$6:$C$7</c:f>
              <c:numCache>
                <c:formatCode>0.0000</c:formatCode>
                <c:ptCount val="2"/>
                <c:pt idx="0">
                  <c:v>0.65663265306122454</c:v>
                </c:pt>
                <c:pt idx="1">
                  <c:v>0.34336734693877546</c:v>
                </c:pt>
              </c:numCache>
            </c:numRef>
          </c:val>
          <c:extLst>
            <c:ext xmlns:c16="http://schemas.microsoft.com/office/drawing/2014/chart" uri="{C3380CC4-5D6E-409C-BE32-E72D297353CC}">
              <c16:uniqueId val="{00000004-1757-4B58-9367-1C93F9B79A7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0CC-407D-9A6B-57F119488B05}"/>
            </c:ext>
          </c:extLst>
        </c:ser>
        <c:ser>
          <c:idx val="1"/>
          <c:order val="1"/>
          <c:spPr>
            <a:solidFill>
              <a:schemeClr val="accent2"/>
            </a:solidFill>
            <a:ln>
              <a:noFill/>
            </a:ln>
            <a:effectLst/>
          </c:spPr>
          <c:invertIfNegative val="0"/>
          <c:dPt>
            <c:idx val="0"/>
            <c:invertIfNegative val="0"/>
            <c:bubble3D val="0"/>
            <c:spPr>
              <a:solidFill>
                <a:schemeClr val="bg1">
                  <a:lumMod val="95000"/>
                </a:schemeClr>
              </a:solidFill>
              <a:ln>
                <a:noFill/>
              </a:ln>
              <a:effectLst/>
            </c:spPr>
            <c:extLst>
              <c:ext xmlns:c16="http://schemas.microsoft.com/office/drawing/2014/chart" uri="{C3380CC4-5D6E-409C-BE32-E72D297353CC}">
                <c16:uniqueId val="{00000003-B0CC-407D-9A6B-57F119488B05}"/>
              </c:ext>
            </c:extLst>
          </c:dPt>
          <c:val>
            <c:numRef>
              <c:f>rating!$B$7</c:f>
              <c:numCache>
                <c:formatCode>0.0</c:formatCode>
                <c:ptCount val="1"/>
                <c:pt idx="0">
                  <c:v>1.3734693877551019</c:v>
                </c:pt>
              </c:numCache>
            </c:numRef>
          </c:val>
          <c:extLst>
            <c:ext xmlns:c16="http://schemas.microsoft.com/office/drawing/2014/chart" uri="{C3380CC4-5D6E-409C-BE32-E72D297353CC}">
              <c16:uniqueId val="{00000001-B0CC-407D-9A6B-57F119488B05}"/>
            </c:ext>
          </c:extLst>
        </c:ser>
        <c:dLbls>
          <c:showLegendKey val="0"/>
          <c:showVal val="0"/>
          <c:showCatName val="0"/>
          <c:showSerName val="0"/>
          <c:showPercent val="0"/>
          <c:showBubbleSize val="0"/>
        </c:dLbls>
        <c:gapWidth val="0"/>
        <c:overlap val="100"/>
        <c:axId val="996095504"/>
        <c:axId val="996088848"/>
      </c:barChart>
      <c:catAx>
        <c:axId val="996095504"/>
        <c:scaling>
          <c:orientation val="minMax"/>
        </c:scaling>
        <c:delete val="1"/>
        <c:axPos val="l"/>
        <c:majorTickMark val="out"/>
        <c:minorTickMark val="none"/>
        <c:tickLblPos val="nextTo"/>
        <c:crossAx val="996088848"/>
        <c:crosses val="autoZero"/>
        <c:auto val="1"/>
        <c:lblAlgn val="ctr"/>
        <c:lblOffset val="100"/>
        <c:noMultiLvlLbl val="0"/>
      </c:catAx>
      <c:valAx>
        <c:axId val="996088848"/>
        <c:scaling>
          <c:orientation val="minMax"/>
          <c:max val="4"/>
        </c:scaling>
        <c:delete val="1"/>
        <c:axPos val="b"/>
        <c:numFmt formatCode="0.0" sourceLinked="1"/>
        <c:majorTickMark val="out"/>
        <c:minorTickMark val="none"/>
        <c:tickLblPos val="nextTo"/>
        <c:crossAx val="99609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446388888888888"/>
          <c:y val="0.16804722222222221"/>
          <c:w val="0.82711944444444441"/>
          <c:h val="0.82711944444444441"/>
        </c:manualLayout>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C76B-4E54-81B2-0605856CF1BD}"/>
              </c:ext>
            </c:extLst>
          </c:dPt>
          <c:dPt>
            <c:idx val="1"/>
            <c:bubble3D val="0"/>
            <c:spPr>
              <a:gradFill>
                <a:gsLst>
                  <a:gs pos="0">
                    <a:schemeClr val="accent1">
                      <a:lumMod val="60000"/>
                      <a:lumOff val="40000"/>
                    </a:schemeClr>
                  </a:gs>
                  <a:gs pos="100000">
                    <a:schemeClr val="accent1">
                      <a:lumMod val="50000"/>
                    </a:schemeClr>
                  </a:gs>
                </a:gsLst>
                <a:lin ang="5400000" scaled="1"/>
              </a:gradFill>
              <a:ln w="19050">
                <a:noFill/>
              </a:ln>
              <a:effectLst/>
            </c:spPr>
            <c:extLst>
              <c:ext xmlns:c16="http://schemas.microsoft.com/office/drawing/2014/chart" uri="{C3380CC4-5D6E-409C-BE32-E72D297353CC}">
                <c16:uniqueId val="{00000003-C76B-4E54-81B2-0605856CF1BD}"/>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C76B-4E54-81B2-0605856CF1B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7449999999999997E-2"/>
          <c:y val="0.16804722222222221"/>
          <c:w val="0.82711944444444441"/>
          <c:h val="0.82711944444444441"/>
        </c:manualLayout>
      </c:layout>
      <c:doughnutChart>
        <c:varyColors val="1"/>
        <c:ser>
          <c:idx val="0"/>
          <c:order val="0"/>
          <c:spPr>
            <a:ln>
              <a:noFill/>
            </a:ln>
          </c:spPr>
          <c:dPt>
            <c:idx val="0"/>
            <c:bubble3D val="0"/>
            <c:spPr>
              <a:gradFill>
                <a:gsLst>
                  <a:gs pos="0">
                    <a:schemeClr val="accent6">
                      <a:lumMod val="50000"/>
                    </a:schemeClr>
                  </a:gs>
                  <a:gs pos="100000">
                    <a:schemeClr val="accent6">
                      <a:lumMod val="60000"/>
                      <a:lumOff val="40000"/>
                    </a:schemeClr>
                  </a:gs>
                </a:gsLst>
                <a:lin ang="5400000" scaled="1"/>
              </a:gradFill>
              <a:ln w="19050">
                <a:noFill/>
              </a:ln>
              <a:effectLst/>
            </c:spPr>
            <c:extLst>
              <c:ext xmlns:c16="http://schemas.microsoft.com/office/drawing/2014/chart" uri="{C3380CC4-5D6E-409C-BE32-E72D297353CC}">
                <c16:uniqueId val="{00000001-E0FB-4103-9C06-5EDE531ACA9E}"/>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E0FB-4103-9C06-5EDE531ACA9E}"/>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E0FB-4103-9C06-5EDE531ACA9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(1).xlsx]education by attrition!PivotTable3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60000"/>
                  <a:lumOff val="40000"/>
                </a:scheme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60000"/>
                    <a:lumOff val="40000"/>
                  </a:schemeClr>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0FC-4260-8353-1CDCC264EECC}"/>
            </c:ext>
          </c:extLst>
        </c:ser>
        <c:dLbls>
          <c:dLblPos val="outEnd"/>
          <c:showLegendKey val="0"/>
          <c:showVal val="1"/>
          <c:showCatName val="0"/>
          <c:showSerName val="0"/>
          <c:showPercent val="0"/>
          <c:showBubbleSize val="0"/>
        </c:dLbls>
        <c:gapWidth val="75"/>
        <c:axId val="1373333056"/>
        <c:axId val="1373333472"/>
      </c:barChart>
      <c:catAx>
        <c:axId val="13733330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73333472"/>
        <c:crosses val="autoZero"/>
        <c:auto val="1"/>
        <c:lblAlgn val="ctr"/>
        <c:lblOffset val="100"/>
        <c:noMultiLvlLbl val="0"/>
      </c:catAx>
      <c:valAx>
        <c:axId val="1373333472"/>
        <c:scaling>
          <c:orientation val="minMax"/>
        </c:scaling>
        <c:delete val="1"/>
        <c:axPos val="b"/>
        <c:numFmt formatCode="General" sourceLinked="1"/>
        <c:majorTickMark val="out"/>
        <c:minorTickMark val="none"/>
        <c:tickLblPos val="nextTo"/>
        <c:crossAx val="137333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(1).xlsx]Department Wise Attrition!PivotTable5</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60000"/>
                  <a:lumOff val="40000"/>
                </a:schemeClr>
              </a:gs>
            </a:gsLst>
            <a:lin ang="10800000" scaled="0"/>
          </a:gradFill>
          <a:ln w="9525">
            <a:solidFill>
              <a:schemeClr val="bg1">
                <a:lumMod val="85000"/>
              </a:schemeClr>
            </a:solidFill>
          </a:ln>
          <a:effectLst/>
        </c:spPr>
      </c:pivotFmt>
      <c:pivotFmt>
        <c:idx val="7"/>
        <c:spPr>
          <a:gradFill>
            <a:gsLst>
              <a:gs pos="0">
                <a:srgbClr val="C00000"/>
              </a:gs>
              <a:gs pos="100000">
                <a:schemeClr val="accent2">
                  <a:lumMod val="60000"/>
                  <a:lumOff val="40000"/>
                </a:schemeClr>
              </a:gs>
            </a:gsLst>
            <a:lin ang="10800000" scaled="0"/>
          </a:gradFill>
          <a:ln w="12700">
            <a:solidFill>
              <a:schemeClr val="bg1">
                <a:lumMod val="85000"/>
              </a:schemeClr>
            </a:solidFill>
          </a:ln>
          <a:effectLst/>
        </c:spPr>
      </c:pivotFmt>
      <c:pivotFmt>
        <c:idx val="8"/>
        <c:spPr>
          <a:gradFill>
            <a:gsLst>
              <a:gs pos="0">
                <a:schemeClr val="accent6">
                  <a:lumMod val="50000"/>
                </a:schemeClr>
              </a:gs>
              <a:gs pos="100000">
                <a:schemeClr val="accent6">
                  <a:lumMod val="60000"/>
                  <a:lumOff val="40000"/>
                </a:schemeClr>
              </a:gs>
            </a:gsLst>
            <a:lin ang="10800000" scaled="0"/>
          </a:gradFill>
          <a:ln w="19050">
            <a:solidFill>
              <a:schemeClr val="lt1"/>
            </a:solidFill>
          </a:ln>
          <a:effectLst/>
        </c:spPr>
      </c:pivotFmt>
    </c:pivotFmts>
    <c:plotArea>
      <c:layout>
        <c:manualLayout>
          <c:layoutTarget val="inner"/>
          <c:xMode val="edge"/>
          <c:yMode val="edge"/>
          <c:x val="4.7250859106529208E-2"/>
          <c:y val="9.0945656129267041E-2"/>
          <c:w val="0.73197330681602946"/>
          <c:h val="0.83777475824371506"/>
        </c:manualLayout>
      </c:layout>
      <c:pieChart>
        <c:varyColors val="1"/>
        <c:ser>
          <c:idx val="0"/>
          <c:order val="0"/>
          <c:tx>
            <c:strRef>
              <c:f>'Department Wise Attrition'!$B$3</c:f>
              <c:strCache>
                <c:ptCount val="1"/>
                <c:pt idx="0">
                  <c:v>Total</c:v>
                </c:pt>
              </c:strCache>
            </c:strRef>
          </c:tx>
          <c:dPt>
            <c:idx val="0"/>
            <c:bubble3D val="0"/>
            <c:spPr>
              <a:gradFill>
                <a:gsLst>
                  <a:gs pos="0">
                    <a:schemeClr val="accent1">
                      <a:lumMod val="50000"/>
                    </a:schemeClr>
                  </a:gs>
                  <a:gs pos="100000">
                    <a:schemeClr val="accent1">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D5C7-4D2D-8F19-7B72C1E9146D}"/>
              </c:ext>
            </c:extLst>
          </c:dPt>
          <c:dPt>
            <c:idx val="1"/>
            <c:bubble3D val="0"/>
            <c:spPr>
              <a:gradFill>
                <a:gsLst>
                  <a:gs pos="0">
                    <a:srgbClr val="C00000"/>
                  </a:gs>
                  <a:gs pos="100000">
                    <a:schemeClr val="accent2">
                      <a:lumMod val="60000"/>
                      <a:lumOff val="40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3-D5C7-4D2D-8F19-7B72C1E9146D}"/>
              </c:ext>
            </c:extLst>
          </c:dPt>
          <c:dPt>
            <c:idx val="2"/>
            <c:bubble3D val="0"/>
            <c:spPr>
              <a:gradFill>
                <a:gsLst>
                  <a:gs pos="0">
                    <a:schemeClr val="accent6">
                      <a:lumMod val="50000"/>
                    </a:schemeClr>
                  </a:gs>
                  <a:gs pos="100000">
                    <a:schemeClr val="accent6">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5-D5C7-4D2D-8F19-7B72C1E9146D}"/>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5C7-4D2D-8F19-7B72C1E9146D}"/>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(1).xlsx]Attrition by Age group !PivotTable1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 '!$B$3</c:f>
              <c:strCache>
                <c:ptCount val="1"/>
                <c:pt idx="0">
                  <c:v>Total</c:v>
                </c:pt>
              </c:strCache>
            </c:strRef>
          </c:tx>
          <c:spPr>
            <a:gradFill>
              <a:gsLst>
                <a:gs pos="0">
                  <a:schemeClr val="accent2">
                    <a:lumMod val="50000"/>
                  </a:schemeClr>
                </a:gs>
                <a:gs pos="100000">
                  <a:schemeClr val="accent2">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 '!$A$4:$A$9</c:f>
              <c:strCache>
                <c:ptCount val="5"/>
                <c:pt idx="0">
                  <c:v>25 - 34</c:v>
                </c:pt>
                <c:pt idx="1">
                  <c:v>35 - 44</c:v>
                </c:pt>
                <c:pt idx="2">
                  <c:v>Under 25</c:v>
                </c:pt>
                <c:pt idx="3">
                  <c:v>45 - 54</c:v>
                </c:pt>
                <c:pt idx="4">
                  <c:v>Over 55</c:v>
                </c:pt>
              </c:strCache>
            </c:strRef>
          </c:cat>
          <c:val>
            <c:numRef>
              <c:f>'Attrition by Age group '!$B$4:$B$9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98C-4DA0-AD6D-DCEEB528136A}"/>
            </c:ext>
          </c:extLst>
        </c:ser>
        <c:dLbls>
          <c:dLblPos val="outEnd"/>
          <c:showLegendKey val="0"/>
          <c:showVal val="1"/>
          <c:showCatName val="0"/>
          <c:showSerName val="0"/>
          <c:showPercent val="0"/>
          <c:showBubbleSize val="0"/>
        </c:dLbls>
        <c:gapWidth val="107"/>
        <c:overlap val="-27"/>
        <c:axId val="345547791"/>
        <c:axId val="345544463"/>
      </c:barChart>
      <c:catAx>
        <c:axId val="345547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345544463"/>
        <c:crosses val="autoZero"/>
        <c:auto val="1"/>
        <c:lblAlgn val="ctr"/>
        <c:lblOffset val="100"/>
        <c:noMultiLvlLbl val="0"/>
      </c:catAx>
      <c:valAx>
        <c:axId val="345544463"/>
        <c:scaling>
          <c:orientation val="minMax"/>
        </c:scaling>
        <c:delete val="1"/>
        <c:axPos val="l"/>
        <c:numFmt formatCode="General" sourceLinked="1"/>
        <c:majorTickMark val="none"/>
        <c:minorTickMark val="none"/>
        <c:tickLblPos val="nextTo"/>
        <c:crossAx val="34554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26AFA020-1A5F-47F5-B005-72176A2D0A8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908674EC-50CA-4173-A932-841247A9ADB1}">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26AFA020-1A5F-47F5-B005-72176A2D0A8C}">
          <cx:dataPt idx="2">
            <cx:spPr>
              <a:solidFill>
                <a:srgbClr val="4472C4">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908674EC-50CA-4173-A932-841247A9ADB1}">
          <cx:tx>
            <cx:txData>
              <cx:f>_xlchart.v2.8</cx:f>
              <cx:v>Attrition</cx:v>
            </cx:txData>
          </cx:tx>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pPr>
            <a:endParaRPr lang="en-GB" sz="11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5.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342900</xdr:colOff>
      <xdr:row>0</xdr:row>
      <xdr:rowOff>0</xdr:rowOff>
    </xdr:from>
    <xdr:to>
      <xdr:col>8</xdr:col>
      <xdr:colOff>160020</xdr:colOff>
      <xdr:row>4</xdr:row>
      <xdr:rowOff>129540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B843E80F-82E1-4C48-9354-9A6D08DBF4F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19060" y="0"/>
              <a:ext cx="182880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228600</xdr:colOff>
      <xdr:row>0</xdr:row>
      <xdr:rowOff>106680</xdr:rowOff>
    </xdr:from>
    <xdr:to>
      <xdr:col>8</xdr:col>
      <xdr:colOff>304800</xdr:colOff>
      <xdr:row>10</xdr:row>
      <xdr:rowOff>91440</xdr:rowOff>
    </xdr:to>
    <xdr:graphicFrame macro="">
      <xdr:nvGraphicFramePr>
        <xdr:cNvPr id="2" name="Chart 1">
          <a:extLst>
            <a:ext uri="{FF2B5EF4-FFF2-40B4-BE49-F238E27FC236}">
              <a16:creationId xmlns:a16="http://schemas.microsoft.com/office/drawing/2014/main" id="{692D5D3E-7D43-4C07-8654-445199FCEE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411480</xdr:colOff>
      <xdr:row>2</xdr:row>
      <xdr:rowOff>30481</xdr:rowOff>
    </xdr:from>
    <xdr:to>
      <xdr:col>11</xdr:col>
      <xdr:colOff>228600</xdr:colOff>
      <xdr:row>8</xdr:row>
      <xdr:rowOff>60961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2C4EA13-DF77-44CD-9730-017D13145BC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911340" y="426721"/>
              <a:ext cx="18288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300990</xdr:colOff>
      <xdr:row>16</xdr:row>
      <xdr:rowOff>182880</xdr:rowOff>
    </xdr:from>
    <xdr:to>
      <xdr:col>12</xdr:col>
      <xdr:colOff>179070</xdr:colOff>
      <xdr:row>22</xdr:row>
      <xdr:rowOff>68580</xdr:rowOff>
    </xdr:to>
    <xdr:graphicFrame macro="">
      <xdr:nvGraphicFramePr>
        <xdr:cNvPr id="5" name="Chart 4">
          <a:extLst>
            <a:ext uri="{FF2B5EF4-FFF2-40B4-BE49-F238E27FC236}">
              <a16:creationId xmlns:a16="http://schemas.microsoft.com/office/drawing/2014/main" id="{057F7FA6-3097-43D6-B884-47D31E93CE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1615440</xdr:colOff>
      <xdr:row>8</xdr:row>
      <xdr:rowOff>83821</xdr:rowOff>
    </xdr:from>
    <xdr:to>
      <xdr:col>3</xdr:col>
      <xdr:colOff>297180</xdr:colOff>
      <xdr:row>20</xdr:row>
      <xdr:rowOff>38100</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1078959F-872F-4D85-A96F-1F72486529C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615440" y="1668781"/>
              <a:ext cx="1828800" cy="2331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373380</xdr:colOff>
      <xdr:row>8</xdr:row>
      <xdr:rowOff>7620</xdr:rowOff>
    </xdr:from>
    <xdr:to>
      <xdr:col>7</xdr:col>
      <xdr:colOff>190500</xdr:colOff>
      <xdr:row>21</xdr:row>
      <xdr:rowOff>127635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27DCD6E0-A58A-419B-AA4A-833ACC7C687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389120" y="15925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190500</xdr:colOff>
      <xdr:row>8</xdr:row>
      <xdr:rowOff>68581</xdr:rowOff>
    </xdr:from>
    <xdr:to>
      <xdr:col>10</xdr:col>
      <xdr:colOff>7620</xdr:colOff>
      <xdr:row>13</xdr:row>
      <xdr:rowOff>190501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2A8DC48C-B6BB-4D2C-99F4-9EE99C69671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217920" y="1653541"/>
              <a:ext cx="182880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179070</xdr:colOff>
      <xdr:row>2</xdr:row>
      <xdr:rowOff>182880</xdr:rowOff>
    </xdr:from>
    <xdr:to>
      <xdr:col>13</xdr:col>
      <xdr:colOff>480060</xdr:colOff>
      <xdr:row>12</xdr:row>
      <xdr:rowOff>15240</xdr:rowOff>
    </xdr:to>
    <xdr:graphicFrame macro="">
      <xdr:nvGraphicFramePr>
        <xdr:cNvPr id="4" name="Chart 3">
          <a:extLst>
            <a:ext uri="{FF2B5EF4-FFF2-40B4-BE49-F238E27FC236}">
              <a16:creationId xmlns:a16="http://schemas.microsoft.com/office/drawing/2014/main" id="{D53D5925-97AA-4478-A566-9BFDD9EAB1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8</xdr:row>
      <xdr:rowOff>99060</xdr:rowOff>
    </xdr:from>
    <xdr:to>
      <xdr:col>9</xdr:col>
      <xdr:colOff>41910</xdr:colOff>
      <xdr:row>22</xdr:row>
      <xdr:rowOff>68580</xdr:rowOff>
    </xdr:to>
    <xdr:graphicFrame macro="">
      <xdr:nvGraphicFramePr>
        <xdr:cNvPr id="2" name="Chart 1">
          <a:extLst>
            <a:ext uri="{FF2B5EF4-FFF2-40B4-BE49-F238E27FC236}">
              <a16:creationId xmlns:a16="http://schemas.microsoft.com/office/drawing/2014/main" id="{2E009220-14D9-419E-B14A-ADEC599A5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628650</xdr:colOff>
      <xdr:row>2</xdr:row>
      <xdr:rowOff>175260</xdr:rowOff>
    </xdr:from>
    <xdr:to>
      <xdr:col>12</xdr:col>
      <xdr:colOff>506730</xdr:colOff>
      <xdr:row>16</xdr:row>
      <xdr:rowOff>144780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44D1ADA-1123-43BE-BA94-F3B2D89EF8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39050" y="571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632460</xdr:colOff>
      <xdr:row>8</xdr:row>
      <xdr:rowOff>99060</xdr:rowOff>
    </xdr:from>
    <xdr:to>
      <xdr:col>7</xdr:col>
      <xdr:colOff>236220</xdr:colOff>
      <xdr:row>21</xdr:row>
      <xdr:rowOff>106680</xdr:rowOff>
    </xdr:to>
    <xdr:graphicFrame macro="">
      <xdr:nvGraphicFramePr>
        <xdr:cNvPr id="2" name="Chart 1">
          <a:extLst>
            <a:ext uri="{FF2B5EF4-FFF2-40B4-BE49-F238E27FC236}">
              <a16:creationId xmlns:a16="http://schemas.microsoft.com/office/drawing/2014/main" id="{7890D934-D971-4AD7-BC45-58D39C671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102870</xdr:colOff>
      <xdr:row>8</xdr:row>
      <xdr:rowOff>99060</xdr:rowOff>
    </xdr:from>
    <xdr:to>
      <xdr:col>11</xdr:col>
      <xdr:colOff>651510</xdr:colOff>
      <xdr:row>22</xdr:row>
      <xdr:rowOff>68580</xdr:rowOff>
    </xdr:to>
    <xdr:graphicFrame macro="">
      <xdr:nvGraphicFramePr>
        <xdr:cNvPr id="2" name="Chart 1">
          <a:extLst>
            <a:ext uri="{FF2B5EF4-FFF2-40B4-BE49-F238E27FC236}">
              <a16:creationId xmlns:a16="http://schemas.microsoft.com/office/drawing/2014/main" id="{F84BE3F6-0C6B-42FF-8C13-E27E8E3DCD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617220</xdr:colOff>
      <xdr:row>9</xdr:row>
      <xdr:rowOff>53340</xdr:rowOff>
    </xdr:from>
    <xdr:to>
      <xdr:col>7</xdr:col>
      <xdr:colOff>434340</xdr:colOff>
      <xdr:row>22</xdr:row>
      <xdr:rowOff>173355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CDE4227E-C6DF-4101-8671-F8D08D6574D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632960" y="18364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1592580</xdr:colOff>
      <xdr:row>9</xdr:row>
      <xdr:rowOff>99060</xdr:rowOff>
    </xdr:from>
    <xdr:to>
      <xdr:col>4</xdr:col>
      <xdr:colOff>342900</xdr:colOff>
      <xdr:row>23</xdr:row>
      <xdr:rowOff>20955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74CADE1A-07F2-4785-BFDC-25D18D8C6A3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2529840" y="18821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106680</xdr:colOff>
      <xdr:row>10</xdr:row>
      <xdr:rowOff>7620</xdr:rowOff>
    </xdr:from>
    <xdr:to>
      <xdr:col>11</xdr:col>
      <xdr:colOff>339090</xdr:colOff>
      <xdr:row>22</xdr:row>
      <xdr:rowOff>68580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B3A9EDC-9F69-4AF4-B5BB-DE8689A39B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75960" y="1988820"/>
              <a:ext cx="3585210" cy="2438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cstate="print"/>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cstate="print"/>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cstate="print"/>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cstate="print"/>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cstate="print"/>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cstate="print"/>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cstate="print"/>
        <a:stretch>
          <a:fillRect/>
        </a:stretch>
      </xdr:blipFill>
      <xdr:spPr>
        <a:xfrm>
          <a:off x="3497580" y="1607820"/>
          <a:ext cx="656615" cy="656615"/>
        </a:xfrm>
        <a:prstGeom prst="rect">
          <a:avLst/>
        </a:prstGeom>
      </xdr:spPr>
    </xdr:pic>
    <xdr:clientData/>
  </xdr:twoCellAnchor>
  <xdr:twoCellAnchor>
    <xdr:from>
      <xdr:col>6</xdr:col>
      <xdr:colOff>0</xdr:colOff>
      <xdr:row>20</xdr:row>
      <xdr:rowOff>0</xdr:rowOff>
    </xdr:from>
    <xdr:to>
      <xdr:col>8</xdr:col>
      <xdr:colOff>433892</xdr:colOff>
      <xdr:row>22</xdr:row>
      <xdr:rowOff>159571</xdr:rowOff>
    </xdr:to>
    <xdr:sp macro="" textlink="">
      <xdr:nvSpPr>
        <xdr:cNvPr id="9" name="Free-form: Shape 8">
          <a:extLst>
            <a:ext uri="{FF2B5EF4-FFF2-40B4-BE49-F238E27FC236}">
              <a16:creationId xmlns:a16="http://schemas.microsoft.com/office/drawing/2014/main" id="{FCBC8FE7-9E66-427C-A6A8-88B1C9675F62}"/>
            </a:ext>
          </a:extLst>
        </xdr:cNvPr>
        <xdr:cNvSpPr/>
      </xdr:nvSpPr>
      <xdr:spPr>
        <a:xfrm>
          <a:off x="4023360" y="3962400"/>
          <a:ext cx="1775012" cy="555811"/>
        </a:xfrm>
        <a:custGeom>
          <a:avLst/>
          <a:gdLst>
            <a:gd name="connsiteX0" fmla="*/ 2227731 w 2689412"/>
            <a:gd name="connsiteY0" fmla="*/ 174811 h 744071"/>
            <a:gd name="connsiteX1" fmla="*/ 2156836 w 2689412"/>
            <a:gd name="connsiteY1" fmla="*/ 356295 h 744071"/>
            <a:gd name="connsiteX2" fmla="*/ 1927414 w 2689412"/>
            <a:gd name="connsiteY2" fmla="*/ 356294 h 744071"/>
            <a:gd name="connsiteX3" fmla="*/ 2113021 w 2689412"/>
            <a:gd name="connsiteY3" fmla="*/ 468456 h 744071"/>
            <a:gd name="connsiteX4" fmla="*/ 2042124 w 2689412"/>
            <a:gd name="connsiteY4" fmla="*/ 649940 h 744071"/>
            <a:gd name="connsiteX5" fmla="*/ 2227731 w 2689412"/>
            <a:gd name="connsiteY5" fmla="*/ 537776 h 744071"/>
            <a:gd name="connsiteX6" fmla="*/ 2413337 w 2689412"/>
            <a:gd name="connsiteY6" fmla="*/ 649940 h 744071"/>
            <a:gd name="connsiteX7" fmla="*/ 2342440 w 2689412"/>
            <a:gd name="connsiteY7" fmla="*/ 468456 h 744071"/>
            <a:gd name="connsiteX8" fmla="*/ 2528047 w 2689412"/>
            <a:gd name="connsiteY8" fmla="*/ 356294 h 744071"/>
            <a:gd name="connsiteX9" fmla="*/ 2298625 w 2689412"/>
            <a:gd name="connsiteY9" fmla="*/ 356295 h 744071"/>
            <a:gd name="connsiteX10" fmla="*/ 1627096 w 2689412"/>
            <a:gd name="connsiteY10" fmla="*/ 174811 h 744071"/>
            <a:gd name="connsiteX11" fmla="*/ 1556201 w 2689412"/>
            <a:gd name="connsiteY11" fmla="*/ 356295 h 744071"/>
            <a:gd name="connsiteX12" fmla="*/ 1326779 w 2689412"/>
            <a:gd name="connsiteY12" fmla="*/ 356294 h 744071"/>
            <a:gd name="connsiteX13" fmla="*/ 1512386 w 2689412"/>
            <a:gd name="connsiteY13" fmla="*/ 468456 h 744071"/>
            <a:gd name="connsiteX14" fmla="*/ 1441489 w 2689412"/>
            <a:gd name="connsiteY14" fmla="*/ 649940 h 744071"/>
            <a:gd name="connsiteX15" fmla="*/ 1627096 w 2689412"/>
            <a:gd name="connsiteY15" fmla="*/ 537776 h 744071"/>
            <a:gd name="connsiteX16" fmla="*/ 1812702 w 2689412"/>
            <a:gd name="connsiteY16" fmla="*/ 649940 h 744071"/>
            <a:gd name="connsiteX17" fmla="*/ 1741805 w 2689412"/>
            <a:gd name="connsiteY17" fmla="*/ 468456 h 744071"/>
            <a:gd name="connsiteX18" fmla="*/ 1927412 w 2689412"/>
            <a:gd name="connsiteY18" fmla="*/ 356294 h 744071"/>
            <a:gd name="connsiteX19" fmla="*/ 1697990 w 2689412"/>
            <a:gd name="connsiteY19" fmla="*/ 356295 h 744071"/>
            <a:gd name="connsiteX20" fmla="*/ 1026461 w 2689412"/>
            <a:gd name="connsiteY20" fmla="*/ 174811 h 744071"/>
            <a:gd name="connsiteX21" fmla="*/ 955566 w 2689412"/>
            <a:gd name="connsiteY21" fmla="*/ 356295 h 744071"/>
            <a:gd name="connsiteX22" fmla="*/ 726144 w 2689412"/>
            <a:gd name="connsiteY22" fmla="*/ 356294 h 744071"/>
            <a:gd name="connsiteX23" fmla="*/ 911751 w 2689412"/>
            <a:gd name="connsiteY23" fmla="*/ 468456 h 744071"/>
            <a:gd name="connsiteX24" fmla="*/ 840854 w 2689412"/>
            <a:gd name="connsiteY24" fmla="*/ 649940 h 744071"/>
            <a:gd name="connsiteX25" fmla="*/ 1026461 w 2689412"/>
            <a:gd name="connsiteY25" fmla="*/ 537776 h 744071"/>
            <a:gd name="connsiteX26" fmla="*/ 1212067 w 2689412"/>
            <a:gd name="connsiteY26" fmla="*/ 649940 h 744071"/>
            <a:gd name="connsiteX27" fmla="*/ 1141170 w 2689412"/>
            <a:gd name="connsiteY27" fmla="*/ 468456 h 744071"/>
            <a:gd name="connsiteX28" fmla="*/ 1326777 w 2689412"/>
            <a:gd name="connsiteY28" fmla="*/ 356294 h 744071"/>
            <a:gd name="connsiteX29" fmla="*/ 1097355 w 2689412"/>
            <a:gd name="connsiteY29" fmla="*/ 356295 h 744071"/>
            <a:gd name="connsiteX30" fmla="*/ 425826 w 2689412"/>
            <a:gd name="connsiteY30" fmla="*/ 174811 h 744071"/>
            <a:gd name="connsiteX31" fmla="*/ 354931 w 2689412"/>
            <a:gd name="connsiteY31" fmla="*/ 356295 h 744071"/>
            <a:gd name="connsiteX32" fmla="*/ 125509 w 2689412"/>
            <a:gd name="connsiteY32" fmla="*/ 356294 h 744071"/>
            <a:gd name="connsiteX33" fmla="*/ 311116 w 2689412"/>
            <a:gd name="connsiteY33" fmla="*/ 468456 h 744071"/>
            <a:gd name="connsiteX34" fmla="*/ 240219 w 2689412"/>
            <a:gd name="connsiteY34" fmla="*/ 649940 h 744071"/>
            <a:gd name="connsiteX35" fmla="*/ 425826 w 2689412"/>
            <a:gd name="connsiteY35" fmla="*/ 537776 h 744071"/>
            <a:gd name="connsiteX36" fmla="*/ 611432 w 2689412"/>
            <a:gd name="connsiteY36" fmla="*/ 649940 h 744071"/>
            <a:gd name="connsiteX37" fmla="*/ 540535 w 2689412"/>
            <a:gd name="connsiteY37" fmla="*/ 468456 h 744071"/>
            <a:gd name="connsiteX38" fmla="*/ 726142 w 2689412"/>
            <a:gd name="connsiteY38" fmla="*/ 356294 h 744071"/>
            <a:gd name="connsiteX39" fmla="*/ 496720 w 2689412"/>
            <a:gd name="connsiteY39" fmla="*/ 356295 h 744071"/>
            <a:gd name="connsiteX40" fmla="*/ 0 w 2689412"/>
            <a:gd name="connsiteY40" fmla="*/ 0 h 744071"/>
            <a:gd name="connsiteX41" fmla="*/ 2689412 w 2689412"/>
            <a:gd name="connsiteY41" fmla="*/ 0 h 744071"/>
            <a:gd name="connsiteX42" fmla="*/ 2689412 w 2689412"/>
            <a:gd name="connsiteY42" fmla="*/ 744071 h 744071"/>
            <a:gd name="connsiteX43" fmla="*/ 0 w 2689412"/>
            <a:gd name="connsiteY43" fmla="*/ 744071 h 74407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689412" h="744071">
              <a:moveTo>
                <a:pt x="2227731" y="174811"/>
              </a:moveTo>
              <a:lnTo>
                <a:pt x="2156836" y="356295"/>
              </a:lnTo>
              <a:lnTo>
                <a:pt x="1927414" y="356294"/>
              </a:lnTo>
              <a:lnTo>
                <a:pt x="2113021" y="468456"/>
              </a:lnTo>
              <a:lnTo>
                <a:pt x="2042124" y="649940"/>
              </a:lnTo>
              <a:lnTo>
                <a:pt x="2227731" y="537776"/>
              </a:lnTo>
              <a:lnTo>
                <a:pt x="2413337" y="649940"/>
              </a:lnTo>
              <a:lnTo>
                <a:pt x="2342440" y="468456"/>
              </a:lnTo>
              <a:lnTo>
                <a:pt x="2528047" y="356294"/>
              </a:lnTo>
              <a:lnTo>
                <a:pt x="2298625" y="356295"/>
              </a:lnTo>
              <a:close/>
              <a:moveTo>
                <a:pt x="1627096" y="174811"/>
              </a:moveTo>
              <a:lnTo>
                <a:pt x="1556201" y="356295"/>
              </a:lnTo>
              <a:lnTo>
                <a:pt x="1326779" y="356294"/>
              </a:lnTo>
              <a:lnTo>
                <a:pt x="1512386" y="468456"/>
              </a:lnTo>
              <a:lnTo>
                <a:pt x="1441489" y="649940"/>
              </a:lnTo>
              <a:lnTo>
                <a:pt x="1627096" y="537776"/>
              </a:lnTo>
              <a:lnTo>
                <a:pt x="1812702" y="649940"/>
              </a:lnTo>
              <a:lnTo>
                <a:pt x="1741805" y="468456"/>
              </a:lnTo>
              <a:lnTo>
                <a:pt x="1927412" y="356294"/>
              </a:lnTo>
              <a:lnTo>
                <a:pt x="1697990" y="356295"/>
              </a:lnTo>
              <a:close/>
              <a:moveTo>
                <a:pt x="1026461" y="174811"/>
              </a:moveTo>
              <a:lnTo>
                <a:pt x="955566" y="356295"/>
              </a:lnTo>
              <a:lnTo>
                <a:pt x="726144" y="356294"/>
              </a:lnTo>
              <a:lnTo>
                <a:pt x="911751" y="468456"/>
              </a:lnTo>
              <a:lnTo>
                <a:pt x="840854" y="649940"/>
              </a:lnTo>
              <a:lnTo>
                <a:pt x="1026461" y="537776"/>
              </a:lnTo>
              <a:lnTo>
                <a:pt x="1212067" y="649940"/>
              </a:lnTo>
              <a:lnTo>
                <a:pt x="1141170" y="468456"/>
              </a:lnTo>
              <a:lnTo>
                <a:pt x="1326777" y="356294"/>
              </a:lnTo>
              <a:lnTo>
                <a:pt x="1097355" y="356295"/>
              </a:lnTo>
              <a:close/>
              <a:moveTo>
                <a:pt x="425826" y="174811"/>
              </a:moveTo>
              <a:lnTo>
                <a:pt x="354931" y="356295"/>
              </a:lnTo>
              <a:lnTo>
                <a:pt x="125509" y="356294"/>
              </a:lnTo>
              <a:lnTo>
                <a:pt x="311116" y="468456"/>
              </a:lnTo>
              <a:lnTo>
                <a:pt x="240219" y="649940"/>
              </a:lnTo>
              <a:lnTo>
                <a:pt x="425826" y="537776"/>
              </a:lnTo>
              <a:lnTo>
                <a:pt x="611432" y="649940"/>
              </a:lnTo>
              <a:lnTo>
                <a:pt x="540535" y="468456"/>
              </a:lnTo>
              <a:lnTo>
                <a:pt x="726142" y="356294"/>
              </a:lnTo>
              <a:lnTo>
                <a:pt x="496720" y="356295"/>
              </a:lnTo>
              <a:close/>
              <a:moveTo>
                <a:pt x="0" y="0"/>
              </a:moveTo>
              <a:lnTo>
                <a:pt x="2689412" y="0"/>
              </a:lnTo>
              <a:lnTo>
                <a:pt x="2689412" y="744071"/>
              </a:lnTo>
              <a:lnTo>
                <a:pt x="0" y="744071"/>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480733</xdr:colOff>
      <xdr:row>3</xdr:row>
      <xdr:rowOff>74750</xdr:rowOff>
    </xdr:from>
    <xdr:to>
      <xdr:col>22</xdr:col>
      <xdr:colOff>561479</xdr:colOff>
      <xdr:row>40</xdr:row>
      <xdr:rowOff>93919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2480983" y="674825"/>
          <a:ext cx="12748996" cy="7420094"/>
          <a:chOff x="1752600" y="150573"/>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50573"/>
            <a:ext cx="13468350" cy="7776000"/>
          </a:xfrm>
          <a:prstGeom prst="roundRect">
            <a:avLst>
              <a:gd name="adj" fmla="val 1112"/>
            </a:avLst>
          </a:prstGeom>
          <a:solidFill>
            <a:schemeClr val="accent5">
              <a:lumMod val="5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solidFill>
                <a:schemeClr val="accent1">
                  <a:shade val="50000"/>
                </a:schemeClr>
              </a:soli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solidFill>
              <a:schemeClr val="accent1">
                <a:shade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solidFill>
              <a:schemeClr val="accent1">
                <a:shade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solidFill>
              <a:schemeClr val="accent1">
                <a:shade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solidFill>
              <a:schemeClr val="accent1">
                <a:shade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solidFill>
              <a:schemeClr val="accent1">
                <a:shade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solidFill>
              <a:schemeClr val="accent1">
                <a:shade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542925</xdr:colOff>
      <xdr:row>8</xdr:row>
      <xdr:rowOff>104775</xdr:rowOff>
    </xdr:from>
    <xdr:to>
      <xdr:col>6</xdr:col>
      <xdr:colOff>647700</xdr:colOff>
      <xdr:row>11</xdr:row>
      <xdr:rowOff>9525</xdr:rowOff>
    </xdr:to>
    <xdr:sp macro="" textlink="">
      <xdr:nvSpPr>
        <xdr:cNvPr id="28" name="TextBox 27">
          <a:extLst>
            <a:ext uri="{FF2B5EF4-FFF2-40B4-BE49-F238E27FC236}">
              <a16:creationId xmlns:a16="http://schemas.microsoft.com/office/drawing/2014/main" id="{775E8E08-B87D-4CD0-B7F6-06B791DCB01F}"/>
            </a:ext>
          </a:extLst>
        </xdr:cNvPr>
        <xdr:cNvSpPr txBox="1"/>
      </xdr:nvSpPr>
      <xdr:spPr>
        <a:xfrm>
          <a:off x="2543175" y="1704975"/>
          <a:ext cx="2105025"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C00000"/>
              </a:solidFill>
              <a:latin typeface="Arial Black" panose="020B0A04020102020204" pitchFamily="34" charset="0"/>
            </a:rPr>
            <a:t>Total</a:t>
          </a:r>
          <a:r>
            <a:rPr lang="en-IN" sz="1600" baseline="0">
              <a:solidFill>
                <a:srgbClr val="C00000"/>
              </a:solidFill>
              <a:latin typeface="Arial Black" panose="020B0A04020102020204" pitchFamily="34" charset="0"/>
            </a:rPr>
            <a:t> Employees</a:t>
          </a:r>
          <a:endParaRPr lang="en-IN" sz="1600">
            <a:solidFill>
              <a:srgbClr val="C00000"/>
            </a:solidFill>
            <a:latin typeface="Arial Black" panose="020B0A04020102020204" pitchFamily="34" charset="0"/>
          </a:endParaRPr>
        </a:p>
      </xdr:txBody>
    </xdr:sp>
    <xdr:clientData/>
  </xdr:twoCellAnchor>
  <xdr:twoCellAnchor>
    <xdr:from>
      <xdr:col>8</xdr:col>
      <xdr:colOff>99733</xdr:colOff>
      <xdr:row>8</xdr:row>
      <xdr:rowOff>112850</xdr:rowOff>
    </xdr:from>
    <xdr:to>
      <xdr:col>10</xdr:col>
      <xdr:colOff>228600</xdr:colOff>
      <xdr:row>11</xdr:row>
      <xdr:rowOff>17600</xdr:rowOff>
    </xdr:to>
    <xdr:sp macro="" textlink="">
      <xdr:nvSpPr>
        <xdr:cNvPr id="30" name="TextBox 29">
          <a:extLst>
            <a:ext uri="{FF2B5EF4-FFF2-40B4-BE49-F238E27FC236}">
              <a16:creationId xmlns:a16="http://schemas.microsoft.com/office/drawing/2014/main" id="{931757B4-FAFA-4684-8332-764F3D5477D6}"/>
            </a:ext>
          </a:extLst>
        </xdr:cNvPr>
        <xdr:cNvSpPr txBox="1"/>
      </xdr:nvSpPr>
      <xdr:spPr>
        <a:xfrm>
          <a:off x="5433733" y="1713050"/>
          <a:ext cx="1462367"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C00000"/>
              </a:solidFill>
              <a:latin typeface="Arial Black" panose="020B0A04020102020204" pitchFamily="34" charset="0"/>
            </a:rPr>
            <a:t>Attrition</a:t>
          </a:r>
        </a:p>
      </xdr:txBody>
    </xdr:sp>
    <xdr:clientData/>
  </xdr:twoCellAnchor>
  <xdr:twoCellAnchor>
    <xdr:from>
      <xdr:col>11</xdr:col>
      <xdr:colOff>309283</xdr:colOff>
      <xdr:row>8</xdr:row>
      <xdr:rowOff>84275</xdr:rowOff>
    </xdr:from>
    <xdr:to>
      <xdr:col>14</xdr:col>
      <xdr:colOff>414058</xdr:colOff>
      <xdr:row>10</xdr:row>
      <xdr:rowOff>189050</xdr:rowOff>
    </xdr:to>
    <xdr:sp macro="" textlink="">
      <xdr:nvSpPr>
        <xdr:cNvPr id="31" name="TextBox 30">
          <a:extLst>
            <a:ext uri="{FF2B5EF4-FFF2-40B4-BE49-F238E27FC236}">
              <a16:creationId xmlns:a16="http://schemas.microsoft.com/office/drawing/2014/main" id="{E9186669-51A0-4DEA-B739-25E8C59F9AFA}"/>
            </a:ext>
          </a:extLst>
        </xdr:cNvPr>
        <xdr:cNvSpPr txBox="1"/>
      </xdr:nvSpPr>
      <xdr:spPr>
        <a:xfrm>
          <a:off x="7643533" y="1684475"/>
          <a:ext cx="2105025"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C00000"/>
              </a:solidFill>
              <a:latin typeface="Arial Black" panose="020B0A04020102020204" pitchFamily="34" charset="0"/>
            </a:rPr>
            <a:t>Active Employees</a:t>
          </a:r>
          <a:endParaRPr lang="en-IN" sz="1400">
            <a:solidFill>
              <a:srgbClr val="C00000"/>
            </a:solidFill>
            <a:latin typeface="Arial Black" panose="020B0A04020102020204" pitchFamily="34" charset="0"/>
          </a:endParaRPr>
        </a:p>
      </xdr:txBody>
    </xdr:sp>
    <xdr:clientData/>
  </xdr:twoCellAnchor>
  <xdr:twoCellAnchor>
    <xdr:from>
      <xdr:col>15</xdr:col>
      <xdr:colOff>194983</xdr:colOff>
      <xdr:row>8</xdr:row>
      <xdr:rowOff>103325</xdr:rowOff>
    </xdr:from>
    <xdr:to>
      <xdr:col>18</xdr:col>
      <xdr:colOff>299758</xdr:colOff>
      <xdr:row>11</xdr:row>
      <xdr:rowOff>8075</xdr:rowOff>
    </xdr:to>
    <xdr:sp macro="" textlink="">
      <xdr:nvSpPr>
        <xdr:cNvPr id="32" name="TextBox 31">
          <a:extLst>
            <a:ext uri="{FF2B5EF4-FFF2-40B4-BE49-F238E27FC236}">
              <a16:creationId xmlns:a16="http://schemas.microsoft.com/office/drawing/2014/main" id="{938AD713-8A30-4F42-A8B2-208DEEB79B82}"/>
            </a:ext>
          </a:extLst>
        </xdr:cNvPr>
        <xdr:cNvSpPr txBox="1"/>
      </xdr:nvSpPr>
      <xdr:spPr>
        <a:xfrm>
          <a:off x="10196233" y="1703525"/>
          <a:ext cx="2105025"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C00000"/>
              </a:solidFill>
              <a:latin typeface="Arial Black" panose="020B0A04020102020204" pitchFamily="34" charset="0"/>
            </a:rPr>
            <a:t>Attrition Rate</a:t>
          </a:r>
        </a:p>
      </xdr:txBody>
    </xdr:sp>
    <xdr:clientData/>
  </xdr:twoCellAnchor>
  <xdr:twoCellAnchor>
    <xdr:from>
      <xdr:col>19</xdr:col>
      <xdr:colOff>23533</xdr:colOff>
      <xdr:row>8</xdr:row>
      <xdr:rowOff>93800</xdr:rowOff>
    </xdr:from>
    <xdr:to>
      <xdr:col>22</xdr:col>
      <xdr:colOff>128308</xdr:colOff>
      <xdr:row>10</xdr:row>
      <xdr:rowOff>198575</xdr:rowOff>
    </xdr:to>
    <xdr:sp macro="" textlink="">
      <xdr:nvSpPr>
        <xdr:cNvPr id="33" name="TextBox 32">
          <a:extLst>
            <a:ext uri="{FF2B5EF4-FFF2-40B4-BE49-F238E27FC236}">
              <a16:creationId xmlns:a16="http://schemas.microsoft.com/office/drawing/2014/main" id="{3D6DBC4A-52AC-41DF-91E4-2FF22717A816}"/>
            </a:ext>
          </a:extLst>
        </xdr:cNvPr>
        <xdr:cNvSpPr txBox="1"/>
      </xdr:nvSpPr>
      <xdr:spPr>
        <a:xfrm>
          <a:off x="12691783" y="1694000"/>
          <a:ext cx="2105025"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aseline="0">
              <a:solidFill>
                <a:srgbClr val="C00000"/>
              </a:solidFill>
              <a:latin typeface="Arial Black" panose="020B0A04020102020204" pitchFamily="34" charset="0"/>
            </a:rPr>
            <a:t>Average Age</a:t>
          </a:r>
          <a:endParaRPr lang="en-IN" sz="1600">
            <a:solidFill>
              <a:srgbClr val="C00000"/>
            </a:solidFill>
            <a:latin typeface="Arial Black" panose="020B0A04020102020204" pitchFamily="34" charset="0"/>
          </a:endParaRPr>
        </a:p>
      </xdr:txBody>
    </xdr:sp>
    <xdr:clientData/>
  </xdr:twoCellAnchor>
  <xdr:twoCellAnchor editAs="oneCell">
    <xdr:from>
      <xdr:col>6</xdr:col>
      <xdr:colOff>628650</xdr:colOff>
      <xdr:row>8</xdr:row>
      <xdr:rowOff>161925</xdr:rowOff>
    </xdr:from>
    <xdr:to>
      <xdr:col>7</xdr:col>
      <xdr:colOff>295736</xdr:colOff>
      <xdr:row>10</xdr:row>
      <xdr:rowOff>85462</xdr:rowOff>
    </xdr:to>
    <xdr:pic>
      <xdr:nvPicPr>
        <xdr:cNvPr id="34" name="Picture 33">
          <a:extLst>
            <a:ext uri="{FF2B5EF4-FFF2-40B4-BE49-F238E27FC236}">
              <a16:creationId xmlns:a16="http://schemas.microsoft.com/office/drawing/2014/main" id="{0AA1B5B5-9473-4946-8F6C-8334AC9B7075}"/>
            </a:ext>
          </a:extLst>
        </xdr:cNvPr>
        <xdr:cNvPicPr>
          <a:picLocks noChangeAspect="1"/>
        </xdr:cNvPicPr>
      </xdr:nvPicPr>
      <xdr:blipFill>
        <a:blip xmlns:r="http://schemas.openxmlformats.org/officeDocument/2006/relationships" r:embed="rId1" cstate="print"/>
        <a:stretch>
          <a:fillRect/>
        </a:stretch>
      </xdr:blipFill>
      <xdr:spPr>
        <a:xfrm>
          <a:off x="4629150" y="1762125"/>
          <a:ext cx="333836" cy="323587"/>
        </a:xfrm>
        <a:prstGeom prst="rect">
          <a:avLst/>
        </a:prstGeom>
      </xdr:spPr>
    </xdr:pic>
    <xdr:clientData/>
  </xdr:twoCellAnchor>
  <xdr:twoCellAnchor editAs="oneCell">
    <xdr:from>
      <xdr:col>10</xdr:col>
      <xdr:colOff>333375</xdr:colOff>
      <xdr:row>8</xdr:row>
      <xdr:rowOff>114300</xdr:rowOff>
    </xdr:from>
    <xdr:to>
      <xdr:col>11</xdr:col>
      <xdr:colOff>84772</xdr:colOff>
      <xdr:row>10</xdr:row>
      <xdr:rowOff>84772</xdr:rowOff>
    </xdr:to>
    <xdr:pic>
      <xdr:nvPicPr>
        <xdr:cNvPr id="35" name="Picture 34">
          <a:extLst>
            <a:ext uri="{FF2B5EF4-FFF2-40B4-BE49-F238E27FC236}">
              <a16:creationId xmlns:a16="http://schemas.microsoft.com/office/drawing/2014/main" id="{F6AA114E-72FE-44C0-A2E8-7141BB6DA72C}"/>
            </a:ext>
          </a:extLst>
        </xdr:cNvPr>
        <xdr:cNvPicPr>
          <a:picLocks noChangeAspect="1"/>
        </xdr:cNvPicPr>
      </xdr:nvPicPr>
      <xdr:blipFill>
        <a:blip xmlns:r="http://schemas.openxmlformats.org/officeDocument/2006/relationships" r:embed="rId2" cstate="print"/>
        <a:stretch>
          <a:fillRect/>
        </a:stretch>
      </xdr:blipFill>
      <xdr:spPr>
        <a:xfrm>
          <a:off x="7000875" y="1714500"/>
          <a:ext cx="418147" cy="370522"/>
        </a:xfrm>
        <a:prstGeom prst="rect">
          <a:avLst/>
        </a:prstGeom>
      </xdr:spPr>
    </xdr:pic>
    <xdr:clientData/>
  </xdr:twoCellAnchor>
  <xdr:twoCellAnchor editAs="oneCell">
    <xdr:from>
      <xdr:col>14</xdr:col>
      <xdr:colOff>314325</xdr:colOff>
      <xdr:row>8</xdr:row>
      <xdr:rowOff>114300</xdr:rowOff>
    </xdr:from>
    <xdr:to>
      <xdr:col>14</xdr:col>
      <xdr:colOff>662550</xdr:colOff>
      <xdr:row>10</xdr:row>
      <xdr:rowOff>27652</xdr:rowOff>
    </xdr:to>
    <xdr:pic>
      <xdr:nvPicPr>
        <xdr:cNvPr id="36" name="Picture 35">
          <a:extLst>
            <a:ext uri="{FF2B5EF4-FFF2-40B4-BE49-F238E27FC236}">
              <a16:creationId xmlns:a16="http://schemas.microsoft.com/office/drawing/2014/main" id="{8E66E78D-05B6-444B-BF44-420F8A4C13CB}"/>
            </a:ext>
          </a:extLst>
        </xdr:cNvPr>
        <xdr:cNvPicPr>
          <a:picLocks noChangeAspect="1"/>
        </xdr:cNvPicPr>
      </xdr:nvPicPr>
      <xdr:blipFill>
        <a:blip xmlns:r="http://schemas.openxmlformats.org/officeDocument/2006/relationships" r:embed="rId3" cstate="print"/>
        <a:stretch>
          <a:fillRect/>
        </a:stretch>
      </xdr:blipFill>
      <xdr:spPr>
        <a:xfrm>
          <a:off x="9648825" y="1714500"/>
          <a:ext cx="348225" cy="313402"/>
        </a:xfrm>
        <a:prstGeom prst="rect">
          <a:avLst/>
        </a:prstGeom>
      </xdr:spPr>
    </xdr:pic>
    <xdr:clientData/>
  </xdr:twoCellAnchor>
  <xdr:twoCellAnchor editAs="oneCell">
    <xdr:from>
      <xdr:col>18</xdr:col>
      <xdr:colOff>161925</xdr:colOff>
      <xdr:row>8</xdr:row>
      <xdr:rowOff>171450</xdr:rowOff>
    </xdr:from>
    <xdr:to>
      <xdr:col>18</xdr:col>
      <xdr:colOff>485164</xdr:colOff>
      <xdr:row>10</xdr:row>
      <xdr:rowOff>94639</xdr:rowOff>
    </xdr:to>
    <xdr:pic>
      <xdr:nvPicPr>
        <xdr:cNvPr id="37" name="Picture 36">
          <a:extLst>
            <a:ext uri="{FF2B5EF4-FFF2-40B4-BE49-F238E27FC236}">
              <a16:creationId xmlns:a16="http://schemas.microsoft.com/office/drawing/2014/main" id="{F53942B4-E0B8-41B7-9164-22985968A4BD}"/>
            </a:ext>
          </a:extLst>
        </xdr:cNvPr>
        <xdr:cNvPicPr>
          <a:picLocks noChangeAspect="1"/>
        </xdr:cNvPicPr>
      </xdr:nvPicPr>
      <xdr:blipFill>
        <a:blip xmlns:r="http://schemas.openxmlformats.org/officeDocument/2006/relationships" r:embed="rId4" cstate="print"/>
        <a:stretch>
          <a:fillRect/>
        </a:stretch>
      </xdr:blipFill>
      <xdr:spPr>
        <a:xfrm>
          <a:off x="12163425" y="1771650"/>
          <a:ext cx="323239" cy="323239"/>
        </a:xfrm>
        <a:prstGeom prst="rect">
          <a:avLst/>
        </a:prstGeom>
      </xdr:spPr>
    </xdr:pic>
    <xdr:clientData/>
  </xdr:twoCellAnchor>
  <xdr:twoCellAnchor editAs="oneCell">
    <xdr:from>
      <xdr:col>21</xdr:col>
      <xdr:colOff>600075</xdr:colOff>
      <xdr:row>8</xdr:row>
      <xdr:rowOff>142875</xdr:rowOff>
    </xdr:from>
    <xdr:to>
      <xdr:col>22</xdr:col>
      <xdr:colOff>295275</xdr:colOff>
      <xdr:row>10</xdr:row>
      <xdr:rowOff>78921</xdr:rowOff>
    </xdr:to>
    <xdr:pic>
      <xdr:nvPicPr>
        <xdr:cNvPr id="38" name="Picture 37">
          <a:extLst>
            <a:ext uri="{FF2B5EF4-FFF2-40B4-BE49-F238E27FC236}">
              <a16:creationId xmlns:a16="http://schemas.microsoft.com/office/drawing/2014/main" id="{0DF86144-FC34-4D48-9431-2D3DAA90309C}"/>
            </a:ext>
          </a:extLst>
        </xdr:cNvPr>
        <xdr:cNvPicPr>
          <a:picLocks noChangeAspect="1"/>
        </xdr:cNvPicPr>
      </xdr:nvPicPr>
      <xdr:blipFill>
        <a:blip xmlns:r="http://schemas.openxmlformats.org/officeDocument/2006/relationships" r:embed="rId5" cstate="print"/>
        <a:stretch>
          <a:fillRect/>
        </a:stretch>
      </xdr:blipFill>
      <xdr:spPr>
        <a:xfrm>
          <a:off x="14601825" y="1743075"/>
          <a:ext cx="361950" cy="336096"/>
        </a:xfrm>
        <a:prstGeom prst="rect">
          <a:avLst/>
        </a:prstGeom>
      </xdr:spPr>
    </xdr:pic>
    <xdr:clientData/>
  </xdr:twoCellAnchor>
  <xdr:twoCellAnchor editAs="oneCell">
    <xdr:from>
      <xdr:col>4</xdr:col>
      <xdr:colOff>95250</xdr:colOff>
      <xdr:row>4</xdr:row>
      <xdr:rowOff>95250</xdr:rowOff>
    </xdr:from>
    <xdr:to>
      <xdr:col>5</xdr:col>
      <xdr:colOff>76200</xdr:colOff>
      <xdr:row>7</xdr:row>
      <xdr:rowOff>85725</xdr:rowOff>
    </xdr:to>
    <xdr:pic>
      <xdr:nvPicPr>
        <xdr:cNvPr id="39" name="Picture 38">
          <a:extLst>
            <a:ext uri="{FF2B5EF4-FFF2-40B4-BE49-F238E27FC236}">
              <a16:creationId xmlns:a16="http://schemas.microsoft.com/office/drawing/2014/main" id="{E1E206F2-88C1-4D85-99E4-88EE38AFFDA3}"/>
            </a:ext>
          </a:extLst>
        </xdr:cNvPr>
        <xdr:cNvPicPr>
          <a:picLocks noChangeAspect="1"/>
        </xdr:cNvPicPr>
      </xdr:nvPicPr>
      <xdr:blipFill>
        <a:blip xmlns:r="http://schemas.openxmlformats.org/officeDocument/2006/relationships" r:embed="rId6" cstate="print"/>
        <a:stretch>
          <a:fillRect/>
        </a:stretch>
      </xdr:blipFill>
      <xdr:spPr>
        <a:xfrm>
          <a:off x="2762250" y="895350"/>
          <a:ext cx="647700" cy="590550"/>
        </a:xfrm>
        <a:prstGeom prst="rect">
          <a:avLst/>
        </a:prstGeom>
      </xdr:spPr>
    </xdr:pic>
    <xdr:clientData/>
  </xdr:twoCellAnchor>
  <xdr:twoCellAnchor editAs="oneCell">
    <xdr:from>
      <xdr:col>15</xdr:col>
      <xdr:colOff>47625</xdr:colOff>
      <xdr:row>4</xdr:row>
      <xdr:rowOff>47625</xdr:rowOff>
    </xdr:from>
    <xdr:to>
      <xdr:col>16</xdr:col>
      <xdr:colOff>37490</xdr:colOff>
      <xdr:row>7</xdr:row>
      <xdr:rowOff>104165</xdr:rowOff>
    </xdr:to>
    <xdr:pic>
      <xdr:nvPicPr>
        <xdr:cNvPr id="40" name="Picture 39">
          <a:extLst>
            <a:ext uri="{FF2B5EF4-FFF2-40B4-BE49-F238E27FC236}">
              <a16:creationId xmlns:a16="http://schemas.microsoft.com/office/drawing/2014/main" id="{08C0410A-0E39-41A9-86D7-43FDDA027F15}"/>
            </a:ext>
          </a:extLst>
        </xdr:cNvPr>
        <xdr:cNvPicPr>
          <a:picLocks noChangeAspect="1"/>
        </xdr:cNvPicPr>
      </xdr:nvPicPr>
      <xdr:blipFill>
        <a:blip xmlns:r="http://schemas.openxmlformats.org/officeDocument/2006/relationships" r:embed="rId7" cstate="print"/>
        <a:stretch>
          <a:fillRect/>
        </a:stretch>
      </xdr:blipFill>
      <xdr:spPr>
        <a:xfrm>
          <a:off x="10048875" y="847725"/>
          <a:ext cx="656615" cy="656615"/>
        </a:xfrm>
        <a:prstGeom prst="rect">
          <a:avLst/>
        </a:prstGeom>
      </xdr:spPr>
    </xdr:pic>
    <xdr:clientData/>
  </xdr:twoCellAnchor>
  <xdr:twoCellAnchor>
    <xdr:from>
      <xdr:col>4</xdr:col>
      <xdr:colOff>257175</xdr:colOff>
      <xdr:row>10</xdr:row>
      <xdr:rowOff>85725</xdr:rowOff>
    </xdr:from>
    <xdr:to>
      <xdr:col>6</xdr:col>
      <xdr:colOff>581025</xdr:colOff>
      <xdr:row>12</xdr:row>
      <xdr:rowOff>142875</xdr:rowOff>
    </xdr:to>
    <xdr:sp macro="" textlink="kpi!A8">
      <xdr:nvSpPr>
        <xdr:cNvPr id="41" name="TextBox 40">
          <a:extLst>
            <a:ext uri="{FF2B5EF4-FFF2-40B4-BE49-F238E27FC236}">
              <a16:creationId xmlns:a16="http://schemas.microsoft.com/office/drawing/2014/main" id="{5AAF8476-ACAF-4C32-BDD5-D920DF96D2AD}"/>
            </a:ext>
          </a:extLst>
        </xdr:cNvPr>
        <xdr:cNvSpPr txBox="1"/>
      </xdr:nvSpPr>
      <xdr:spPr>
        <a:xfrm>
          <a:off x="2924175" y="2085975"/>
          <a:ext cx="16573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7512C70-675E-4C1C-A271-1E36BC58C449}" type="TxLink">
            <a:rPr lang="en-US" sz="2800" b="0" i="0" u="none" strike="noStrike">
              <a:solidFill>
                <a:srgbClr val="002060"/>
              </a:solidFill>
              <a:latin typeface="Arial Black" panose="020B0A04020102020204" pitchFamily="34" charset="0"/>
              <a:ea typeface="Calibri"/>
              <a:cs typeface="Calibri"/>
            </a:rPr>
            <a:pPr algn="ctr"/>
            <a:t>1470</a:t>
          </a:fld>
          <a:endParaRPr lang="en-IN" sz="2800">
            <a:solidFill>
              <a:srgbClr val="002060"/>
            </a:solidFill>
            <a:latin typeface="Arial Black" panose="020B0A04020102020204" pitchFamily="34" charset="0"/>
          </a:endParaRPr>
        </a:p>
      </xdr:txBody>
    </xdr:sp>
    <xdr:clientData/>
  </xdr:twoCellAnchor>
  <xdr:twoCellAnchor>
    <xdr:from>
      <xdr:col>8</xdr:col>
      <xdr:colOff>33058</xdr:colOff>
      <xdr:row>10</xdr:row>
      <xdr:rowOff>74750</xdr:rowOff>
    </xdr:from>
    <xdr:to>
      <xdr:col>10</xdr:col>
      <xdr:colOff>356908</xdr:colOff>
      <xdr:row>12</xdr:row>
      <xdr:rowOff>131900</xdr:rowOff>
    </xdr:to>
    <xdr:sp macro="" textlink="kpi!B8">
      <xdr:nvSpPr>
        <xdr:cNvPr id="42" name="TextBox 41">
          <a:extLst>
            <a:ext uri="{FF2B5EF4-FFF2-40B4-BE49-F238E27FC236}">
              <a16:creationId xmlns:a16="http://schemas.microsoft.com/office/drawing/2014/main" id="{7DD4D0DE-3730-4CB7-9F5D-DCFCC8F5CEA6}"/>
            </a:ext>
          </a:extLst>
        </xdr:cNvPr>
        <xdr:cNvSpPr txBox="1"/>
      </xdr:nvSpPr>
      <xdr:spPr>
        <a:xfrm>
          <a:off x="5367058" y="2075000"/>
          <a:ext cx="16573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1BD9559-88A8-4406-8591-A1F6891BE21B}" type="TxLink">
            <a:rPr lang="en-US" sz="2800" b="0" i="0" u="none" strike="noStrike">
              <a:solidFill>
                <a:srgbClr val="002060"/>
              </a:solidFill>
              <a:latin typeface="Arial Black" panose="020B0A04020102020204" pitchFamily="34" charset="0"/>
              <a:ea typeface="Calibri"/>
              <a:cs typeface="Calibri"/>
            </a:rPr>
            <a:pPr algn="ctr"/>
            <a:t>237</a:t>
          </a:fld>
          <a:endParaRPr lang="en-IN" sz="2800">
            <a:solidFill>
              <a:srgbClr val="002060"/>
            </a:solidFill>
            <a:latin typeface="Arial Black" panose="020B0A04020102020204" pitchFamily="34" charset="0"/>
          </a:endParaRPr>
        </a:p>
      </xdr:txBody>
    </xdr:sp>
    <xdr:clientData/>
  </xdr:twoCellAnchor>
  <xdr:twoCellAnchor>
    <xdr:from>
      <xdr:col>11</xdr:col>
      <xdr:colOff>528358</xdr:colOff>
      <xdr:row>10</xdr:row>
      <xdr:rowOff>84275</xdr:rowOff>
    </xdr:from>
    <xdr:to>
      <xdr:col>14</xdr:col>
      <xdr:colOff>185458</xdr:colOff>
      <xdr:row>12</xdr:row>
      <xdr:rowOff>141425</xdr:rowOff>
    </xdr:to>
    <xdr:sp macro="" textlink="kpi!D8">
      <xdr:nvSpPr>
        <xdr:cNvPr id="43" name="TextBox 42">
          <a:extLst>
            <a:ext uri="{FF2B5EF4-FFF2-40B4-BE49-F238E27FC236}">
              <a16:creationId xmlns:a16="http://schemas.microsoft.com/office/drawing/2014/main" id="{1A686A99-EAC4-483C-BD81-5ADB81E0D120}"/>
            </a:ext>
          </a:extLst>
        </xdr:cNvPr>
        <xdr:cNvSpPr txBox="1"/>
      </xdr:nvSpPr>
      <xdr:spPr>
        <a:xfrm>
          <a:off x="7862608" y="2084525"/>
          <a:ext cx="16573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E196A38-8D0A-4355-B947-73ED2B67B464}" type="TxLink">
            <a:rPr lang="en-US" sz="2800" b="0" i="0" u="none" strike="noStrike">
              <a:solidFill>
                <a:srgbClr val="002060"/>
              </a:solidFill>
              <a:latin typeface="Arial Black" panose="020B0A04020102020204" pitchFamily="34" charset="0"/>
              <a:ea typeface="Calibri"/>
              <a:cs typeface="Calibri"/>
            </a:rPr>
            <a:pPr algn="ctr"/>
            <a:t>1233</a:t>
          </a:fld>
          <a:endParaRPr lang="en-IN" sz="2800">
            <a:solidFill>
              <a:srgbClr val="002060"/>
            </a:solidFill>
            <a:latin typeface="Arial Black" panose="020B0A04020102020204" pitchFamily="34" charset="0"/>
          </a:endParaRPr>
        </a:p>
      </xdr:txBody>
    </xdr:sp>
    <xdr:clientData/>
  </xdr:twoCellAnchor>
  <xdr:twoCellAnchor>
    <xdr:from>
      <xdr:col>15</xdr:col>
      <xdr:colOff>585508</xdr:colOff>
      <xdr:row>10</xdr:row>
      <xdr:rowOff>74750</xdr:rowOff>
    </xdr:from>
    <xdr:to>
      <xdr:col>18</xdr:col>
      <xdr:colOff>242608</xdr:colOff>
      <xdr:row>12</xdr:row>
      <xdr:rowOff>131900</xdr:rowOff>
    </xdr:to>
    <xdr:sp macro="" textlink="kpi!E8">
      <xdr:nvSpPr>
        <xdr:cNvPr id="44" name="TextBox 43">
          <a:extLst>
            <a:ext uri="{FF2B5EF4-FFF2-40B4-BE49-F238E27FC236}">
              <a16:creationId xmlns:a16="http://schemas.microsoft.com/office/drawing/2014/main" id="{0652C1B2-E3B8-4A5F-AE79-F89D7DB18911}"/>
            </a:ext>
          </a:extLst>
        </xdr:cNvPr>
        <xdr:cNvSpPr txBox="1"/>
      </xdr:nvSpPr>
      <xdr:spPr>
        <a:xfrm>
          <a:off x="10586758" y="2075000"/>
          <a:ext cx="16573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8C24D8C-FC35-4296-BB74-B45A43D6D724}" type="TxLink">
            <a:rPr lang="en-US" sz="2800" b="0" i="0" u="none" strike="noStrike">
              <a:solidFill>
                <a:srgbClr val="002060"/>
              </a:solidFill>
              <a:latin typeface="Arial Black" panose="020B0A04020102020204" pitchFamily="34" charset="0"/>
              <a:ea typeface="Calibri"/>
              <a:cs typeface="Calibri"/>
            </a:rPr>
            <a:pPr algn="ctr"/>
            <a:t>16.12%</a:t>
          </a:fld>
          <a:endParaRPr lang="en-US" sz="2800">
            <a:solidFill>
              <a:srgbClr val="002060"/>
            </a:solidFill>
            <a:latin typeface="Arial Black" panose="020B0A04020102020204" pitchFamily="34" charset="0"/>
          </a:endParaRPr>
        </a:p>
      </xdr:txBody>
    </xdr:sp>
    <xdr:clientData/>
  </xdr:twoCellAnchor>
  <xdr:twoCellAnchor>
    <xdr:from>
      <xdr:col>19</xdr:col>
      <xdr:colOff>233083</xdr:colOff>
      <xdr:row>10</xdr:row>
      <xdr:rowOff>74750</xdr:rowOff>
    </xdr:from>
    <xdr:to>
      <xdr:col>21</xdr:col>
      <xdr:colOff>556933</xdr:colOff>
      <xdr:row>12</xdr:row>
      <xdr:rowOff>131900</xdr:rowOff>
    </xdr:to>
    <xdr:sp macro="" textlink="kpi!$C$8">
      <xdr:nvSpPr>
        <xdr:cNvPr id="45" name="TextBox 44">
          <a:extLst>
            <a:ext uri="{FF2B5EF4-FFF2-40B4-BE49-F238E27FC236}">
              <a16:creationId xmlns:a16="http://schemas.microsoft.com/office/drawing/2014/main" id="{5A102073-D140-47B6-98E6-7FFDDD785C05}"/>
            </a:ext>
          </a:extLst>
        </xdr:cNvPr>
        <xdr:cNvSpPr txBox="1"/>
      </xdr:nvSpPr>
      <xdr:spPr>
        <a:xfrm>
          <a:off x="12901333" y="2075000"/>
          <a:ext cx="16573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9594C73-2DF9-4BB6-815F-812D7A991017}" type="TxLink">
            <a:rPr lang="en-US" sz="2800" b="0" i="0" u="none" strike="noStrike">
              <a:solidFill>
                <a:srgbClr val="002060"/>
              </a:solidFill>
              <a:latin typeface="Arial Black" panose="020B0A04020102020204" pitchFamily="34" charset="0"/>
              <a:ea typeface="Calibri"/>
              <a:cs typeface="Calibri"/>
            </a:rPr>
            <a:pPr algn="ctr"/>
            <a:t>37</a:t>
          </a:fld>
          <a:endParaRPr lang="en-IN" sz="2800" b="0" i="0" u="none" strike="noStrike">
            <a:solidFill>
              <a:srgbClr val="002060"/>
            </a:solidFill>
            <a:latin typeface="Arial Black" panose="020B0A04020102020204" pitchFamily="34" charset="0"/>
            <a:ea typeface="Calibri"/>
            <a:cs typeface="Calibri"/>
          </a:endParaRPr>
        </a:p>
      </xdr:txBody>
    </xdr:sp>
    <xdr:clientData/>
  </xdr:twoCellAnchor>
  <xdr:twoCellAnchor>
    <xdr:from>
      <xdr:col>5</xdr:col>
      <xdr:colOff>190499</xdr:colOff>
      <xdr:row>4</xdr:row>
      <xdr:rowOff>85725</xdr:rowOff>
    </xdr:from>
    <xdr:to>
      <xdr:col>14</xdr:col>
      <xdr:colOff>466725</xdr:colOff>
      <xdr:row>7</xdr:row>
      <xdr:rowOff>123825</xdr:rowOff>
    </xdr:to>
    <xdr:sp macro="" textlink="">
      <xdr:nvSpPr>
        <xdr:cNvPr id="46" name="TextBox 45">
          <a:extLst>
            <a:ext uri="{FF2B5EF4-FFF2-40B4-BE49-F238E27FC236}">
              <a16:creationId xmlns:a16="http://schemas.microsoft.com/office/drawing/2014/main" id="{DDC108A6-CB68-4C32-9BE4-24E65E630516}"/>
            </a:ext>
          </a:extLst>
        </xdr:cNvPr>
        <xdr:cNvSpPr txBox="1"/>
      </xdr:nvSpPr>
      <xdr:spPr>
        <a:xfrm>
          <a:off x="3524249" y="885825"/>
          <a:ext cx="6276976"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000">
              <a:solidFill>
                <a:srgbClr val="0070C0"/>
              </a:solidFill>
              <a:latin typeface="Arial Black" panose="020B0A04020102020204" pitchFamily="34" charset="0"/>
            </a:rPr>
            <a:t>HR</a:t>
          </a:r>
          <a:r>
            <a:rPr lang="en-IN" sz="3000" baseline="0">
              <a:solidFill>
                <a:srgbClr val="0070C0"/>
              </a:solidFill>
              <a:latin typeface="Arial Black" panose="020B0A04020102020204" pitchFamily="34" charset="0"/>
            </a:rPr>
            <a:t> ANALYTICS DASHBOARD</a:t>
          </a:r>
          <a:endParaRPr lang="en-IN" sz="3000">
            <a:solidFill>
              <a:srgbClr val="0070C0"/>
            </a:solidFill>
            <a:latin typeface="Arial Black" panose="020B0A04020102020204" pitchFamily="34" charset="0"/>
          </a:endParaRPr>
        </a:p>
      </xdr:txBody>
    </xdr:sp>
    <xdr:clientData/>
  </xdr:twoCellAnchor>
  <xdr:twoCellAnchor>
    <xdr:from>
      <xdr:col>16</xdr:col>
      <xdr:colOff>152400</xdr:colOff>
      <xdr:row>4</xdr:row>
      <xdr:rowOff>0</xdr:rowOff>
    </xdr:from>
    <xdr:to>
      <xdr:col>19</xdr:col>
      <xdr:colOff>257175</xdr:colOff>
      <xdr:row>7</xdr:row>
      <xdr:rowOff>190500</xdr:rowOff>
    </xdr:to>
    <xdr:sp macro="" textlink="">
      <xdr:nvSpPr>
        <xdr:cNvPr id="47" name="TextBox 46">
          <a:extLst>
            <a:ext uri="{FF2B5EF4-FFF2-40B4-BE49-F238E27FC236}">
              <a16:creationId xmlns:a16="http://schemas.microsoft.com/office/drawing/2014/main" id="{16C8DBE4-4B0B-4756-8766-DDC039E17483}"/>
            </a:ext>
          </a:extLst>
        </xdr:cNvPr>
        <xdr:cNvSpPr txBox="1"/>
      </xdr:nvSpPr>
      <xdr:spPr>
        <a:xfrm>
          <a:off x="10820400" y="800100"/>
          <a:ext cx="2105025" cy="790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C00000"/>
              </a:solidFill>
              <a:latin typeface="Arial Black" panose="020B0A04020102020204" pitchFamily="34" charset="0"/>
            </a:rPr>
            <a:t>     Job</a:t>
          </a:r>
          <a:r>
            <a:rPr lang="en-IN" sz="1200" baseline="0">
              <a:solidFill>
                <a:srgbClr val="C00000"/>
              </a:solidFill>
              <a:latin typeface="Arial Black" panose="020B0A04020102020204" pitchFamily="34" charset="0"/>
            </a:rPr>
            <a:t> </a:t>
          </a:r>
        </a:p>
        <a:p>
          <a:r>
            <a:rPr lang="en-IN" sz="1200" baseline="0">
              <a:solidFill>
                <a:srgbClr val="C00000"/>
              </a:solidFill>
              <a:latin typeface="Arial Black" panose="020B0A04020102020204" pitchFamily="34" charset="0"/>
            </a:rPr>
            <a:t>Satisfaction</a:t>
          </a:r>
        </a:p>
        <a:p>
          <a:r>
            <a:rPr lang="en-IN" sz="1200" baseline="0">
              <a:solidFill>
                <a:srgbClr val="C00000"/>
              </a:solidFill>
              <a:latin typeface="Arial Black" panose="020B0A04020102020204" pitchFamily="34" charset="0"/>
            </a:rPr>
            <a:t>    Rating</a:t>
          </a:r>
          <a:endParaRPr lang="en-IN" sz="1200">
            <a:solidFill>
              <a:srgbClr val="C00000"/>
            </a:solidFill>
            <a:latin typeface="Arial Black" panose="020B0A04020102020204" pitchFamily="34" charset="0"/>
          </a:endParaRPr>
        </a:p>
      </xdr:txBody>
    </xdr:sp>
    <xdr:clientData/>
  </xdr:twoCellAnchor>
  <xdr:twoCellAnchor>
    <xdr:from>
      <xdr:col>17</xdr:col>
      <xdr:colOff>390525</xdr:colOff>
      <xdr:row>4</xdr:row>
      <xdr:rowOff>19051</xdr:rowOff>
    </xdr:from>
    <xdr:to>
      <xdr:col>19</xdr:col>
      <xdr:colOff>333375</xdr:colOff>
      <xdr:row>7</xdr:row>
      <xdr:rowOff>123825</xdr:rowOff>
    </xdr:to>
    <xdr:graphicFrame macro="">
      <xdr:nvGraphicFramePr>
        <xdr:cNvPr id="48" name="Chart 47">
          <a:extLst>
            <a:ext uri="{FF2B5EF4-FFF2-40B4-BE49-F238E27FC236}">
              <a16:creationId xmlns:a16="http://schemas.microsoft.com/office/drawing/2014/main" id="{D9D37283-AA30-428B-8142-671E351420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161925</xdr:colOff>
      <xdr:row>5</xdr:row>
      <xdr:rowOff>9525</xdr:rowOff>
    </xdr:from>
    <xdr:to>
      <xdr:col>18</xdr:col>
      <xdr:colOff>609600</xdr:colOff>
      <xdr:row>6</xdr:row>
      <xdr:rowOff>142875</xdr:rowOff>
    </xdr:to>
    <xdr:sp macro="" textlink="rating!$B$6">
      <xdr:nvSpPr>
        <xdr:cNvPr id="49" name="TextBox 48">
          <a:extLst>
            <a:ext uri="{FF2B5EF4-FFF2-40B4-BE49-F238E27FC236}">
              <a16:creationId xmlns:a16="http://schemas.microsoft.com/office/drawing/2014/main" id="{D2A2C70F-E345-4BA3-A978-09EAF8D649A1}"/>
            </a:ext>
          </a:extLst>
        </xdr:cNvPr>
        <xdr:cNvSpPr txBox="1"/>
      </xdr:nvSpPr>
      <xdr:spPr>
        <a:xfrm>
          <a:off x="12163425" y="1009650"/>
          <a:ext cx="4476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261B3C-F33D-4F31-9182-19D4E847CC1E}" type="TxLink">
            <a:rPr lang="en-US" sz="1200" b="0" i="0" u="none" strike="noStrike">
              <a:solidFill>
                <a:schemeClr val="accent1">
                  <a:lumMod val="75000"/>
                </a:schemeClr>
              </a:solidFill>
              <a:latin typeface="Arial Black" panose="020B0A04020102020204" pitchFamily="34" charset="0"/>
              <a:ea typeface="Calibri"/>
              <a:cs typeface="Calibri"/>
            </a:rPr>
            <a:pPr/>
            <a:t>2.6</a:t>
          </a:fld>
          <a:endParaRPr lang="en-IN" sz="1100">
            <a:solidFill>
              <a:schemeClr val="accent1">
                <a:lumMod val="75000"/>
              </a:schemeClr>
            </a:solidFill>
            <a:latin typeface="Arial Black" panose="020B0A04020102020204" pitchFamily="34" charset="0"/>
          </a:endParaRPr>
        </a:p>
      </xdr:txBody>
    </xdr:sp>
    <xdr:clientData/>
  </xdr:twoCellAnchor>
  <xdr:twoCellAnchor>
    <xdr:from>
      <xdr:col>19</xdr:col>
      <xdr:colOff>142875</xdr:colOff>
      <xdr:row>4</xdr:row>
      <xdr:rowOff>28574</xdr:rowOff>
    </xdr:from>
    <xdr:to>
      <xdr:col>22</xdr:col>
      <xdr:colOff>428625</xdr:colOff>
      <xdr:row>7</xdr:row>
      <xdr:rowOff>180974</xdr:rowOff>
    </xdr:to>
    <xdr:graphicFrame macro="">
      <xdr:nvGraphicFramePr>
        <xdr:cNvPr id="51" name="Chart 50">
          <a:extLst>
            <a:ext uri="{FF2B5EF4-FFF2-40B4-BE49-F238E27FC236}">
              <a16:creationId xmlns:a16="http://schemas.microsoft.com/office/drawing/2014/main" id="{640578D3-17AF-477B-B87C-B3D5E6501C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285750</xdr:colOff>
      <xdr:row>4</xdr:row>
      <xdr:rowOff>95250</xdr:rowOff>
    </xdr:from>
    <xdr:to>
      <xdr:col>22</xdr:col>
      <xdr:colOff>400050</xdr:colOff>
      <xdr:row>7</xdr:row>
      <xdr:rowOff>50986</xdr:rowOff>
    </xdr:to>
    <xdr:sp macro="" textlink="">
      <xdr:nvSpPr>
        <xdr:cNvPr id="52" name="Free-form: Shape 51">
          <a:extLst>
            <a:ext uri="{FF2B5EF4-FFF2-40B4-BE49-F238E27FC236}">
              <a16:creationId xmlns:a16="http://schemas.microsoft.com/office/drawing/2014/main" id="{793C201D-10C3-41CE-ACED-0D3AE275A9C1}"/>
            </a:ext>
          </a:extLst>
        </xdr:cNvPr>
        <xdr:cNvSpPr/>
      </xdr:nvSpPr>
      <xdr:spPr>
        <a:xfrm>
          <a:off x="12954000" y="895350"/>
          <a:ext cx="2114550" cy="555811"/>
        </a:xfrm>
        <a:custGeom>
          <a:avLst/>
          <a:gdLst>
            <a:gd name="connsiteX0" fmla="*/ 2227731 w 2689412"/>
            <a:gd name="connsiteY0" fmla="*/ 174811 h 744071"/>
            <a:gd name="connsiteX1" fmla="*/ 2156836 w 2689412"/>
            <a:gd name="connsiteY1" fmla="*/ 356295 h 744071"/>
            <a:gd name="connsiteX2" fmla="*/ 1927414 w 2689412"/>
            <a:gd name="connsiteY2" fmla="*/ 356294 h 744071"/>
            <a:gd name="connsiteX3" fmla="*/ 2113021 w 2689412"/>
            <a:gd name="connsiteY3" fmla="*/ 468456 h 744071"/>
            <a:gd name="connsiteX4" fmla="*/ 2042124 w 2689412"/>
            <a:gd name="connsiteY4" fmla="*/ 649940 h 744071"/>
            <a:gd name="connsiteX5" fmla="*/ 2227731 w 2689412"/>
            <a:gd name="connsiteY5" fmla="*/ 537776 h 744071"/>
            <a:gd name="connsiteX6" fmla="*/ 2413337 w 2689412"/>
            <a:gd name="connsiteY6" fmla="*/ 649940 h 744071"/>
            <a:gd name="connsiteX7" fmla="*/ 2342440 w 2689412"/>
            <a:gd name="connsiteY7" fmla="*/ 468456 h 744071"/>
            <a:gd name="connsiteX8" fmla="*/ 2528047 w 2689412"/>
            <a:gd name="connsiteY8" fmla="*/ 356294 h 744071"/>
            <a:gd name="connsiteX9" fmla="*/ 2298625 w 2689412"/>
            <a:gd name="connsiteY9" fmla="*/ 356295 h 744071"/>
            <a:gd name="connsiteX10" fmla="*/ 1627096 w 2689412"/>
            <a:gd name="connsiteY10" fmla="*/ 174811 h 744071"/>
            <a:gd name="connsiteX11" fmla="*/ 1556201 w 2689412"/>
            <a:gd name="connsiteY11" fmla="*/ 356295 h 744071"/>
            <a:gd name="connsiteX12" fmla="*/ 1326779 w 2689412"/>
            <a:gd name="connsiteY12" fmla="*/ 356294 h 744071"/>
            <a:gd name="connsiteX13" fmla="*/ 1512386 w 2689412"/>
            <a:gd name="connsiteY13" fmla="*/ 468456 h 744071"/>
            <a:gd name="connsiteX14" fmla="*/ 1441489 w 2689412"/>
            <a:gd name="connsiteY14" fmla="*/ 649940 h 744071"/>
            <a:gd name="connsiteX15" fmla="*/ 1627096 w 2689412"/>
            <a:gd name="connsiteY15" fmla="*/ 537776 h 744071"/>
            <a:gd name="connsiteX16" fmla="*/ 1812702 w 2689412"/>
            <a:gd name="connsiteY16" fmla="*/ 649940 h 744071"/>
            <a:gd name="connsiteX17" fmla="*/ 1741805 w 2689412"/>
            <a:gd name="connsiteY17" fmla="*/ 468456 h 744071"/>
            <a:gd name="connsiteX18" fmla="*/ 1927412 w 2689412"/>
            <a:gd name="connsiteY18" fmla="*/ 356294 h 744071"/>
            <a:gd name="connsiteX19" fmla="*/ 1697990 w 2689412"/>
            <a:gd name="connsiteY19" fmla="*/ 356295 h 744071"/>
            <a:gd name="connsiteX20" fmla="*/ 1026461 w 2689412"/>
            <a:gd name="connsiteY20" fmla="*/ 174811 h 744071"/>
            <a:gd name="connsiteX21" fmla="*/ 955566 w 2689412"/>
            <a:gd name="connsiteY21" fmla="*/ 356295 h 744071"/>
            <a:gd name="connsiteX22" fmla="*/ 726144 w 2689412"/>
            <a:gd name="connsiteY22" fmla="*/ 356294 h 744071"/>
            <a:gd name="connsiteX23" fmla="*/ 911751 w 2689412"/>
            <a:gd name="connsiteY23" fmla="*/ 468456 h 744071"/>
            <a:gd name="connsiteX24" fmla="*/ 840854 w 2689412"/>
            <a:gd name="connsiteY24" fmla="*/ 649940 h 744071"/>
            <a:gd name="connsiteX25" fmla="*/ 1026461 w 2689412"/>
            <a:gd name="connsiteY25" fmla="*/ 537776 h 744071"/>
            <a:gd name="connsiteX26" fmla="*/ 1212067 w 2689412"/>
            <a:gd name="connsiteY26" fmla="*/ 649940 h 744071"/>
            <a:gd name="connsiteX27" fmla="*/ 1141170 w 2689412"/>
            <a:gd name="connsiteY27" fmla="*/ 468456 h 744071"/>
            <a:gd name="connsiteX28" fmla="*/ 1326777 w 2689412"/>
            <a:gd name="connsiteY28" fmla="*/ 356294 h 744071"/>
            <a:gd name="connsiteX29" fmla="*/ 1097355 w 2689412"/>
            <a:gd name="connsiteY29" fmla="*/ 356295 h 744071"/>
            <a:gd name="connsiteX30" fmla="*/ 425826 w 2689412"/>
            <a:gd name="connsiteY30" fmla="*/ 174811 h 744071"/>
            <a:gd name="connsiteX31" fmla="*/ 354931 w 2689412"/>
            <a:gd name="connsiteY31" fmla="*/ 356295 h 744071"/>
            <a:gd name="connsiteX32" fmla="*/ 125509 w 2689412"/>
            <a:gd name="connsiteY32" fmla="*/ 356294 h 744071"/>
            <a:gd name="connsiteX33" fmla="*/ 311116 w 2689412"/>
            <a:gd name="connsiteY33" fmla="*/ 468456 h 744071"/>
            <a:gd name="connsiteX34" fmla="*/ 240219 w 2689412"/>
            <a:gd name="connsiteY34" fmla="*/ 649940 h 744071"/>
            <a:gd name="connsiteX35" fmla="*/ 425826 w 2689412"/>
            <a:gd name="connsiteY35" fmla="*/ 537776 h 744071"/>
            <a:gd name="connsiteX36" fmla="*/ 611432 w 2689412"/>
            <a:gd name="connsiteY36" fmla="*/ 649940 h 744071"/>
            <a:gd name="connsiteX37" fmla="*/ 540535 w 2689412"/>
            <a:gd name="connsiteY37" fmla="*/ 468456 h 744071"/>
            <a:gd name="connsiteX38" fmla="*/ 726142 w 2689412"/>
            <a:gd name="connsiteY38" fmla="*/ 356294 h 744071"/>
            <a:gd name="connsiteX39" fmla="*/ 496720 w 2689412"/>
            <a:gd name="connsiteY39" fmla="*/ 356295 h 744071"/>
            <a:gd name="connsiteX40" fmla="*/ 0 w 2689412"/>
            <a:gd name="connsiteY40" fmla="*/ 0 h 744071"/>
            <a:gd name="connsiteX41" fmla="*/ 2689412 w 2689412"/>
            <a:gd name="connsiteY41" fmla="*/ 0 h 744071"/>
            <a:gd name="connsiteX42" fmla="*/ 2689412 w 2689412"/>
            <a:gd name="connsiteY42" fmla="*/ 744071 h 744071"/>
            <a:gd name="connsiteX43" fmla="*/ 0 w 2689412"/>
            <a:gd name="connsiteY43" fmla="*/ 744071 h 74407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689412" h="744071">
              <a:moveTo>
                <a:pt x="2227731" y="174811"/>
              </a:moveTo>
              <a:lnTo>
                <a:pt x="2156836" y="356295"/>
              </a:lnTo>
              <a:lnTo>
                <a:pt x="1927414" y="356294"/>
              </a:lnTo>
              <a:lnTo>
                <a:pt x="2113021" y="468456"/>
              </a:lnTo>
              <a:lnTo>
                <a:pt x="2042124" y="649940"/>
              </a:lnTo>
              <a:lnTo>
                <a:pt x="2227731" y="537776"/>
              </a:lnTo>
              <a:lnTo>
                <a:pt x="2413337" y="649940"/>
              </a:lnTo>
              <a:lnTo>
                <a:pt x="2342440" y="468456"/>
              </a:lnTo>
              <a:lnTo>
                <a:pt x="2528047" y="356294"/>
              </a:lnTo>
              <a:lnTo>
                <a:pt x="2298625" y="356295"/>
              </a:lnTo>
              <a:close/>
              <a:moveTo>
                <a:pt x="1627096" y="174811"/>
              </a:moveTo>
              <a:lnTo>
                <a:pt x="1556201" y="356295"/>
              </a:lnTo>
              <a:lnTo>
                <a:pt x="1326779" y="356294"/>
              </a:lnTo>
              <a:lnTo>
                <a:pt x="1512386" y="468456"/>
              </a:lnTo>
              <a:lnTo>
                <a:pt x="1441489" y="649940"/>
              </a:lnTo>
              <a:lnTo>
                <a:pt x="1627096" y="537776"/>
              </a:lnTo>
              <a:lnTo>
                <a:pt x="1812702" y="649940"/>
              </a:lnTo>
              <a:lnTo>
                <a:pt x="1741805" y="468456"/>
              </a:lnTo>
              <a:lnTo>
                <a:pt x="1927412" y="356294"/>
              </a:lnTo>
              <a:lnTo>
                <a:pt x="1697990" y="356295"/>
              </a:lnTo>
              <a:close/>
              <a:moveTo>
                <a:pt x="1026461" y="174811"/>
              </a:moveTo>
              <a:lnTo>
                <a:pt x="955566" y="356295"/>
              </a:lnTo>
              <a:lnTo>
                <a:pt x="726144" y="356294"/>
              </a:lnTo>
              <a:lnTo>
                <a:pt x="911751" y="468456"/>
              </a:lnTo>
              <a:lnTo>
                <a:pt x="840854" y="649940"/>
              </a:lnTo>
              <a:lnTo>
                <a:pt x="1026461" y="537776"/>
              </a:lnTo>
              <a:lnTo>
                <a:pt x="1212067" y="649940"/>
              </a:lnTo>
              <a:lnTo>
                <a:pt x="1141170" y="468456"/>
              </a:lnTo>
              <a:lnTo>
                <a:pt x="1326777" y="356294"/>
              </a:lnTo>
              <a:lnTo>
                <a:pt x="1097355" y="356295"/>
              </a:lnTo>
              <a:close/>
              <a:moveTo>
                <a:pt x="425826" y="174811"/>
              </a:moveTo>
              <a:lnTo>
                <a:pt x="354931" y="356295"/>
              </a:lnTo>
              <a:lnTo>
                <a:pt x="125509" y="356294"/>
              </a:lnTo>
              <a:lnTo>
                <a:pt x="311116" y="468456"/>
              </a:lnTo>
              <a:lnTo>
                <a:pt x="240219" y="649940"/>
              </a:lnTo>
              <a:lnTo>
                <a:pt x="425826" y="537776"/>
              </a:lnTo>
              <a:lnTo>
                <a:pt x="611432" y="649940"/>
              </a:lnTo>
              <a:lnTo>
                <a:pt x="540535" y="468456"/>
              </a:lnTo>
              <a:lnTo>
                <a:pt x="726142" y="356294"/>
              </a:lnTo>
              <a:lnTo>
                <a:pt x="496720" y="356295"/>
              </a:lnTo>
              <a:close/>
              <a:moveTo>
                <a:pt x="0" y="0"/>
              </a:moveTo>
              <a:lnTo>
                <a:pt x="2689412" y="0"/>
              </a:lnTo>
              <a:lnTo>
                <a:pt x="2689412" y="744071"/>
              </a:lnTo>
              <a:lnTo>
                <a:pt x="0" y="744071"/>
              </a:lnTo>
              <a:close/>
            </a:path>
          </a:pathLst>
        </a:cu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152400</xdr:colOff>
      <xdr:row>18</xdr:row>
      <xdr:rowOff>121571</xdr:rowOff>
    </xdr:from>
    <xdr:to>
      <xdr:col>9</xdr:col>
      <xdr:colOff>258900</xdr:colOff>
      <xdr:row>25</xdr:row>
      <xdr:rowOff>161396</xdr:rowOff>
    </xdr:to>
    <xdr:graphicFrame macro="">
      <xdr:nvGraphicFramePr>
        <xdr:cNvPr id="55" name="Chart 54">
          <a:extLst>
            <a:ext uri="{FF2B5EF4-FFF2-40B4-BE49-F238E27FC236}">
              <a16:creationId xmlns:a16="http://schemas.microsoft.com/office/drawing/2014/main" id="{8D668A14-84DB-4345-890D-DE95E4EA4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552450</xdr:colOff>
      <xdr:row>18</xdr:row>
      <xdr:rowOff>121571</xdr:rowOff>
    </xdr:from>
    <xdr:to>
      <xdr:col>8</xdr:col>
      <xdr:colOff>647700</xdr:colOff>
      <xdr:row>25</xdr:row>
      <xdr:rowOff>161396</xdr:rowOff>
    </xdr:to>
    <xdr:grpSp>
      <xdr:nvGrpSpPr>
        <xdr:cNvPr id="63" name="Group 62">
          <a:extLst>
            <a:ext uri="{FF2B5EF4-FFF2-40B4-BE49-F238E27FC236}">
              <a16:creationId xmlns:a16="http://schemas.microsoft.com/office/drawing/2014/main" id="{35E7F218-529C-428C-A0F0-0BF5D48FDD8C}"/>
            </a:ext>
          </a:extLst>
        </xdr:cNvPr>
        <xdr:cNvGrpSpPr/>
      </xdr:nvGrpSpPr>
      <xdr:grpSpPr>
        <a:xfrm>
          <a:off x="2552700" y="3722021"/>
          <a:ext cx="3429000" cy="1440000"/>
          <a:chOff x="2552700" y="3722021"/>
          <a:chExt cx="3429000" cy="1440000"/>
        </a:xfrm>
      </xdr:grpSpPr>
      <xdr:graphicFrame macro="">
        <xdr:nvGraphicFramePr>
          <xdr:cNvPr id="54" name="Chart 53">
            <a:extLst>
              <a:ext uri="{FF2B5EF4-FFF2-40B4-BE49-F238E27FC236}">
                <a16:creationId xmlns:a16="http://schemas.microsoft.com/office/drawing/2014/main" id="{A90CFCF3-3106-4027-A4A2-0BDAD2E6C59D}"/>
              </a:ext>
            </a:extLst>
          </xdr:cNvPr>
          <xdr:cNvGraphicFramePr>
            <a:graphicFrameLocks/>
          </xdr:cNvGraphicFramePr>
        </xdr:nvGraphicFramePr>
        <xdr:xfrm>
          <a:off x="2552700" y="3722021"/>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8" name="Graphic 57" descr="Male profile with solid fill">
            <a:extLst>
              <a:ext uri="{FF2B5EF4-FFF2-40B4-BE49-F238E27FC236}">
                <a16:creationId xmlns:a16="http://schemas.microsoft.com/office/drawing/2014/main" id="{B7D49683-F1CF-4977-B0EF-93B35D6DD3B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410075" y="4229100"/>
            <a:ext cx="720000" cy="720000"/>
          </a:xfrm>
          <a:prstGeom prst="rect">
            <a:avLst/>
          </a:prstGeom>
        </xdr:spPr>
      </xdr:pic>
      <xdr:pic>
        <xdr:nvPicPr>
          <xdr:cNvPr id="60" name="Graphic 59" descr="Female Profile with solid fill">
            <a:extLst>
              <a:ext uri="{FF2B5EF4-FFF2-40B4-BE49-F238E27FC236}">
                <a16:creationId xmlns:a16="http://schemas.microsoft.com/office/drawing/2014/main" id="{F6EC11EC-8920-4101-951E-B68EA041EF3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705225" y="4229100"/>
            <a:ext cx="720000" cy="720000"/>
          </a:xfrm>
          <a:prstGeom prst="rect">
            <a:avLst/>
          </a:prstGeom>
        </xdr:spPr>
      </xdr:pic>
      <xdr:sp macro="" textlink="gender!$B$10">
        <xdr:nvSpPr>
          <xdr:cNvPr id="61" name="TextBox 60">
            <a:extLst>
              <a:ext uri="{FF2B5EF4-FFF2-40B4-BE49-F238E27FC236}">
                <a16:creationId xmlns:a16="http://schemas.microsoft.com/office/drawing/2014/main" id="{AF1C1E32-E32D-4895-A29B-15C2A13802FC}"/>
              </a:ext>
            </a:extLst>
          </xdr:cNvPr>
          <xdr:cNvSpPr txBox="1"/>
        </xdr:nvSpPr>
        <xdr:spPr>
          <a:xfrm>
            <a:off x="2924175" y="4333875"/>
            <a:ext cx="581025"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2233F8-C1A1-44F1-A462-36558F75C6EB}" type="TxLink">
              <a:rPr lang="en-US" sz="1400" b="0" i="0" u="none" strike="noStrike">
                <a:solidFill>
                  <a:schemeClr val="accent1">
                    <a:lumMod val="75000"/>
                  </a:schemeClr>
                </a:solidFill>
                <a:latin typeface="Arial Black" panose="020B0A04020102020204" pitchFamily="34" charset="0"/>
                <a:ea typeface="Calibri"/>
                <a:cs typeface="Calibri"/>
              </a:rPr>
              <a:pPr/>
              <a:t>588</a:t>
            </a:fld>
            <a:endParaRPr lang="en-IN" sz="1400">
              <a:solidFill>
                <a:schemeClr val="accent1">
                  <a:lumMod val="75000"/>
                </a:schemeClr>
              </a:solidFill>
              <a:latin typeface="Arial Black" panose="020B0A04020102020204" pitchFamily="34" charset="0"/>
            </a:endParaRPr>
          </a:p>
        </xdr:txBody>
      </xdr:sp>
      <xdr:sp macro="" textlink="gender!$B$11">
        <xdr:nvSpPr>
          <xdr:cNvPr id="62" name="TextBox 61">
            <a:extLst>
              <a:ext uri="{FF2B5EF4-FFF2-40B4-BE49-F238E27FC236}">
                <a16:creationId xmlns:a16="http://schemas.microsoft.com/office/drawing/2014/main" id="{6871D032-46FE-475C-8AFB-376674B9094A}"/>
              </a:ext>
            </a:extLst>
          </xdr:cNvPr>
          <xdr:cNvSpPr txBox="1"/>
        </xdr:nvSpPr>
        <xdr:spPr>
          <a:xfrm>
            <a:off x="5314950" y="4352925"/>
            <a:ext cx="6667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25FBF6-72BA-4474-9D5D-D46B9D7AEDE9}" type="TxLink">
              <a:rPr lang="en-US" sz="1400" b="0" i="0" u="none" strike="noStrike">
                <a:solidFill>
                  <a:schemeClr val="accent1">
                    <a:lumMod val="75000"/>
                  </a:schemeClr>
                </a:solidFill>
                <a:latin typeface="Arial Black" panose="020B0A04020102020204" pitchFamily="34" charset="0"/>
                <a:ea typeface="Calibri"/>
                <a:cs typeface="Calibri"/>
              </a:rPr>
              <a:pPr/>
              <a:t>882</a:t>
            </a:fld>
            <a:endParaRPr lang="en-IN" sz="1400">
              <a:solidFill>
                <a:schemeClr val="accent1">
                  <a:lumMod val="75000"/>
                </a:schemeClr>
              </a:solidFill>
              <a:latin typeface="Arial Black" panose="020B0A04020102020204" pitchFamily="34" charset="0"/>
            </a:endParaRPr>
          </a:p>
        </xdr:txBody>
      </xdr:sp>
    </xdr:grpSp>
    <xdr:clientData/>
  </xdr:twoCellAnchor>
  <xdr:twoCellAnchor>
    <xdr:from>
      <xdr:col>3</xdr:col>
      <xdr:colOff>600075</xdr:colOff>
      <xdr:row>13</xdr:row>
      <xdr:rowOff>152399</xdr:rowOff>
    </xdr:from>
    <xdr:to>
      <xdr:col>9</xdr:col>
      <xdr:colOff>9525</xdr:colOff>
      <xdr:row>15</xdr:row>
      <xdr:rowOff>66674</xdr:rowOff>
    </xdr:to>
    <xdr:sp macro="" textlink="">
      <xdr:nvSpPr>
        <xdr:cNvPr id="64" name="TextBox 63">
          <a:extLst>
            <a:ext uri="{FF2B5EF4-FFF2-40B4-BE49-F238E27FC236}">
              <a16:creationId xmlns:a16="http://schemas.microsoft.com/office/drawing/2014/main" id="{5E5D8BCD-FB89-4E27-854A-E366BB97FA7A}"/>
            </a:ext>
          </a:extLst>
        </xdr:cNvPr>
        <xdr:cNvSpPr txBox="1"/>
      </xdr:nvSpPr>
      <xdr:spPr>
        <a:xfrm>
          <a:off x="2600325" y="2752724"/>
          <a:ext cx="34099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Arial Black" panose="020B0A04020102020204" pitchFamily="34" charset="0"/>
            </a:rPr>
            <a:t>Total</a:t>
          </a:r>
          <a:r>
            <a:rPr lang="en-IN" sz="1300" baseline="0">
              <a:solidFill>
                <a:srgbClr val="C00000"/>
              </a:solidFill>
              <a:latin typeface="Arial Black" panose="020B0A04020102020204" pitchFamily="34" charset="0"/>
            </a:rPr>
            <a:t> Employees By Gender</a:t>
          </a:r>
          <a:endParaRPr lang="en-IN" sz="1300">
            <a:solidFill>
              <a:srgbClr val="C00000"/>
            </a:solidFill>
            <a:latin typeface="Arial Black" panose="020B0A04020102020204" pitchFamily="34" charset="0"/>
          </a:endParaRPr>
        </a:p>
      </xdr:txBody>
    </xdr:sp>
    <xdr:clientData/>
  </xdr:twoCellAnchor>
  <xdr:twoCellAnchor editAs="oneCell">
    <xdr:from>
      <xdr:col>5</xdr:col>
      <xdr:colOff>228600</xdr:colOff>
      <xdr:row>16</xdr:row>
      <xdr:rowOff>38100</xdr:rowOff>
    </xdr:from>
    <xdr:to>
      <xdr:col>8</xdr:col>
      <xdr:colOff>57150</xdr:colOff>
      <xdr:row>19</xdr:row>
      <xdr:rowOff>123825</xdr:rowOff>
    </xdr:to>
    <mc:AlternateContent xmlns:mc="http://schemas.openxmlformats.org/markup-compatibility/2006" xmlns:a14="http://schemas.microsoft.com/office/drawing/2010/main">
      <mc:Choice Requires="a14">
        <xdr:graphicFrame macro="">
          <xdr:nvGraphicFramePr>
            <xdr:cNvPr id="65" name="Gender 3">
              <a:extLst>
                <a:ext uri="{FF2B5EF4-FFF2-40B4-BE49-F238E27FC236}">
                  <a16:creationId xmlns:a16="http://schemas.microsoft.com/office/drawing/2014/main" id="{24832CEF-4BEF-41BC-9490-0A0D8523750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562350" y="3238500"/>
              <a:ext cx="182880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352425</xdr:colOff>
      <xdr:row>15</xdr:row>
      <xdr:rowOff>95251</xdr:rowOff>
    </xdr:from>
    <xdr:to>
      <xdr:col>16</xdr:col>
      <xdr:colOff>200025</xdr:colOff>
      <xdr:row>26</xdr:row>
      <xdr:rowOff>133350</xdr:rowOff>
    </xdr:to>
    <xdr:graphicFrame macro="">
      <xdr:nvGraphicFramePr>
        <xdr:cNvPr id="66" name="Chart 65">
          <a:extLst>
            <a:ext uri="{FF2B5EF4-FFF2-40B4-BE49-F238E27FC236}">
              <a16:creationId xmlns:a16="http://schemas.microsoft.com/office/drawing/2014/main" id="{13DD84DE-4A3C-4050-9821-E14C6197C0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476250</xdr:colOff>
      <xdr:row>13</xdr:row>
      <xdr:rowOff>133350</xdr:rowOff>
    </xdr:from>
    <xdr:to>
      <xdr:col>14</xdr:col>
      <xdr:colOff>552450</xdr:colOff>
      <xdr:row>15</xdr:row>
      <xdr:rowOff>47625</xdr:rowOff>
    </xdr:to>
    <xdr:sp macro="" textlink="">
      <xdr:nvSpPr>
        <xdr:cNvPr id="68" name="TextBox 67">
          <a:extLst>
            <a:ext uri="{FF2B5EF4-FFF2-40B4-BE49-F238E27FC236}">
              <a16:creationId xmlns:a16="http://schemas.microsoft.com/office/drawing/2014/main" id="{C26B6BE5-9E67-4960-908D-29CD5137A9D3}"/>
            </a:ext>
          </a:extLst>
        </xdr:cNvPr>
        <xdr:cNvSpPr txBox="1"/>
      </xdr:nvSpPr>
      <xdr:spPr>
        <a:xfrm>
          <a:off x="6477000" y="2733675"/>
          <a:ext cx="34099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Arial Black" panose="020B0A04020102020204" pitchFamily="34" charset="0"/>
            </a:rPr>
            <a:t>Education</a:t>
          </a:r>
          <a:r>
            <a:rPr lang="en-IN" sz="1300" baseline="0">
              <a:solidFill>
                <a:srgbClr val="C00000"/>
              </a:solidFill>
              <a:latin typeface="Arial Black" panose="020B0A04020102020204" pitchFamily="34" charset="0"/>
            </a:rPr>
            <a:t> wise Attrition</a:t>
          </a:r>
          <a:endParaRPr lang="en-IN" sz="1300">
            <a:solidFill>
              <a:srgbClr val="C00000"/>
            </a:solidFill>
            <a:latin typeface="Arial Black" panose="020B0A04020102020204" pitchFamily="34" charset="0"/>
          </a:endParaRPr>
        </a:p>
      </xdr:txBody>
    </xdr:sp>
    <xdr:clientData/>
  </xdr:twoCellAnchor>
  <xdr:twoCellAnchor>
    <xdr:from>
      <xdr:col>16</xdr:col>
      <xdr:colOff>419100</xdr:colOff>
      <xdr:row>13</xdr:row>
      <xdr:rowOff>142875</xdr:rowOff>
    </xdr:from>
    <xdr:to>
      <xdr:col>21</xdr:col>
      <xdr:colOff>495300</xdr:colOff>
      <xdr:row>15</xdr:row>
      <xdr:rowOff>57150</xdr:rowOff>
    </xdr:to>
    <xdr:sp macro="" textlink="">
      <xdr:nvSpPr>
        <xdr:cNvPr id="69" name="TextBox 68">
          <a:extLst>
            <a:ext uri="{FF2B5EF4-FFF2-40B4-BE49-F238E27FC236}">
              <a16:creationId xmlns:a16="http://schemas.microsoft.com/office/drawing/2014/main" id="{EED776B7-A61A-451E-887B-3B9AC66B592A}"/>
            </a:ext>
          </a:extLst>
        </xdr:cNvPr>
        <xdr:cNvSpPr txBox="1"/>
      </xdr:nvSpPr>
      <xdr:spPr>
        <a:xfrm>
          <a:off x="11087100" y="2743200"/>
          <a:ext cx="34099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Arial Black" panose="020B0A04020102020204" pitchFamily="34" charset="0"/>
            </a:rPr>
            <a:t>Attrition</a:t>
          </a:r>
          <a:r>
            <a:rPr lang="en-IN" sz="1300" baseline="0">
              <a:solidFill>
                <a:srgbClr val="C00000"/>
              </a:solidFill>
              <a:latin typeface="Arial Black" panose="020B0A04020102020204" pitchFamily="34" charset="0"/>
            </a:rPr>
            <a:t> By Job Role</a:t>
          </a:r>
          <a:endParaRPr lang="en-IN" sz="1300">
            <a:solidFill>
              <a:srgbClr val="C00000"/>
            </a:solidFill>
            <a:latin typeface="Arial Black" panose="020B0A04020102020204" pitchFamily="34" charset="0"/>
          </a:endParaRPr>
        </a:p>
      </xdr:txBody>
    </xdr:sp>
    <xdr:clientData/>
  </xdr:twoCellAnchor>
  <xdr:twoCellAnchor>
    <xdr:from>
      <xdr:col>16</xdr:col>
      <xdr:colOff>390525</xdr:colOff>
      <xdr:row>15</xdr:row>
      <xdr:rowOff>38100</xdr:rowOff>
    </xdr:from>
    <xdr:to>
      <xdr:col>22</xdr:col>
      <xdr:colOff>438150</xdr:colOff>
      <xdr:row>26</xdr:row>
      <xdr:rowOff>133350</xdr:rowOff>
    </xdr:to>
    <mc:AlternateContent xmlns:mc="http://schemas.openxmlformats.org/markup-compatibility/2006">
      <mc:Choice xmlns:cx1="http://schemas.microsoft.com/office/drawing/2015/9/8/chartex" Requires="cx1">
        <xdr:graphicFrame macro="">
          <xdr:nvGraphicFramePr>
            <xdr:cNvPr id="70" name="Chart 69">
              <a:extLst>
                <a:ext uri="{FF2B5EF4-FFF2-40B4-BE49-F238E27FC236}">
                  <a16:creationId xmlns:a16="http://schemas.microsoft.com/office/drawing/2014/main" id="{CD00CFB1-7324-4F42-9F9B-06EA7A81D3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119485" y="3009900"/>
              <a:ext cx="4070985" cy="22745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619125</xdr:colOff>
      <xdr:row>29</xdr:row>
      <xdr:rowOff>66674</xdr:rowOff>
    </xdr:from>
    <xdr:to>
      <xdr:col>9</xdr:col>
      <xdr:colOff>142875</xdr:colOff>
      <xdr:row>39</xdr:row>
      <xdr:rowOff>190499</xdr:rowOff>
    </xdr:to>
    <xdr:graphicFrame macro="">
      <xdr:nvGraphicFramePr>
        <xdr:cNvPr id="67" name="Chart 66">
          <a:extLst>
            <a:ext uri="{FF2B5EF4-FFF2-40B4-BE49-F238E27FC236}">
              <a16:creationId xmlns:a16="http://schemas.microsoft.com/office/drawing/2014/main" id="{1CABB87E-2991-4403-AA16-727B4D3D09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57150</xdr:colOff>
      <xdr:row>27</xdr:row>
      <xdr:rowOff>95250</xdr:rowOff>
    </xdr:from>
    <xdr:to>
      <xdr:col>9</xdr:col>
      <xdr:colOff>133350</xdr:colOff>
      <xdr:row>29</xdr:row>
      <xdr:rowOff>9525</xdr:rowOff>
    </xdr:to>
    <xdr:sp macro="" textlink="">
      <xdr:nvSpPr>
        <xdr:cNvPr id="72" name="TextBox 71">
          <a:extLst>
            <a:ext uri="{FF2B5EF4-FFF2-40B4-BE49-F238E27FC236}">
              <a16:creationId xmlns:a16="http://schemas.microsoft.com/office/drawing/2014/main" id="{E44E229F-25EE-4F70-B9F1-E0C836FE4B6F}"/>
            </a:ext>
          </a:extLst>
        </xdr:cNvPr>
        <xdr:cNvSpPr txBox="1"/>
      </xdr:nvSpPr>
      <xdr:spPr>
        <a:xfrm>
          <a:off x="2724150" y="5495925"/>
          <a:ext cx="34099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Arial Black" panose="020B0A04020102020204" pitchFamily="34" charset="0"/>
            </a:rPr>
            <a:t>Department Wise Attrition</a:t>
          </a:r>
        </a:p>
      </xdr:txBody>
    </xdr:sp>
    <xdr:clientData/>
  </xdr:twoCellAnchor>
  <xdr:twoCellAnchor>
    <xdr:from>
      <xdr:col>9</xdr:col>
      <xdr:colOff>371475</xdr:colOff>
      <xdr:row>29</xdr:row>
      <xdr:rowOff>57151</xdr:rowOff>
    </xdr:from>
    <xdr:to>
      <xdr:col>14</xdr:col>
      <xdr:colOff>304800</xdr:colOff>
      <xdr:row>39</xdr:row>
      <xdr:rowOff>190501</xdr:rowOff>
    </xdr:to>
    <xdr:graphicFrame macro="">
      <xdr:nvGraphicFramePr>
        <xdr:cNvPr id="73" name="Chart 72">
          <a:extLst>
            <a:ext uri="{FF2B5EF4-FFF2-40B4-BE49-F238E27FC236}">
              <a16:creationId xmlns:a16="http://schemas.microsoft.com/office/drawing/2014/main" id="{6D27D255-0EEF-448C-B71B-81F40D02D9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438150</xdr:colOff>
      <xdr:row>27</xdr:row>
      <xdr:rowOff>104775</xdr:rowOff>
    </xdr:from>
    <xdr:to>
      <xdr:col>14</xdr:col>
      <xdr:colOff>514350</xdr:colOff>
      <xdr:row>29</xdr:row>
      <xdr:rowOff>19050</xdr:rowOff>
    </xdr:to>
    <xdr:sp macro="" textlink="">
      <xdr:nvSpPr>
        <xdr:cNvPr id="74" name="TextBox 73">
          <a:extLst>
            <a:ext uri="{FF2B5EF4-FFF2-40B4-BE49-F238E27FC236}">
              <a16:creationId xmlns:a16="http://schemas.microsoft.com/office/drawing/2014/main" id="{9144D3BD-34EF-481B-B7B8-75F8C898DEDF}"/>
            </a:ext>
          </a:extLst>
        </xdr:cNvPr>
        <xdr:cNvSpPr txBox="1"/>
      </xdr:nvSpPr>
      <xdr:spPr>
        <a:xfrm>
          <a:off x="6438900" y="5505450"/>
          <a:ext cx="34099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Arial Black" panose="020B0A04020102020204" pitchFamily="34" charset="0"/>
            </a:rPr>
            <a:t>Attrition by Age group </a:t>
          </a:r>
        </a:p>
      </xdr:txBody>
    </xdr:sp>
    <xdr:clientData/>
  </xdr:twoCellAnchor>
  <xdr:twoCellAnchor>
    <xdr:from>
      <xdr:col>14</xdr:col>
      <xdr:colOff>476250</xdr:colOff>
      <xdr:row>29</xdr:row>
      <xdr:rowOff>95250</xdr:rowOff>
    </xdr:from>
    <xdr:to>
      <xdr:col>18</xdr:col>
      <xdr:colOff>466726</xdr:colOff>
      <xdr:row>39</xdr:row>
      <xdr:rowOff>190499</xdr:rowOff>
    </xdr:to>
    <mc:AlternateContent xmlns:mc="http://schemas.openxmlformats.org/markup-compatibility/2006">
      <mc:Choice xmlns:cx2="http://schemas.microsoft.com/office/drawing/2015/10/21/chartex" Requires="cx2">
        <xdr:graphicFrame macro="">
          <xdr:nvGraphicFramePr>
            <xdr:cNvPr id="75" name="Chart 74">
              <a:extLst>
                <a:ext uri="{FF2B5EF4-FFF2-40B4-BE49-F238E27FC236}">
                  <a16:creationId xmlns:a16="http://schemas.microsoft.com/office/drawing/2014/main" id="{1600158E-8EB0-4192-BADF-DA3CC9653D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864090" y="5840730"/>
              <a:ext cx="2672716" cy="207644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514350</xdr:colOff>
      <xdr:row>27</xdr:row>
      <xdr:rowOff>76200</xdr:rowOff>
    </xdr:from>
    <xdr:to>
      <xdr:col>19</xdr:col>
      <xdr:colOff>590550</xdr:colOff>
      <xdr:row>28</xdr:row>
      <xdr:rowOff>190500</xdr:rowOff>
    </xdr:to>
    <xdr:sp macro="" textlink="">
      <xdr:nvSpPr>
        <xdr:cNvPr id="76" name="TextBox 75">
          <a:extLst>
            <a:ext uri="{FF2B5EF4-FFF2-40B4-BE49-F238E27FC236}">
              <a16:creationId xmlns:a16="http://schemas.microsoft.com/office/drawing/2014/main" id="{C06B3FD6-2696-4316-8614-779388AF664B}"/>
            </a:ext>
          </a:extLst>
        </xdr:cNvPr>
        <xdr:cNvSpPr txBox="1"/>
      </xdr:nvSpPr>
      <xdr:spPr>
        <a:xfrm>
          <a:off x="9848850" y="5476875"/>
          <a:ext cx="34099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C00000"/>
              </a:solidFill>
              <a:latin typeface="Arial Black" panose="020B0A04020102020204" pitchFamily="34" charset="0"/>
            </a:rPr>
            <a:t>Attrition</a:t>
          </a:r>
          <a:r>
            <a:rPr lang="en-IN" sz="1300" baseline="0">
              <a:solidFill>
                <a:srgbClr val="C00000"/>
              </a:solidFill>
              <a:latin typeface="Arial Black" panose="020B0A04020102020204" pitchFamily="34" charset="0"/>
            </a:rPr>
            <a:t> by Marital Status</a:t>
          </a:r>
          <a:endParaRPr lang="en-IN" sz="1300">
            <a:solidFill>
              <a:srgbClr val="C00000"/>
            </a:solidFill>
            <a:latin typeface="Arial Black" panose="020B0A04020102020204" pitchFamily="34" charset="0"/>
          </a:endParaRPr>
        </a:p>
      </xdr:txBody>
    </xdr:sp>
    <xdr:clientData/>
  </xdr:twoCellAnchor>
  <xdr:twoCellAnchor editAs="oneCell">
    <xdr:from>
      <xdr:col>21</xdr:col>
      <xdr:colOff>102869</xdr:colOff>
      <xdr:row>29</xdr:row>
      <xdr:rowOff>144781</xdr:rowOff>
    </xdr:from>
    <xdr:to>
      <xdr:col>22</xdr:col>
      <xdr:colOff>371474</xdr:colOff>
      <xdr:row>36</xdr:row>
      <xdr:rowOff>38100</xdr:rowOff>
    </xdr:to>
    <mc:AlternateContent xmlns:mc="http://schemas.openxmlformats.org/markup-compatibility/2006" xmlns:a14="http://schemas.microsoft.com/office/drawing/2010/main">
      <mc:Choice Requires="a14">
        <xdr:graphicFrame macro="">
          <xdr:nvGraphicFramePr>
            <xdr:cNvPr id="77" name="Department 1">
              <a:extLst>
                <a:ext uri="{FF2B5EF4-FFF2-40B4-BE49-F238E27FC236}">
                  <a16:creationId xmlns:a16="http://schemas.microsoft.com/office/drawing/2014/main" id="{2C657EBE-59D2-464D-8D80-B4966F1746F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104619" y="5945506"/>
              <a:ext cx="935355" cy="12934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619125</xdr:colOff>
      <xdr:row>29</xdr:row>
      <xdr:rowOff>133350</xdr:rowOff>
    </xdr:from>
    <xdr:to>
      <xdr:col>21</xdr:col>
      <xdr:colOff>76200</xdr:colOff>
      <xdr:row>39</xdr:row>
      <xdr:rowOff>190500</xdr:rowOff>
    </xdr:to>
    <mc:AlternateContent xmlns:mc="http://schemas.openxmlformats.org/markup-compatibility/2006" xmlns:a14="http://schemas.microsoft.com/office/drawing/2010/main">
      <mc:Choice Requires="a14">
        <xdr:graphicFrame macro="">
          <xdr:nvGraphicFramePr>
            <xdr:cNvPr id="78" name="Education Field 3">
              <a:extLst>
                <a:ext uri="{FF2B5EF4-FFF2-40B4-BE49-F238E27FC236}">
                  <a16:creationId xmlns:a16="http://schemas.microsoft.com/office/drawing/2014/main" id="{465D211B-D6C8-439C-B07A-EFDACB735F38}"/>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620625" y="5934075"/>
              <a:ext cx="1457325" cy="2057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590550</xdr:colOff>
      <xdr:row>28</xdr:row>
      <xdr:rowOff>142875</xdr:rowOff>
    </xdr:from>
    <xdr:to>
      <xdr:col>20</xdr:col>
      <xdr:colOff>628650</xdr:colOff>
      <xdr:row>29</xdr:row>
      <xdr:rowOff>190500</xdr:rowOff>
    </xdr:to>
    <xdr:sp macro="" textlink="">
      <xdr:nvSpPr>
        <xdr:cNvPr id="27" name="TextBox 26">
          <a:extLst>
            <a:ext uri="{FF2B5EF4-FFF2-40B4-BE49-F238E27FC236}">
              <a16:creationId xmlns:a16="http://schemas.microsoft.com/office/drawing/2014/main" id="{CEBA6FAB-CED9-4625-A139-7F7207B71C30}"/>
            </a:ext>
          </a:extLst>
        </xdr:cNvPr>
        <xdr:cNvSpPr txBox="1"/>
      </xdr:nvSpPr>
      <xdr:spPr>
        <a:xfrm>
          <a:off x="12592050" y="5743575"/>
          <a:ext cx="1371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1"/>
              </a:solidFill>
            </a:rPr>
            <a:t>Education Field</a:t>
          </a:r>
        </a:p>
      </xdr:txBody>
    </xdr:sp>
    <xdr:clientData/>
  </xdr:twoCellAnchor>
  <xdr:twoCellAnchor>
    <xdr:from>
      <xdr:col>20</xdr:col>
      <xdr:colOff>647700</xdr:colOff>
      <xdr:row>28</xdr:row>
      <xdr:rowOff>123825</xdr:rowOff>
    </xdr:from>
    <xdr:to>
      <xdr:col>23</xdr:col>
      <xdr:colOff>19050</xdr:colOff>
      <xdr:row>29</xdr:row>
      <xdr:rowOff>171450</xdr:rowOff>
    </xdr:to>
    <xdr:sp macro="" textlink="">
      <xdr:nvSpPr>
        <xdr:cNvPr id="79" name="TextBox 78">
          <a:extLst>
            <a:ext uri="{FF2B5EF4-FFF2-40B4-BE49-F238E27FC236}">
              <a16:creationId xmlns:a16="http://schemas.microsoft.com/office/drawing/2014/main" id="{8D79EC89-3BED-444B-92EF-348A9FBA5760}"/>
            </a:ext>
          </a:extLst>
        </xdr:cNvPr>
        <xdr:cNvSpPr txBox="1"/>
      </xdr:nvSpPr>
      <xdr:spPr>
        <a:xfrm>
          <a:off x="13982700" y="5724525"/>
          <a:ext cx="1371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1"/>
              </a:solidFill>
            </a:rPr>
            <a:t> Department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80.811681134262" createdVersion="3" refreshedVersion="3" minRefreshableVersion="3" recordCount="1470" xr:uid="{00000000-000A-0000-FFFF-FFFF0100000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803423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showCalcMbrs="0" useAutoFormatting="1" itemPrintTitles="1" createdVersion="3" indent="0" outline="1" outlineData="1" multipleFieldFilters="0">
  <location ref="A3:C5" firstHeaderRow="1" firstDataRow="2"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D5FAC2-3A3F-444A-B56D-6081627E92C3}" name="PivotTable1" cacheId="0" applyNumberFormats="0" applyBorderFormats="0" applyFontFormats="0" applyPatternFormats="0" applyAlignmentFormats="0" applyWidthHeightFormats="1" dataCaption="Values" updatedVersion="7" minRefreshableVersion="3" showCalcMbrs="0" useAutoFormatting="1" itemPrintTitles="1" createdVersion="3" indent="0" outline="1" outlineData="1" multipleFieldFilters="0" chartFormat="3">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5"/>
  </dataFields>
  <formats count="1">
    <format dxfId="13">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1A2259-FDCA-4007-8B95-5D0680C4F598}" name="PivotTable2" cacheId="0" applyNumberFormats="0" applyBorderFormats="0" applyFontFormats="0" applyPatternFormats="0" applyAlignmentFormats="0" applyWidthHeightFormats="1" dataCaption="Values" updatedVersion="7" minRefreshableVersion="3" showCalcMbrs="0" useAutoFormatting="1" itemPrintTitles="1" createdVersion="3"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C02A48-CD5D-48B1-AF54-97B2CAA55E8B}" name="PivotTable3" cacheId="0" applyNumberFormats="0" applyBorderFormats="0" applyFontFormats="0" applyPatternFormats="0" applyAlignmentFormats="0" applyWidthHeightFormats="1" dataCaption="Values" updatedVersion="7" minRefreshableVersion="3" showCalcMbrs="0" useAutoFormatting="1" itemPrintTitles="1" createdVersion="3"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FFEC20-6784-472A-A211-8EBF343B480E}" name="PivotTable4" cacheId="0" applyNumberFormats="0" applyBorderFormats="0" applyFontFormats="0" applyPatternFormats="0" applyAlignmentFormats="0" applyWidthHeightFormats="1" dataCaption="Values" updatedVersion="7" minRefreshableVersion="3" showCalcMbrs="0" useAutoFormatting="1" itemPrintTitles="1" createdVersion="3"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F7A3A8-937C-477D-A507-530C201EC5D4}" name="PivotTable5" cacheId="0" applyNumberFormats="0" applyBorderFormats="0" applyFontFormats="0" applyPatternFormats="0" applyAlignmentFormats="0" applyWidthHeightFormats="1" dataCaption="Values" updatedVersion="7" minRefreshableVersion="3" showCalcMbrs="0" useAutoFormatting="1" itemPrintTitles="1" createdVersion="3"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89BBB73-6361-46A7-A78D-18A01226A4CC}" name="PivotTable1" cacheId="0" applyNumberFormats="0" applyBorderFormats="0" applyFontFormats="0" applyPatternFormats="0" applyAlignmentFormats="0" applyWidthHeightFormats="1" dataCaption="Values" updatedVersion="7" minRefreshableVersion="3" showCalcMbrs="0" useAutoFormatting="1" itemPrintTitles="1" createdVersion="3"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C90F24-431A-4B8D-94C2-FE5BF75229CA}" name="PivotTable2" cacheId="0" applyNumberFormats="0" applyBorderFormats="0" applyFontFormats="0" applyPatternFormats="0" applyAlignmentFormats="0" applyWidthHeightFormats="1" dataCaption="Values" updatedVersion="7" minRefreshableVersion="3" showCalcMbrs="0" useAutoFormatting="1" itemPrintTitles="1" createdVersion="3"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1C8630A-674B-400D-AF2D-7F27D9211D33}" sourceName="Gender">
  <pivotTables>
    <pivotTable tabId="9" name="PivotTable2"/>
    <pivotTable tabId="13" name="PivotTable1"/>
    <pivotTable tabId="11" name="PivotTable4"/>
    <pivotTable tabId="12" name="PivotTable5"/>
    <pivotTable tabId="10" name="PivotTable3"/>
    <pivotTable tabId="7" name="PivotTable1"/>
    <pivotTable tabId="14" name="PivotTable2"/>
    <pivotTable tabId="8" name="PivotTable1"/>
  </pivotTables>
  <data>
    <tabular pivotCacheId="5803423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B5D3B19-44B2-447B-B831-F8EB770DBF33}" sourceName="Department">
  <pivotTables>
    <pivotTable tabId="13" name="PivotTable1"/>
    <pivotTable tabId="11" name="PivotTable4"/>
    <pivotTable tabId="12" name="PivotTable5"/>
    <pivotTable tabId="10" name="PivotTable3"/>
    <pivotTable tabId="9" name="PivotTable2"/>
    <pivotTable tabId="7" name="PivotTable1"/>
    <pivotTable tabId="14" name="PivotTable2"/>
    <pivotTable tabId="8" name="PivotTable1"/>
  </pivotTables>
  <data>
    <tabular pivotCacheId="58034232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54C0DF66-24B8-4861-A4E0-887B8F83431A}" sourceName="Education Field">
  <pivotTables>
    <pivotTable tabId="13" name="PivotTable1"/>
    <pivotTable tabId="11" name="PivotTable4"/>
    <pivotTable tabId="12" name="PivotTable5"/>
    <pivotTable tabId="10" name="PivotTable3"/>
    <pivotTable tabId="9" name="PivotTable2"/>
    <pivotTable tabId="7" name="PivotTable1"/>
    <pivotTable tabId="14" name="PivotTable2"/>
    <pivotTable tabId="8" name="PivotTable1"/>
  </pivotTables>
  <data>
    <tabular pivotCacheId="58034232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71C0523-8B8F-4025-B20D-E98B8E2FABE9}"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11EB5CB-FCB6-4AB3-9EE4-1DDBC4777619}" cache="Slicer_Gender2" caption="Gender" rowHeight="260350"/>
  <slicer name="Education Field" xr10:uid="{8D53AD70-575D-4F29-9CFC-2982A831B235}"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3198409-2126-439E-BD1C-28C5B0857045}" cache="Slicer_Gender2" caption="Gender" rowHeight="260350"/>
  <slicer name="Education Field 1" xr10:uid="{A0C6A87B-2A50-4FDD-8625-009896724913}"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B468A25-05A2-41BA-8B83-DF16975B78E1}" cache="Slicer_Department" caption="Department" rowHeight="260350"/>
  <slicer name="Education Field 2" xr10:uid="{974DF07F-75CB-4261-A4E1-004BEF8D6431}"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2F24D576-358B-4D23-928D-262119EB1FF4}" cache="Slicer_Gender2" caption="Gender" columnCount="2" style="Slicer " rowHeight="260350"/>
  <slicer name="Department 1" xr10:uid="{7704D216-AC5C-4219-9B8D-FC2A31504595}" cache="Slicer_Department" style="Slicer " rowHeight="260350"/>
  <slicer name="Education Field 3" xr10:uid="{3E07FE7C-24BE-4AA5-8587-FC3C28B5E7CA}" cache="Slicer_Education_Field2" style="Slicer "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R1471" totalsRowShown="0">
  <autoFilter ref="A1:AR1471" xr:uid="{00000000-0009-0000-0100-000001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8"/>
  <sheetViews>
    <sheetView workbookViewId="0">
      <selection activeCell="B5" sqref="B5"/>
    </sheetView>
  </sheetViews>
  <sheetFormatPr defaultRowHeight="15.6" x14ac:dyDescent="0.3"/>
  <cols>
    <col min="1" max="1" width="24.5" bestFit="1" customWidth="1"/>
    <col min="2" max="2" width="22.796875" bestFit="1" customWidth="1"/>
    <col min="3" max="3" width="13.5" bestFit="1" customWidth="1"/>
    <col min="4" max="4" width="19.796875" customWidth="1"/>
    <col min="5" max="5" width="16.19921875" customWidth="1"/>
  </cols>
  <sheetData>
    <row r="3" spans="1:5" x14ac:dyDescent="0.3">
      <c r="A3" s="2" t="s">
        <v>1554</v>
      </c>
    </row>
    <row r="4" spans="1:5" x14ac:dyDescent="0.3">
      <c r="A4" t="s">
        <v>1556</v>
      </c>
      <c r="B4" t="s">
        <v>1555</v>
      </c>
      <c r="C4" t="s">
        <v>1557</v>
      </c>
    </row>
    <row r="5" spans="1:5" x14ac:dyDescent="0.3">
      <c r="A5" s="1">
        <v>1470</v>
      </c>
      <c r="B5" s="1">
        <v>237</v>
      </c>
      <c r="C5" s="1">
        <v>36.923809523809524</v>
      </c>
    </row>
    <row r="7" spans="1:5" x14ac:dyDescent="0.3">
      <c r="A7" t="s">
        <v>1558</v>
      </c>
      <c r="B7" t="s">
        <v>1559</v>
      </c>
      <c r="C7" t="s">
        <v>1560</v>
      </c>
      <c r="D7" t="s">
        <v>1561</v>
      </c>
      <c r="E7" t="s">
        <v>1562</v>
      </c>
    </row>
    <row r="8" spans="1:5" x14ac:dyDescent="0.3">
      <c r="A8">
        <f>GETPIVOTDATA("Count of Employee Number",$A$3)</f>
        <v>1470</v>
      </c>
      <c r="B8">
        <f>GETPIVOTDATA("Sum of CF_attrition count",$A$3)</f>
        <v>237</v>
      </c>
      <c r="C8" s="8">
        <f>GETPIVOTDATA("Average of Age",$A$3)</f>
        <v>36.923809523809524</v>
      </c>
      <c r="D8">
        <f>A8-B8</f>
        <v>1233</v>
      </c>
      <c r="E8" s="6">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285-B8A9-426C-873F-6FFE09D64208}">
  <dimension ref="A3:J9"/>
  <sheetViews>
    <sheetView workbookViewId="0">
      <selection activeCell="K13" sqref="K13"/>
    </sheetView>
  </sheetViews>
  <sheetFormatPr defaultRowHeight="15.6" x14ac:dyDescent="0.3"/>
  <cols>
    <col min="1" max="1" width="23.69921875" bestFit="1" customWidth="1"/>
  </cols>
  <sheetData>
    <row r="3" spans="1:10" x14ac:dyDescent="0.3">
      <c r="A3" t="s">
        <v>1563</v>
      </c>
    </row>
    <row r="4" spans="1:10" x14ac:dyDescent="0.3">
      <c r="A4" s="7">
        <v>2.6265306122448981</v>
      </c>
    </row>
    <row r="6" spans="1:10" x14ac:dyDescent="0.3">
      <c r="A6" t="s">
        <v>1564</v>
      </c>
      <c r="B6" s="7">
        <f>GETPIVOTDATA("Job Satisfaction",$A$3)</f>
        <v>2.6265306122448981</v>
      </c>
      <c r="C6" s="4">
        <f>B6/4</f>
        <v>0.65663265306122454</v>
      </c>
    </row>
    <row r="7" spans="1:10" x14ac:dyDescent="0.3">
      <c r="A7" t="s">
        <v>1565</v>
      </c>
      <c r="B7" s="7">
        <f>4-B6</f>
        <v>1.3734693877551019</v>
      </c>
      <c r="C7" s="4">
        <f>B7/4</f>
        <v>0.34336734693877546</v>
      </c>
    </row>
    <row r="9" spans="1:10" x14ac:dyDescent="0.3">
      <c r="J9">
        <v>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EC621-C48B-496F-AA49-EB9BA5D12FF4}">
  <dimension ref="A3:C11"/>
  <sheetViews>
    <sheetView workbookViewId="0">
      <selection activeCell="C10" sqref="C10:C11"/>
    </sheetView>
  </sheetViews>
  <sheetFormatPr defaultRowHeight="15.6" x14ac:dyDescent="0.3"/>
  <cols>
    <col min="1" max="1" width="12.296875" bestFit="1" customWidth="1"/>
    <col min="2" max="2" width="22.796875" bestFit="1" customWidth="1"/>
  </cols>
  <sheetData>
    <row r="3" spans="1:3" x14ac:dyDescent="0.3">
      <c r="A3" s="2" t="s">
        <v>1566</v>
      </c>
      <c r="B3" t="s">
        <v>1568</v>
      </c>
    </row>
    <row r="4" spans="1:3" x14ac:dyDescent="0.3">
      <c r="A4" s="9" t="s">
        <v>51</v>
      </c>
      <c r="B4" s="1">
        <v>588</v>
      </c>
    </row>
    <row r="5" spans="1:3" x14ac:dyDescent="0.3">
      <c r="A5" s="9" t="s">
        <v>62</v>
      </c>
      <c r="B5" s="1">
        <v>882</v>
      </c>
    </row>
    <row r="6" spans="1:3" x14ac:dyDescent="0.3">
      <c r="A6" s="9" t="s">
        <v>1567</v>
      </c>
      <c r="B6" s="1">
        <v>1470</v>
      </c>
    </row>
    <row r="8" spans="1:3" x14ac:dyDescent="0.3">
      <c r="C8" s="5"/>
    </row>
    <row r="9" spans="1:3" x14ac:dyDescent="0.3">
      <c r="A9" s="9"/>
      <c r="C9" s="5"/>
    </row>
    <row r="10" spans="1:3" x14ac:dyDescent="0.3">
      <c r="A10" s="9" t="s">
        <v>51</v>
      </c>
      <c r="B10">
        <f>IFERROR(GETPIVOTDATA("Employee Count",$A$3,"Gender","Female"),0)</f>
        <v>588</v>
      </c>
      <c r="C10" s="5">
        <f>IFERROR(B10/($B$10+B11),0)</f>
        <v>0.4</v>
      </c>
    </row>
    <row r="11" spans="1:3" x14ac:dyDescent="0.3">
      <c r="A11" s="9" t="s">
        <v>62</v>
      </c>
      <c r="B11">
        <f>IFERROR(GETPIVOTDATA("Employee Count",$A$3,"Gender","Male"),0)</f>
        <v>882</v>
      </c>
      <c r="C11" s="5">
        <f>IFERROR(B11/($B$11+B10),0)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53B97-C526-4F14-92DE-16620F6F0BC9}">
  <dimension ref="A3:B9"/>
  <sheetViews>
    <sheetView workbookViewId="0">
      <selection activeCell="G5" sqref="G5"/>
    </sheetView>
  </sheetViews>
  <sheetFormatPr defaultRowHeight="15.6" x14ac:dyDescent="0.3"/>
  <cols>
    <col min="1" max="1" width="16" bestFit="1" customWidth="1"/>
    <col min="2" max="2" width="22.796875" bestFit="1" customWidth="1"/>
  </cols>
  <sheetData>
    <row r="3" spans="1:2" x14ac:dyDescent="0.3">
      <c r="A3" s="2" t="s">
        <v>1566</v>
      </c>
      <c r="B3" t="s">
        <v>1555</v>
      </c>
    </row>
    <row r="4" spans="1:2" x14ac:dyDescent="0.3">
      <c r="A4" s="9" t="s">
        <v>134</v>
      </c>
      <c r="B4" s="1">
        <v>5</v>
      </c>
    </row>
    <row r="5" spans="1:2" x14ac:dyDescent="0.3">
      <c r="A5" s="9" t="s">
        <v>65</v>
      </c>
      <c r="B5" s="1">
        <v>31</v>
      </c>
    </row>
    <row r="6" spans="1:2" x14ac:dyDescent="0.3">
      <c r="A6" s="9" t="s">
        <v>55</v>
      </c>
      <c r="B6" s="1">
        <v>44</v>
      </c>
    </row>
    <row r="7" spans="1:2" x14ac:dyDescent="0.3">
      <c r="A7" s="9" t="s">
        <v>71</v>
      </c>
      <c r="B7" s="1">
        <v>58</v>
      </c>
    </row>
    <row r="8" spans="1:2" x14ac:dyDescent="0.3">
      <c r="A8" s="9" t="s">
        <v>77</v>
      </c>
      <c r="B8" s="1">
        <v>99</v>
      </c>
    </row>
    <row r="9" spans="1:2" x14ac:dyDescent="0.3">
      <c r="A9" s="9" t="s">
        <v>1567</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26307-9795-4F01-B3F7-F052718E8BF7}">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8.296875" customWidth="1"/>
  </cols>
  <sheetData>
    <row r="3" spans="1:5" x14ac:dyDescent="0.3">
      <c r="A3" s="2" t="s">
        <v>1566</v>
      </c>
      <c r="B3" t="s">
        <v>1555</v>
      </c>
      <c r="D3" t="s">
        <v>9</v>
      </c>
      <c r="E3" t="s">
        <v>0</v>
      </c>
    </row>
    <row r="4" spans="1:5" x14ac:dyDescent="0.3">
      <c r="A4" s="9" t="s">
        <v>83</v>
      </c>
      <c r="B4" s="1">
        <v>9</v>
      </c>
      <c r="D4" t="str">
        <f>A4</f>
        <v>Healthcare Representative</v>
      </c>
      <c r="E4">
        <f>GETPIVOTDATA("CF_attrition count",$A$3,"Job Role",A4)</f>
        <v>9</v>
      </c>
    </row>
    <row r="5" spans="1:5" x14ac:dyDescent="0.3">
      <c r="A5" s="9" t="s">
        <v>163</v>
      </c>
      <c r="B5" s="1">
        <v>12</v>
      </c>
      <c r="D5" t="str">
        <f t="shared" ref="D5:D12" si="0">A5</f>
        <v>Human Resources</v>
      </c>
      <c r="E5">
        <f t="shared" ref="E5:E12" si="1">GETPIVOTDATA("CF_attrition count",$A$3,"Job Role",A5)</f>
        <v>12</v>
      </c>
    </row>
    <row r="6" spans="1:5" x14ac:dyDescent="0.3">
      <c r="A6" s="9" t="s">
        <v>68</v>
      </c>
      <c r="B6" s="1">
        <v>62</v>
      </c>
      <c r="D6" t="str">
        <f t="shared" si="0"/>
        <v>Laboratory Technician</v>
      </c>
      <c r="E6">
        <f t="shared" si="1"/>
        <v>62</v>
      </c>
    </row>
    <row r="7" spans="1:5" x14ac:dyDescent="0.3">
      <c r="A7" s="9" t="s">
        <v>95</v>
      </c>
      <c r="B7" s="1">
        <v>5</v>
      </c>
      <c r="D7" t="str">
        <f t="shared" si="0"/>
        <v>Manager</v>
      </c>
      <c r="E7">
        <f t="shared" si="1"/>
        <v>5</v>
      </c>
    </row>
    <row r="8" spans="1:5" x14ac:dyDescent="0.3">
      <c r="A8" s="9" t="s">
        <v>81</v>
      </c>
      <c r="B8" s="1">
        <v>10</v>
      </c>
      <c r="D8" t="str">
        <f t="shared" si="0"/>
        <v>Manufacturing Director</v>
      </c>
      <c r="E8">
        <f t="shared" si="1"/>
        <v>10</v>
      </c>
    </row>
    <row r="9" spans="1:5" x14ac:dyDescent="0.3">
      <c r="A9" s="9" t="s">
        <v>101</v>
      </c>
      <c r="B9" s="1">
        <v>2</v>
      </c>
      <c r="D9" t="str">
        <f t="shared" si="0"/>
        <v>Research Director</v>
      </c>
      <c r="E9">
        <f t="shared" si="1"/>
        <v>2</v>
      </c>
    </row>
    <row r="10" spans="1:5" x14ac:dyDescent="0.3">
      <c r="A10" s="9" t="s">
        <v>63</v>
      </c>
      <c r="B10" s="1">
        <v>47</v>
      </c>
      <c r="D10" t="str">
        <f t="shared" si="0"/>
        <v>Research Scientist</v>
      </c>
      <c r="E10">
        <f t="shared" si="1"/>
        <v>47</v>
      </c>
    </row>
    <row r="11" spans="1:5" x14ac:dyDescent="0.3">
      <c r="A11" s="9" t="s">
        <v>52</v>
      </c>
      <c r="B11" s="1">
        <v>57</v>
      </c>
      <c r="D11" t="str">
        <f t="shared" si="0"/>
        <v>Sales Executive</v>
      </c>
      <c r="E11">
        <f t="shared" si="1"/>
        <v>57</v>
      </c>
    </row>
    <row r="12" spans="1:5" x14ac:dyDescent="0.3">
      <c r="A12" s="9" t="s">
        <v>99</v>
      </c>
      <c r="B12" s="1">
        <v>33</v>
      </c>
      <c r="D12" t="str">
        <f t="shared" si="0"/>
        <v>Sales Representative</v>
      </c>
      <c r="E12">
        <f t="shared" si="1"/>
        <v>33</v>
      </c>
    </row>
    <row r="13" spans="1:5" x14ac:dyDescent="0.3">
      <c r="A13" s="9" t="s">
        <v>1567</v>
      </c>
      <c r="B13"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6D012-EDDB-46B3-B579-D50E920B04EB}">
  <dimension ref="A3:B7"/>
  <sheetViews>
    <sheetView workbookViewId="0">
      <selection activeCell="B5" sqref="B5"/>
    </sheetView>
  </sheetViews>
  <sheetFormatPr defaultRowHeight="15.6" x14ac:dyDescent="0.3"/>
  <cols>
    <col min="1" max="1" width="12.296875" bestFit="1" customWidth="1"/>
    <col min="2" max="2" width="22.796875" bestFit="1" customWidth="1"/>
  </cols>
  <sheetData>
    <row r="3" spans="1:2" x14ac:dyDescent="0.3">
      <c r="A3" s="2" t="s">
        <v>1566</v>
      </c>
      <c r="B3" t="s">
        <v>1555</v>
      </c>
    </row>
    <row r="4" spans="1:2" x14ac:dyDescent="0.3">
      <c r="A4" s="9" t="s">
        <v>161</v>
      </c>
      <c r="B4" s="10">
        <v>5.0632911392405063E-2</v>
      </c>
    </row>
    <row r="5" spans="1:2" x14ac:dyDescent="0.3">
      <c r="A5" s="9" t="s">
        <v>60</v>
      </c>
      <c r="B5" s="10">
        <v>0.56118143459915615</v>
      </c>
    </row>
    <row r="6" spans="1:2" x14ac:dyDescent="0.3">
      <c r="A6" s="9" t="s">
        <v>48</v>
      </c>
      <c r="B6" s="10">
        <v>0.3881856540084388</v>
      </c>
    </row>
    <row r="7" spans="1:2" x14ac:dyDescent="0.3">
      <c r="A7" s="9" t="s">
        <v>1567</v>
      </c>
      <c r="B7" s="1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C8B16-0CD0-4F8E-B0A8-2EAF5DBFEC67}">
  <dimension ref="A3:B9"/>
  <sheetViews>
    <sheetView workbookViewId="0">
      <selection activeCell="B6" sqref="B6"/>
    </sheetView>
  </sheetViews>
  <sheetFormatPr defaultRowHeight="15.6" x14ac:dyDescent="0.3"/>
  <cols>
    <col min="1" max="1" width="12.296875" bestFit="1" customWidth="1"/>
    <col min="2" max="2" width="22.796875" bestFit="1" customWidth="1"/>
  </cols>
  <sheetData>
    <row r="3" spans="1:2" x14ac:dyDescent="0.3">
      <c r="A3" s="2" t="s">
        <v>1566</v>
      </c>
      <c r="B3" t="s">
        <v>1555</v>
      </c>
    </row>
    <row r="4" spans="1:2" x14ac:dyDescent="0.3">
      <c r="A4" s="9" t="s">
        <v>69</v>
      </c>
      <c r="B4" s="1">
        <v>112</v>
      </c>
    </row>
    <row r="5" spans="1:2" x14ac:dyDescent="0.3">
      <c r="A5" s="9" t="s">
        <v>46</v>
      </c>
      <c r="B5" s="1">
        <v>51</v>
      </c>
    </row>
    <row r="6" spans="1:2" x14ac:dyDescent="0.3">
      <c r="A6" s="9" t="s">
        <v>92</v>
      </c>
      <c r="B6" s="1">
        <v>38</v>
      </c>
    </row>
    <row r="7" spans="1:2" x14ac:dyDescent="0.3">
      <c r="A7" s="9" t="s">
        <v>58</v>
      </c>
      <c r="B7" s="1">
        <v>25</v>
      </c>
    </row>
    <row r="8" spans="1:2" x14ac:dyDescent="0.3">
      <c r="A8" s="9" t="s">
        <v>75</v>
      </c>
      <c r="B8" s="1">
        <v>11</v>
      </c>
    </row>
    <row r="9" spans="1:2" x14ac:dyDescent="0.3">
      <c r="A9" s="9" t="s">
        <v>1567</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0EA77-751F-426D-BB44-782155454F98}">
  <dimension ref="A3:E7"/>
  <sheetViews>
    <sheetView workbookViewId="0">
      <selection activeCell="B5" sqref="B5"/>
    </sheetView>
  </sheetViews>
  <sheetFormatPr defaultRowHeight="15.6" x14ac:dyDescent="0.3"/>
  <cols>
    <col min="1" max="1" width="12.296875" bestFit="1" customWidth="1"/>
    <col min="2" max="2" width="16" bestFit="1" customWidth="1"/>
    <col min="4" max="4" width="19.69921875" customWidth="1"/>
  </cols>
  <sheetData>
    <row r="3" spans="1:5" x14ac:dyDescent="0.3">
      <c r="A3" s="2" t="s">
        <v>1566</v>
      </c>
      <c r="B3" t="s">
        <v>1569</v>
      </c>
      <c r="D3" t="s">
        <v>1570</v>
      </c>
      <c r="E3" t="s">
        <v>0</v>
      </c>
    </row>
    <row r="4" spans="1:5" x14ac:dyDescent="0.3">
      <c r="A4" s="9" t="s">
        <v>79</v>
      </c>
      <c r="B4" s="1">
        <v>327</v>
      </c>
      <c r="D4" t="str">
        <f>A4</f>
        <v>Divorced</v>
      </c>
      <c r="E4">
        <f>GETPIVOTDATA("Attrition",$A$3,"Marital Status",A4)</f>
        <v>327</v>
      </c>
    </row>
    <row r="5" spans="1:5" x14ac:dyDescent="0.3">
      <c r="A5" s="9" t="s">
        <v>53</v>
      </c>
      <c r="B5" s="1">
        <v>470</v>
      </c>
      <c r="D5" t="str">
        <f>A5</f>
        <v>Single</v>
      </c>
      <c r="E5">
        <f>GETPIVOTDATA("Attrition",$A$3,"Marital Status",A5)</f>
        <v>470</v>
      </c>
    </row>
    <row r="6" spans="1:5" x14ac:dyDescent="0.3">
      <c r="A6" s="9" t="s">
        <v>64</v>
      </c>
      <c r="B6" s="1">
        <v>673</v>
      </c>
      <c r="D6" t="str">
        <f>A6</f>
        <v>Married</v>
      </c>
      <c r="E6">
        <f>GETPIVOTDATA("Attrition",$A$3,"Marital Status",A6)</f>
        <v>673</v>
      </c>
    </row>
    <row r="7" spans="1:5" x14ac:dyDescent="0.3">
      <c r="A7" s="9" t="s">
        <v>1567</v>
      </c>
      <c r="B7" s="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471"/>
  <sheetViews>
    <sheetView topLeftCell="A2" workbookViewId="0">
      <selection activeCell="A5" sqref="A5"/>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G21" sqref="G21"/>
    </sheetView>
  </sheetViews>
  <sheetFormatPr defaultRowHeight="15.6"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tabSelected="1" topLeftCell="B4" zoomScale="80" zoomScaleNormal="80" workbookViewId="0">
      <selection activeCell="X36" sqref="X36"/>
    </sheetView>
  </sheetViews>
  <sheetFormatPr defaultRowHeight="15.6" x14ac:dyDescent="0.3"/>
  <cols>
    <col min="1" max="16384" width="8.796875" style="3"/>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 role</vt:lpstr>
      <vt:lpstr>Department Wise Attrition</vt:lpstr>
      <vt:lpstr>Attrition by Age group </vt:lpstr>
      <vt:lpstr>Marital Status</vt:lpstr>
      <vt:lpstr>Data</vt:lpstr>
      <vt:lpstr>Images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2023-02-25T13:31:30Z</dcterms:modified>
</cp:coreProperties>
</file>