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esthkapila/Desktop/sfuhome/cmpt310/aima-python/"/>
    </mc:Choice>
  </mc:AlternateContent>
  <xr:revisionPtr revIDLastSave="0" documentId="13_ncr:1_{1F04AF36-AD70-704C-B874-1D8CBADF6617}" xr6:coauthVersionLast="45" xr6:coauthVersionMax="45" xr10:uidLastSave="{00000000-0000-0000-0000-000000000000}"/>
  <bookViews>
    <workbookView xWindow="0" yWindow="0" windowWidth="28800" windowHeight="18000" xr2:uid="{435441B8-6586-3440-A561-ED3C0B70E921}"/>
  </bookViews>
  <sheets>
    <sheet name="Sheet1" sheetId="1" r:id="rId1"/>
  </sheets>
  <definedNames>
    <definedName name="_xlchart.v1.0" hidden="1">Sheet1!$B$85:$B$90</definedName>
    <definedName name="_xlchart.v1.1" hidden="1">Sheet1!$G$84</definedName>
    <definedName name="_xlchart.v1.10" hidden="1">Sheet1!$E$5:$E$9</definedName>
    <definedName name="_xlchart.v1.11" hidden="1">Sheet1!$F$4</definedName>
    <definedName name="_xlchart.v1.12" hidden="1">Sheet1!$F$5:$F$9</definedName>
    <definedName name="_xlchart.v1.13" hidden="1">Sheet1!$B$85:$B$90</definedName>
    <definedName name="_xlchart.v1.14" hidden="1">Sheet1!$D$84</definedName>
    <definedName name="_xlchart.v1.15" hidden="1">Sheet1!$D$85:$D$90</definedName>
    <definedName name="_xlchart.v1.16" hidden="1">Sheet1!$B$85:$B$90</definedName>
    <definedName name="_xlchart.v1.17" hidden="1">Sheet1!$D$84</definedName>
    <definedName name="_xlchart.v1.18" hidden="1">Sheet1!$D$85:$D$90</definedName>
    <definedName name="_xlchart.v1.19" hidden="1">Sheet1!$B$85:$B$90</definedName>
    <definedName name="_xlchart.v1.2" hidden="1">Sheet1!$G$85:$G$90</definedName>
    <definedName name="_xlchart.v1.20" hidden="1">Sheet1!$G$84</definedName>
    <definedName name="_xlchart.v1.21" hidden="1">Sheet1!$G$85:$G$90</definedName>
    <definedName name="_xlchart.v1.3" hidden="1">Sheet1!$D$5:$D$9</definedName>
    <definedName name="_xlchart.v1.4" hidden="1">Sheet1!$E$4</definedName>
    <definedName name="_xlchart.v1.5" hidden="1">Sheet1!$E$5:$E$9</definedName>
    <definedName name="_xlchart.v1.6" hidden="1">Sheet1!$F$4</definedName>
    <definedName name="_xlchart.v1.7" hidden="1">Sheet1!$F$5:$F$9</definedName>
    <definedName name="_xlchart.v1.8" hidden="1">Sheet1!$D$5:$D$9</definedName>
    <definedName name="_xlchart.v1.9" hidden="1">Sheet1!$E$4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9" i="1" l="1"/>
  <c r="F79" i="1"/>
  <c r="E79" i="1"/>
  <c r="D79" i="1"/>
  <c r="C79" i="1"/>
  <c r="G66" i="1"/>
  <c r="F66" i="1"/>
  <c r="E66" i="1"/>
  <c r="D66" i="1"/>
  <c r="C66" i="1"/>
  <c r="G53" i="1"/>
  <c r="F53" i="1"/>
  <c r="E53" i="1"/>
  <c r="D53" i="1"/>
  <c r="C53" i="1"/>
  <c r="G40" i="1"/>
  <c r="F40" i="1"/>
  <c r="E40" i="1"/>
  <c r="D40" i="1"/>
  <c r="C40" i="1"/>
  <c r="G27" i="1"/>
  <c r="F27" i="1"/>
  <c r="E27" i="1"/>
  <c r="D27" i="1"/>
  <c r="C27" i="1"/>
  <c r="C14" i="1"/>
  <c r="D14" i="1"/>
  <c r="E14" i="1"/>
  <c r="F14" i="1"/>
  <c r="G14" i="1"/>
  <c r="D13" i="1" l="1"/>
  <c r="C13" i="1"/>
  <c r="G78" i="1" l="1"/>
  <c r="F78" i="1"/>
  <c r="E78" i="1"/>
  <c r="D78" i="1"/>
  <c r="C78" i="1"/>
  <c r="G77" i="1"/>
  <c r="F77" i="1"/>
  <c r="E77" i="1"/>
  <c r="D77" i="1"/>
  <c r="C77" i="1"/>
  <c r="G76" i="1"/>
  <c r="F76" i="1"/>
  <c r="E76" i="1"/>
  <c r="D76" i="1"/>
  <c r="C7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E13" i="1"/>
  <c r="F13" i="1"/>
  <c r="G13" i="1"/>
  <c r="D12" i="1"/>
  <c r="E12" i="1"/>
  <c r="F12" i="1"/>
  <c r="G12" i="1"/>
  <c r="C12" i="1"/>
  <c r="D11" i="1"/>
  <c r="E11" i="1"/>
  <c r="F11" i="1"/>
  <c r="G11" i="1"/>
  <c r="C11" i="1"/>
</calcChain>
</file>

<file path=xl/sharedStrings.xml><?xml version="1.0" encoding="utf-8"?>
<sst xmlns="http://schemas.openxmlformats.org/spreadsheetml/2006/main" count="69" uniqueCount="19">
  <si>
    <t>Question 3</t>
  </si>
  <si>
    <t>N = 31</t>
  </si>
  <si>
    <t>p-value</t>
  </si>
  <si>
    <t>Number of teams</t>
  </si>
  <si>
    <t>Number of assigned variable</t>
  </si>
  <si>
    <t>Number of unassigned variable</t>
  </si>
  <si>
    <t>Number of friends in largest team</t>
  </si>
  <si>
    <t>Maximum</t>
  </si>
  <si>
    <t>Minimum</t>
  </si>
  <si>
    <t>Average</t>
  </si>
  <si>
    <t>Running time of solver(seconds)</t>
  </si>
  <si>
    <t>Analysis</t>
  </si>
  <si>
    <t xml:space="preserve">p-value </t>
  </si>
  <si>
    <t>Average Teams</t>
  </si>
  <si>
    <t>Average Time (seconds)</t>
  </si>
  <si>
    <t>Average assigned variable</t>
  </si>
  <si>
    <t>Average unassigned variable</t>
  </si>
  <si>
    <t>Average friends in largest team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</si>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</sst>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3" borderId="0" xfId="0" applyFont="1" applyFill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/>
    <xf numFmtId="0" fontId="4" fillId="0" borderId="0" xfId="0" applyFont="1"/>
    <xf numFmtId="0" fontId="2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p-value vs Average Teams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Sheet1!$C$84</c:f>
              <c:strCache>
                <c:ptCount val="1"/>
                <c:pt idx="0">
                  <c:v>Average Teams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Sheet1!$B$85:$B$90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Sheet1!$C$85:$C$90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4-4D43-AD4F-13AAD816AD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0597328"/>
        <c:axId val="950897376"/>
      </c:barChart>
      <c:catAx>
        <c:axId val="9505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97376"/>
        <c:crosses val="autoZero"/>
        <c:auto val="1"/>
        <c:lblAlgn val="ctr"/>
        <c:lblOffset val="100"/>
        <c:noMultiLvlLbl val="0"/>
      </c:catAx>
      <c:valAx>
        <c:axId val="9508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9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p-value vs Average friends in largest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Sheet1!$G$84</c:f>
              <c:strCache>
                <c:ptCount val="1"/>
                <c:pt idx="0">
                  <c:v>Average friends in largest team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Sheet1!$B$85:$B$90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Sheet1!$G$85:$G$90</c:f>
              <c:numCache>
                <c:formatCode>General</c:formatCode>
                <c:ptCount val="6"/>
                <c:pt idx="0">
                  <c:v>13.2</c:v>
                </c:pt>
                <c:pt idx="1">
                  <c:v>9.8000000000000007</c:v>
                </c:pt>
                <c:pt idx="2">
                  <c:v>7.8</c:v>
                </c:pt>
                <c:pt idx="3">
                  <c:v>6.4</c:v>
                </c:pt>
                <c:pt idx="4">
                  <c:v>5.6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5-B240-8B1F-139FD53E24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990621968"/>
        <c:axId val="1387736272"/>
      </c:barChart>
      <c:catAx>
        <c:axId val="9906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736272"/>
        <c:crosses val="autoZero"/>
        <c:auto val="1"/>
        <c:lblAlgn val="ctr"/>
        <c:lblOffset val="100"/>
        <c:noMultiLvlLbl val="0"/>
      </c:catAx>
      <c:valAx>
        <c:axId val="13877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62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p-value vs Average Time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Sheet1!$D$84</c:f>
              <c:strCache>
                <c:ptCount val="1"/>
                <c:pt idx="0">
                  <c:v>Average Time (seconds)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Sheet1!$B$85:$B$90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Sheet1!$D$85:$D$90</c:f>
              <c:numCache>
                <c:formatCode>General</c:formatCode>
                <c:ptCount val="6"/>
                <c:pt idx="0">
                  <c:v>2.8084749999999999E-3</c:v>
                </c:pt>
                <c:pt idx="1">
                  <c:v>8.3007810000000001E-3</c:v>
                </c:pt>
                <c:pt idx="2">
                  <c:v>3.6065673999999999E-2</c:v>
                </c:pt>
                <c:pt idx="3">
                  <c:v>0.19179396600000001</c:v>
                </c:pt>
                <c:pt idx="4">
                  <c:v>2.8304423810000001</c:v>
                </c:pt>
                <c:pt idx="5">
                  <c:v>63.454310130000003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E-4340-BA1B-1A5FD2622D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1841648"/>
        <c:axId val="1321843280"/>
      </c:lineChart>
      <c:catAx>
        <c:axId val="132184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43280"/>
        <c:crosses val="autoZero"/>
        <c:auto val="1"/>
        <c:lblAlgn val="ctr"/>
        <c:lblOffset val="100"/>
        <c:noMultiLvlLbl val="1"/>
      </c:catAx>
      <c:valAx>
        <c:axId val="13218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4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(p-value=0.1)Time vs assigned/unassigned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Number of assigned variable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Sheet1!$D$5:$D$9</c:f>
              <c:numCache>
                <c:formatCode>General</c:formatCode>
                <c:ptCount val="5"/>
                <c:pt idx="0">
                  <c:v>3.4151077270507799E-3</c:v>
                </c:pt>
                <c:pt idx="1">
                  <c:v>3.7720203399658199E-3</c:v>
                </c:pt>
                <c:pt idx="2">
                  <c:v>2.7599334716796801E-3</c:v>
                </c:pt>
                <c:pt idx="3">
                  <c:v>3.0870437622070299E-3</c:v>
                </c:pt>
                <c:pt idx="4">
                  <c:v>1.0082721710205E-3</c:v>
                </c:pt>
              </c:numCache>
            </c:numRef>
          </c:cat>
          <c:val>
            <c:numRef>
              <c:f>Sheet1!$E$5:$E$9</c:f>
              <c:numCache>
                <c:formatCode>General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34</c:v>
                </c:pt>
                <c:pt idx="3">
                  <c:v>31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A-354C-B283-502B0D42AFA8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Number of unassigned variable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Sheet1!$D$5:$D$9</c:f>
              <c:numCache>
                <c:formatCode>General</c:formatCode>
                <c:ptCount val="5"/>
                <c:pt idx="0">
                  <c:v>3.4151077270507799E-3</c:v>
                </c:pt>
                <c:pt idx="1">
                  <c:v>3.7720203399658199E-3</c:v>
                </c:pt>
                <c:pt idx="2">
                  <c:v>2.7599334716796801E-3</c:v>
                </c:pt>
                <c:pt idx="3">
                  <c:v>3.0870437622070299E-3</c:v>
                </c:pt>
                <c:pt idx="4">
                  <c:v>1.0082721710205E-3</c:v>
                </c:pt>
              </c:numCache>
            </c:numRef>
          </c:cat>
          <c:val>
            <c:numRef>
              <c:f>Sheet1!$F$5:$F$9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A-354C-B283-502B0D42AFA8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Number of friends in largest team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Sheet1!$D$5:$D$9</c:f>
              <c:numCache>
                <c:formatCode>General</c:formatCode>
                <c:ptCount val="5"/>
                <c:pt idx="0">
                  <c:v>3.4151077270507799E-3</c:v>
                </c:pt>
                <c:pt idx="1">
                  <c:v>3.7720203399658199E-3</c:v>
                </c:pt>
                <c:pt idx="2">
                  <c:v>2.7599334716796801E-3</c:v>
                </c:pt>
                <c:pt idx="3">
                  <c:v>3.0870437622070299E-3</c:v>
                </c:pt>
                <c:pt idx="4">
                  <c:v>1.0082721710205E-3</c:v>
                </c:pt>
              </c:numCache>
            </c:numRef>
          </c:cat>
          <c:val>
            <c:numRef>
              <c:f>Sheet1!$G$5:$G$9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2A-354C-B283-502B0D42AF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6146384"/>
        <c:axId val="1438571760"/>
      </c:lineChart>
      <c:catAx>
        <c:axId val="9961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71760"/>
        <c:crosses val="autoZero"/>
        <c:auto val="1"/>
        <c:lblAlgn val="ctr"/>
        <c:lblOffset val="100"/>
        <c:noMultiLvlLbl val="0"/>
      </c:catAx>
      <c:valAx>
        <c:axId val="14385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(p-value=0.2)Time vs assigned/unassigned</a:t>
            </a:r>
            <a:endParaRPr lang="en-CA" sz="1400"/>
          </a:p>
        </c:rich>
      </c:tx>
      <c:layout>
        <c:manualLayout>
          <c:xMode val="edge"/>
          <c:yMode val="edge"/>
          <c:x val="0.13347241285097966"/>
          <c:y val="2.2484423328683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Number of assigned variable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Sheet1!$D$18:$D$22</c:f>
              <c:numCache>
                <c:formatCode>General</c:formatCode>
                <c:ptCount val="5"/>
                <c:pt idx="0">
                  <c:v>6.6850185394287101E-3</c:v>
                </c:pt>
                <c:pt idx="1">
                  <c:v>9.7670555114746094E-3</c:v>
                </c:pt>
                <c:pt idx="2">
                  <c:v>8.3770751953125E-3</c:v>
                </c:pt>
                <c:pt idx="3">
                  <c:v>1.11939907073974E-2</c:v>
                </c:pt>
                <c:pt idx="4">
                  <c:v>5.4807662963867101E-3</c:v>
                </c:pt>
              </c:numCache>
            </c:numRef>
          </c:cat>
          <c:val>
            <c:numRef>
              <c:f>Sheet1!$E$18:$E$22</c:f>
              <c:numCache>
                <c:formatCode>General</c:formatCode>
                <c:ptCount val="5"/>
                <c:pt idx="0">
                  <c:v>31</c:v>
                </c:pt>
                <c:pt idx="1">
                  <c:v>67</c:v>
                </c:pt>
                <c:pt idx="2">
                  <c:v>31</c:v>
                </c:pt>
                <c:pt idx="3">
                  <c:v>169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4-BD43-8A60-E7D1D31F0528}"/>
            </c:ext>
          </c:extLst>
        </c:ser>
        <c:ser>
          <c:idx val="1"/>
          <c:order val="1"/>
          <c:tx>
            <c:strRef>
              <c:f>Sheet1!$F$17</c:f>
              <c:strCache>
                <c:ptCount val="1"/>
                <c:pt idx="0">
                  <c:v>Number of unassigned variable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Sheet1!$D$18:$D$22</c:f>
              <c:numCache>
                <c:formatCode>General</c:formatCode>
                <c:ptCount val="5"/>
                <c:pt idx="0">
                  <c:v>6.6850185394287101E-3</c:v>
                </c:pt>
                <c:pt idx="1">
                  <c:v>9.7670555114746094E-3</c:v>
                </c:pt>
                <c:pt idx="2">
                  <c:v>8.3770751953125E-3</c:v>
                </c:pt>
                <c:pt idx="3">
                  <c:v>1.11939907073974E-2</c:v>
                </c:pt>
                <c:pt idx="4">
                  <c:v>5.4807662963867101E-3</c:v>
                </c:pt>
              </c:numCache>
            </c:numRef>
          </c:cat>
          <c:val>
            <c:numRef>
              <c:f>Sheet1!$F$18:$F$22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122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4-BD43-8A60-E7D1D31F0528}"/>
            </c:ext>
          </c:extLst>
        </c:ser>
        <c:ser>
          <c:idx val="2"/>
          <c:order val="2"/>
          <c:tx>
            <c:strRef>
              <c:f>Sheet1!$G$17</c:f>
              <c:strCache>
                <c:ptCount val="1"/>
                <c:pt idx="0">
                  <c:v>Number of friends in largest team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Sheet1!$D$18:$D$22</c:f>
              <c:numCache>
                <c:formatCode>General</c:formatCode>
                <c:ptCount val="5"/>
                <c:pt idx="0">
                  <c:v>6.6850185394287101E-3</c:v>
                </c:pt>
                <c:pt idx="1">
                  <c:v>9.7670555114746094E-3</c:v>
                </c:pt>
                <c:pt idx="2">
                  <c:v>8.3770751953125E-3</c:v>
                </c:pt>
                <c:pt idx="3">
                  <c:v>1.11939907073974E-2</c:v>
                </c:pt>
                <c:pt idx="4">
                  <c:v>5.4807662963867101E-3</c:v>
                </c:pt>
              </c:numCache>
            </c:numRef>
          </c:cat>
          <c:val>
            <c:numRef>
              <c:f>Sheet1!$G$18:$G$22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4-BD43-8A60-E7D1D31F05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6898752"/>
        <c:axId val="1448987632"/>
      </c:lineChart>
      <c:catAx>
        <c:axId val="9968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987632"/>
        <c:crosses val="autoZero"/>
        <c:auto val="1"/>
        <c:lblAlgn val="ctr"/>
        <c:lblOffset val="100"/>
        <c:noMultiLvlLbl val="0"/>
      </c:catAx>
      <c:valAx>
        <c:axId val="14489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(p-value=0.3)Time vs assigned/unassigned</a:t>
            </a:r>
            <a:endParaRPr lang="en-CA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Sheet1!$E$30</c:f>
              <c:strCache>
                <c:ptCount val="1"/>
                <c:pt idx="0">
                  <c:v>Number of assigned variable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Sheet1!$D$31:$D$35</c:f>
              <c:numCache>
                <c:formatCode>General</c:formatCode>
                <c:ptCount val="5"/>
                <c:pt idx="0">
                  <c:v>4.4124126434326102E-2</c:v>
                </c:pt>
                <c:pt idx="1">
                  <c:v>2.1112203598022398E-2</c:v>
                </c:pt>
                <c:pt idx="2">
                  <c:v>3.11431884765625E-2</c:v>
                </c:pt>
                <c:pt idx="3">
                  <c:v>4.5590877532958901E-2</c:v>
                </c:pt>
                <c:pt idx="4">
                  <c:v>3.83579730987548E-2</c:v>
                </c:pt>
              </c:numCache>
            </c:numRef>
          </c:cat>
          <c:val>
            <c:numRef>
              <c:f>Sheet1!$E$31:$E$35</c:f>
              <c:numCache>
                <c:formatCode>General</c:formatCode>
                <c:ptCount val="5"/>
                <c:pt idx="0">
                  <c:v>31</c:v>
                </c:pt>
                <c:pt idx="1">
                  <c:v>85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4-4D4A-A307-B31A507C0922}"/>
            </c:ext>
          </c:extLst>
        </c:ser>
        <c:ser>
          <c:idx val="1"/>
          <c:order val="1"/>
          <c:tx>
            <c:strRef>
              <c:f>Sheet1!$F$30</c:f>
              <c:strCache>
                <c:ptCount val="1"/>
                <c:pt idx="0">
                  <c:v>Number of unassigned variable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Sheet1!$D$31:$D$35</c:f>
              <c:numCache>
                <c:formatCode>General</c:formatCode>
                <c:ptCount val="5"/>
                <c:pt idx="0">
                  <c:v>4.4124126434326102E-2</c:v>
                </c:pt>
                <c:pt idx="1">
                  <c:v>2.1112203598022398E-2</c:v>
                </c:pt>
                <c:pt idx="2">
                  <c:v>3.11431884765625E-2</c:v>
                </c:pt>
                <c:pt idx="3">
                  <c:v>4.5590877532958901E-2</c:v>
                </c:pt>
                <c:pt idx="4">
                  <c:v>3.83579730987548E-2</c:v>
                </c:pt>
              </c:numCache>
            </c:numRef>
          </c:cat>
          <c:val>
            <c:numRef>
              <c:f>Sheet1!$F$31:$F$35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4-4D4A-A307-B31A507C0922}"/>
            </c:ext>
          </c:extLst>
        </c:ser>
        <c:ser>
          <c:idx val="2"/>
          <c:order val="2"/>
          <c:tx>
            <c:strRef>
              <c:f>Sheet1!$G$30</c:f>
              <c:strCache>
                <c:ptCount val="1"/>
                <c:pt idx="0">
                  <c:v>Number of friends in largest team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Sheet1!$D$31:$D$35</c:f>
              <c:numCache>
                <c:formatCode>General</c:formatCode>
                <c:ptCount val="5"/>
                <c:pt idx="0">
                  <c:v>4.4124126434326102E-2</c:v>
                </c:pt>
                <c:pt idx="1">
                  <c:v>2.1112203598022398E-2</c:v>
                </c:pt>
                <c:pt idx="2">
                  <c:v>3.11431884765625E-2</c:v>
                </c:pt>
                <c:pt idx="3">
                  <c:v>4.5590877532958901E-2</c:v>
                </c:pt>
                <c:pt idx="4">
                  <c:v>3.83579730987548E-2</c:v>
                </c:pt>
              </c:numCache>
            </c:numRef>
          </c:cat>
          <c:val>
            <c:numRef>
              <c:f>Sheet1!$G$31:$G$35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D4-4D4A-A307-B31A507C09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5903296"/>
        <c:axId val="955709776"/>
      </c:lineChart>
      <c:catAx>
        <c:axId val="9559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09776"/>
        <c:crosses val="autoZero"/>
        <c:auto val="1"/>
        <c:lblAlgn val="ctr"/>
        <c:lblOffset val="100"/>
        <c:noMultiLvlLbl val="0"/>
      </c:catAx>
      <c:valAx>
        <c:axId val="9557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(p-value=0.4)Time vs assigned/unassigned</a:t>
            </a:r>
            <a:endParaRPr lang="en-CA" sz="1400"/>
          </a:p>
        </c:rich>
      </c:tx>
      <c:layout>
        <c:manualLayout>
          <c:xMode val="edge"/>
          <c:yMode val="edge"/>
          <c:x val="0.13277551137756141"/>
          <c:y val="2.7704352421703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Sheet1!$E$43</c:f>
              <c:strCache>
                <c:ptCount val="1"/>
                <c:pt idx="0">
                  <c:v>Number of assigned variable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Sheet1!$D$44:$D$48</c:f>
              <c:numCache>
                <c:formatCode>General</c:formatCode>
                <c:ptCount val="5"/>
                <c:pt idx="0">
                  <c:v>0.26303601264953602</c:v>
                </c:pt>
                <c:pt idx="1">
                  <c:v>0.108705997467041</c:v>
                </c:pt>
                <c:pt idx="2">
                  <c:v>0.18078303337097101</c:v>
                </c:pt>
                <c:pt idx="3">
                  <c:v>0.14570188522338801</c:v>
                </c:pt>
                <c:pt idx="4">
                  <c:v>0.26074290275573703</c:v>
                </c:pt>
              </c:numCache>
            </c:numRef>
          </c:cat>
          <c:val>
            <c:numRef>
              <c:f>Sheet1!$E$44:$E$48</c:f>
              <c:numCache>
                <c:formatCode>General</c:formatCode>
                <c:ptCount val="5"/>
                <c:pt idx="0">
                  <c:v>273</c:v>
                </c:pt>
                <c:pt idx="1">
                  <c:v>504</c:v>
                </c:pt>
                <c:pt idx="2">
                  <c:v>51</c:v>
                </c:pt>
                <c:pt idx="3">
                  <c:v>31</c:v>
                </c:pt>
                <c:pt idx="4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C-1B4C-A6FC-7071FA6EE6D8}"/>
            </c:ext>
          </c:extLst>
        </c:ser>
        <c:ser>
          <c:idx val="1"/>
          <c:order val="1"/>
          <c:tx>
            <c:strRef>
              <c:f>Sheet1!$F$43</c:f>
              <c:strCache>
                <c:ptCount val="1"/>
                <c:pt idx="0">
                  <c:v>Number of unassigned variable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Sheet1!$D$44:$D$48</c:f>
              <c:numCache>
                <c:formatCode>General</c:formatCode>
                <c:ptCount val="5"/>
                <c:pt idx="0">
                  <c:v>0.26303601264953602</c:v>
                </c:pt>
                <c:pt idx="1">
                  <c:v>0.108705997467041</c:v>
                </c:pt>
                <c:pt idx="2">
                  <c:v>0.18078303337097101</c:v>
                </c:pt>
                <c:pt idx="3">
                  <c:v>0.14570188522338801</c:v>
                </c:pt>
                <c:pt idx="4">
                  <c:v>0.26074290275573703</c:v>
                </c:pt>
              </c:numCache>
            </c:numRef>
          </c:cat>
          <c:val>
            <c:numRef>
              <c:f>Sheet1!$F$44:$F$48</c:f>
              <c:numCache>
                <c:formatCode>General</c:formatCode>
                <c:ptCount val="5"/>
                <c:pt idx="0">
                  <c:v>198</c:v>
                </c:pt>
                <c:pt idx="1">
                  <c:v>417</c:v>
                </c:pt>
                <c:pt idx="2">
                  <c:v>16</c:v>
                </c:pt>
                <c:pt idx="3">
                  <c:v>0</c:v>
                </c:pt>
                <c:pt idx="4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C-1B4C-A6FC-7071FA6EE6D8}"/>
            </c:ext>
          </c:extLst>
        </c:ser>
        <c:ser>
          <c:idx val="2"/>
          <c:order val="2"/>
          <c:tx>
            <c:strRef>
              <c:f>Sheet1!$G$43</c:f>
              <c:strCache>
                <c:ptCount val="1"/>
                <c:pt idx="0">
                  <c:v>Number of friends in largest team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Sheet1!$D$44:$D$48</c:f>
              <c:numCache>
                <c:formatCode>General</c:formatCode>
                <c:ptCount val="5"/>
                <c:pt idx="0">
                  <c:v>0.26303601264953602</c:v>
                </c:pt>
                <c:pt idx="1">
                  <c:v>0.108705997467041</c:v>
                </c:pt>
                <c:pt idx="2">
                  <c:v>0.18078303337097101</c:v>
                </c:pt>
                <c:pt idx="3">
                  <c:v>0.14570188522338801</c:v>
                </c:pt>
                <c:pt idx="4">
                  <c:v>0.26074290275573703</c:v>
                </c:pt>
              </c:numCache>
            </c:numRef>
          </c:cat>
          <c:val>
            <c:numRef>
              <c:f>Sheet1!$G$44:$G$48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C-1B4C-A6FC-7071FA6EE6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73040208"/>
        <c:axId val="973041840"/>
      </c:lineChart>
      <c:catAx>
        <c:axId val="97304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41840"/>
        <c:crosses val="autoZero"/>
        <c:auto val="1"/>
        <c:lblAlgn val="ctr"/>
        <c:lblOffset val="100"/>
        <c:noMultiLvlLbl val="0"/>
      </c:catAx>
      <c:valAx>
        <c:axId val="9730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4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(p-value=0.5)Time vs assigned/unassigned</a:t>
            </a:r>
            <a:endParaRPr lang="en-CA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Sheet1!$E$56</c:f>
              <c:strCache>
                <c:ptCount val="1"/>
                <c:pt idx="0">
                  <c:v>Number of assigned variable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Sheet1!$D$57:$D$61</c:f>
              <c:numCache>
                <c:formatCode>General</c:formatCode>
                <c:ptCount val="5"/>
                <c:pt idx="0">
                  <c:v>6.18047595024108</c:v>
                </c:pt>
                <c:pt idx="1">
                  <c:v>1.4188609123229901</c:v>
                </c:pt>
                <c:pt idx="2">
                  <c:v>4.4535448551177899</c:v>
                </c:pt>
                <c:pt idx="3">
                  <c:v>0.85776615142822199</c:v>
                </c:pt>
                <c:pt idx="4">
                  <c:v>1.2415640354156401</c:v>
                </c:pt>
              </c:numCache>
            </c:numRef>
          </c:cat>
          <c:val>
            <c:numRef>
              <c:f>Sheet1!$E$57:$E$61</c:f>
              <c:numCache>
                <c:formatCode>General</c:formatCode>
                <c:ptCount val="5"/>
                <c:pt idx="0">
                  <c:v>70</c:v>
                </c:pt>
                <c:pt idx="1">
                  <c:v>101</c:v>
                </c:pt>
                <c:pt idx="2">
                  <c:v>111</c:v>
                </c:pt>
                <c:pt idx="3">
                  <c:v>166</c:v>
                </c:pt>
                <c:pt idx="4">
                  <c:v>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B-2F47-B06B-1F99ADAD6531}"/>
            </c:ext>
          </c:extLst>
        </c:ser>
        <c:ser>
          <c:idx val="1"/>
          <c:order val="1"/>
          <c:tx>
            <c:strRef>
              <c:f>Sheet1!$F$56</c:f>
              <c:strCache>
                <c:ptCount val="1"/>
                <c:pt idx="0">
                  <c:v>Number of unassigned variable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Sheet1!$D$57:$D$61</c:f>
              <c:numCache>
                <c:formatCode>General</c:formatCode>
                <c:ptCount val="5"/>
                <c:pt idx="0">
                  <c:v>6.18047595024108</c:v>
                </c:pt>
                <c:pt idx="1">
                  <c:v>1.4188609123229901</c:v>
                </c:pt>
                <c:pt idx="2">
                  <c:v>4.4535448551177899</c:v>
                </c:pt>
                <c:pt idx="3">
                  <c:v>0.85776615142822199</c:v>
                </c:pt>
                <c:pt idx="4">
                  <c:v>1.2415640354156401</c:v>
                </c:pt>
              </c:numCache>
            </c:numRef>
          </c:cat>
          <c:val>
            <c:numRef>
              <c:f>Sheet1!$F$57:$F$61</c:f>
              <c:numCache>
                <c:formatCode>General</c:formatCode>
                <c:ptCount val="5"/>
                <c:pt idx="0">
                  <c:v>32</c:v>
                </c:pt>
                <c:pt idx="1">
                  <c:v>56</c:v>
                </c:pt>
                <c:pt idx="2">
                  <c:v>63</c:v>
                </c:pt>
                <c:pt idx="3">
                  <c:v>109</c:v>
                </c:pt>
                <c:pt idx="4">
                  <c:v>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B-2F47-B06B-1F99ADAD6531}"/>
            </c:ext>
          </c:extLst>
        </c:ser>
        <c:ser>
          <c:idx val="2"/>
          <c:order val="2"/>
          <c:tx>
            <c:strRef>
              <c:f>Sheet1!$G$56</c:f>
              <c:strCache>
                <c:ptCount val="1"/>
                <c:pt idx="0">
                  <c:v>Number of friends in largest team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Sheet1!$D$57:$D$61</c:f>
              <c:numCache>
                <c:formatCode>General</c:formatCode>
                <c:ptCount val="5"/>
                <c:pt idx="0">
                  <c:v>6.18047595024108</c:v>
                </c:pt>
                <c:pt idx="1">
                  <c:v>1.4188609123229901</c:v>
                </c:pt>
                <c:pt idx="2">
                  <c:v>4.4535448551177899</c:v>
                </c:pt>
                <c:pt idx="3">
                  <c:v>0.85776615142822199</c:v>
                </c:pt>
                <c:pt idx="4">
                  <c:v>1.2415640354156401</c:v>
                </c:pt>
              </c:numCache>
            </c:numRef>
          </c:cat>
          <c:val>
            <c:numRef>
              <c:f>Sheet1!$G$57:$G$61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B-2F47-B06B-1F99ADAD6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6306656"/>
        <c:axId val="996872320"/>
      </c:lineChart>
      <c:catAx>
        <c:axId val="9963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72320"/>
        <c:crosses val="autoZero"/>
        <c:auto val="1"/>
        <c:lblAlgn val="ctr"/>
        <c:lblOffset val="100"/>
        <c:noMultiLvlLbl val="0"/>
      </c:catAx>
      <c:valAx>
        <c:axId val="9968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(p-value=0.6)Time vs assigned/unassigned</a:t>
            </a:r>
            <a:endParaRPr lang="en-CA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Sheet1!$E$69</c:f>
              <c:strCache>
                <c:ptCount val="1"/>
                <c:pt idx="0">
                  <c:v>Number of assigned variable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Sheet1!$D$70:$D$74</c:f>
              <c:numCache>
                <c:formatCode>General</c:formatCode>
                <c:ptCount val="5"/>
                <c:pt idx="0">
                  <c:v>14.4419481754302</c:v>
                </c:pt>
                <c:pt idx="1">
                  <c:v>14.7188432216644</c:v>
                </c:pt>
                <c:pt idx="2">
                  <c:v>42.069248199462798</c:v>
                </c:pt>
                <c:pt idx="3">
                  <c:v>226.522671222686</c:v>
                </c:pt>
                <c:pt idx="4">
                  <c:v>19.518839836120598</c:v>
                </c:pt>
              </c:numCache>
            </c:numRef>
          </c:cat>
          <c:val>
            <c:numRef>
              <c:f>Sheet1!$E$70:$E$74</c:f>
              <c:numCache>
                <c:formatCode>General</c:formatCode>
                <c:ptCount val="5"/>
                <c:pt idx="0">
                  <c:v>749</c:v>
                </c:pt>
                <c:pt idx="1">
                  <c:v>34</c:v>
                </c:pt>
                <c:pt idx="2">
                  <c:v>238</c:v>
                </c:pt>
                <c:pt idx="3">
                  <c:v>163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1-FF4E-AA4A-9264300E677C}"/>
            </c:ext>
          </c:extLst>
        </c:ser>
        <c:ser>
          <c:idx val="1"/>
          <c:order val="1"/>
          <c:tx>
            <c:strRef>
              <c:f>Sheet1!$F$69</c:f>
              <c:strCache>
                <c:ptCount val="1"/>
                <c:pt idx="0">
                  <c:v>Number of unassigned variable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Sheet1!$D$70:$D$74</c:f>
              <c:numCache>
                <c:formatCode>General</c:formatCode>
                <c:ptCount val="5"/>
                <c:pt idx="0">
                  <c:v>14.4419481754302</c:v>
                </c:pt>
                <c:pt idx="1">
                  <c:v>14.7188432216644</c:v>
                </c:pt>
                <c:pt idx="2">
                  <c:v>42.069248199462798</c:v>
                </c:pt>
                <c:pt idx="3">
                  <c:v>226.522671222686</c:v>
                </c:pt>
                <c:pt idx="4">
                  <c:v>19.518839836120598</c:v>
                </c:pt>
              </c:numCache>
            </c:numRef>
          </c:cat>
          <c:val>
            <c:numRef>
              <c:f>Sheet1!$F$70:$F$74</c:f>
              <c:numCache>
                <c:formatCode>General</c:formatCode>
                <c:ptCount val="5"/>
                <c:pt idx="0">
                  <c:v>594</c:v>
                </c:pt>
                <c:pt idx="1">
                  <c:v>2</c:v>
                </c:pt>
                <c:pt idx="2">
                  <c:v>173</c:v>
                </c:pt>
                <c:pt idx="3">
                  <c:v>106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1-FF4E-AA4A-9264300E677C}"/>
            </c:ext>
          </c:extLst>
        </c:ser>
        <c:ser>
          <c:idx val="2"/>
          <c:order val="2"/>
          <c:tx>
            <c:strRef>
              <c:f>Sheet1!$G$69</c:f>
              <c:strCache>
                <c:ptCount val="1"/>
                <c:pt idx="0">
                  <c:v>Number of friends in largest team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Sheet1!$D$70:$D$74</c:f>
              <c:numCache>
                <c:formatCode>General</c:formatCode>
                <c:ptCount val="5"/>
                <c:pt idx="0">
                  <c:v>14.4419481754302</c:v>
                </c:pt>
                <c:pt idx="1">
                  <c:v>14.7188432216644</c:v>
                </c:pt>
                <c:pt idx="2">
                  <c:v>42.069248199462798</c:v>
                </c:pt>
                <c:pt idx="3">
                  <c:v>226.522671222686</c:v>
                </c:pt>
                <c:pt idx="4">
                  <c:v>19.518839836120598</c:v>
                </c:pt>
              </c:numCache>
            </c:numRef>
          </c:cat>
          <c:val>
            <c:numRef>
              <c:f>Sheet1!$G$70:$G$74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1-FF4E-AA4A-9264300E67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5508784"/>
        <c:axId val="955474176"/>
      </c:lineChart>
      <c:catAx>
        <c:axId val="9555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74176"/>
        <c:crosses val="autoZero"/>
        <c:auto val="1"/>
        <c:lblAlgn val="ctr"/>
        <c:lblOffset val="100"/>
        <c:noMultiLvlLbl val="0"/>
      </c:catAx>
      <c:valAx>
        <c:axId val="9554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0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p-value vs Assigned/Unassigned</a:t>
            </a:r>
          </a:p>
        </c:rich>
      </c:tx>
      <c:layout>
        <c:manualLayout>
          <c:xMode val="edge"/>
          <c:yMode val="edge"/>
          <c:x val="0.182173447069116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Sheet1!$E$84</c:f>
              <c:strCache>
                <c:ptCount val="1"/>
                <c:pt idx="0">
                  <c:v>Average assigned variable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Sheet1!$B$85:$B$90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Sheet1!$E$85:$E$90</c:f>
              <c:numCache>
                <c:formatCode>General</c:formatCode>
                <c:ptCount val="6"/>
                <c:pt idx="0">
                  <c:v>38.200000000000003</c:v>
                </c:pt>
                <c:pt idx="1">
                  <c:v>70</c:v>
                </c:pt>
                <c:pt idx="2">
                  <c:v>41.8</c:v>
                </c:pt>
                <c:pt idx="3">
                  <c:v>208.8</c:v>
                </c:pt>
                <c:pt idx="4">
                  <c:v>1123.2</c:v>
                </c:pt>
                <c:pt idx="5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A-C84B-BD5C-3D2C0AC6FE1D}"/>
            </c:ext>
          </c:extLst>
        </c:ser>
        <c:ser>
          <c:idx val="1"/>
          <c:order val="1"/>
          <c:tx>
            <c:strRef>
              <c:f>Sheet1!$F$84</c:f>
              <c:strCache>
                <c:ptCount val="1"/>
                <c:pt idx="0">
                  <c:v>Average unassigned variable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Sheet1!$B$85:$B$90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Sheet1!$F$85:$F$90</c:f>
              <c:numCache>
                <c:formatCode>General</c:formatCode>
                <c:ptCount val="6"/>
                <c:pt idx="0">
                  <c:v>4.5999999999999996</c:v>
                </c:pt>
                <c:pt idx="1">
                  <c:v>33.6</c:v>
                </c:pt>
                <c:pt idx="2">
                  <c:v>9</c:v>
                </c:pt>
                <c:pt idx="3">
                  <c:v>151.4</c:v>
                </c:pt>
                <c:pt idx="4">
                  <c:v>927.4</c:v>
                </c:pt>
                <c:pt idx="5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A-C84B-BD5C-3D2C0AC6FE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48337232"/>
        <c:axId val="993761808"/>
      </c:lineChart>
      <c:catAx>
        <c:axId val="14483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61808"/>
        <c:crosses val="autoZero"/>
        <c:auto val="1"/>
        <c:lblAlgn val="ctr"/>
        <c:lblOffset val="100"/>
        <c:noMultiLvlLbl val="0"/>
      </c:catAx>
      <c:valAx>
        <c:axId val="9937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33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756058</xdr:colOff>
      <xdr:row>92</xdr:row>
      <xdr:rowOff>6674</xdr:rowOff>
    </xdr:from>
    <xdr:to>
      <xdr:col>3</xdr:col>
      <xdr:colOff>2763520</xdr:colOff>
      <xdr:row>105</xdr:row>
      <xdr:rowOff>91484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1331D-7E64-004A-805F-CF53DB4DF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1765858</xdr:colOff>
      <xdr:row>91</xdr:row>
      <xdr:rowOff>158471</xdr:rowOff>
    </xdr:from>
    <xdr:to>
      <xdr:col>6</xdr:col>
      <xdr:colOff>1706880</xdr:colOff>
      <xdr:row>105</xdr:row>
      <xdr:rowOff>40080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DE569B-FD89-1545-A354-FB7B6935A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372390</xdr:colOff>
      <xdr:row>3</xdr:row>
      <xdr:rowOff>32934</xdr:rowOff>
    </xdr:from>
    <xdr:to>
      <xdr:col>13</xdr:col>
      <xdr:colOff>344407</xdr:colOff>
      <xdr:row>13</xdr:row>
      <xdr:rowOff>85456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58AB75-F060-1A41-8425-E59E014FE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350864</xdr:colOff>
      <xdr:row>16</xdr:row>
      <xdr:rowOff>11408</xdr:rowOff>
    </xdr:from>
    <xdr:to>
      <xdr:col>13</xdr:col>
      <xdr:colOff>344407</xdr:colOff>
      <xdr:row>26</xdr:row>
      <xdr:rowOff>63930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00838D-6B67-6241-8401-F08A1E4AF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350865</xdr:colOff>
      <xdr:row>29</xdr:row>
      <xdr:rowOff>11408</xdr:rowOff>
    </xdr:from>
    <xdr:to>
      <xdr:col>13</xdr:col>
      <xdr:colOff>365931</xdr:colOff>
      <xdr:row>39</xdr:row>
      <xdr:rowOff>63930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22F3F1-C844-F643-9C07-6346B4D7D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329339</xdr:colOff>
      <xdr:row>42</xdr:row>
      <xdr:rowOff>646</xdr:rowOff>
    </xdr:from>
    <xdr:to>
      <xdr:col>13</xdr:col>
      <xdr:colOff>333643</xdr:colOff>
      <xdr:row>52</xdr:row>
      <xdr:rowOff>53168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BD8E0A-13D6-A04F-92FE-F0D9A7724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329340</xdr:colOff>
      <xdr:row>55</xdr:row>
      <xdr:rowOff>11408</xdr:rowOff>
    </xdr:from>
    <xdr:to>
      <xdr:col>13</xdr:col>
      <xdr:colOff>376695</xdr:colOff>
      <xdr:row>65</xdr:row>
      <xdr:rowOff>63930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5F3EBE-6192-DF48-8E69-BC632E4C8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318576</xdr:colOff>
      <xdr:row>68</xdr:row>
      <xdr:rowOff>646</xdr:rowOff>
    </xdr:from>
    <xdr:to>
      <xdr:col>13</xdr:col>
      <xdr:colOff>398220</xdr:colOff>
      <xdr:row>78</xdr:row>
      <xdr:rowOff>53168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352645-8ADD-E04A-B5D5-EA97FCC6C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746760</xdr:colOff>
      <xdr:row>107</xdr:row>
      <xdr:rowOff>116840</xdr:rowOff>
    </xdr:from>
    <xdr:to>
      <xdr:col>3</xdr:col>
      <xdr:colOff>2763520</xdr:colOff>
      <xdr:row>121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198B08-4C87-E04A-B8D7-934BD21DF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1772920</xdr:colOff>
      <xdr:row>107</xdr:row>
      <xdr:rowOff>15240</xdr:rowOff>
    </xdr:from>
    <xdr:to>
      <xdr:col>6</xdr:col>
      <xdr:colOff>1767840</xdr:colOff>
      <xdr:row>120</xdr:row>
      <xdr:rowOff>116840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C1E0198-393F-B348-917D-2A70A3DFE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F2A8-9DA3-4A4F-9069-036B99F9A133}">
  <dimension ref="A1:G90"/>
  <sheetViews>
    <sheetView tabSelected="1" zoomScale="69" workbookViewId="0">
      <selection activeCell="N42" sqref="N42"/>
    </sheetView>
  </sheetViews>
  <sheetFormatPr baseColWidth="10" defaultRowHeight="16" x14ac:dyDescent="0.2"/>
  <cols>
    <col min="1" max="1" width="16" customWidth="1"/>
    <col min="2" max="2" width="18.6640625" customWidth="1"/>
    <col min="3" max="3" width="20.5" customWidth="1"/>
    <col min="4" max="4" width="36.33203125" customWidth="1"/>
    <col min="5" max="5" width="33.1640625" customWidth="1"/>
    <col min="6" max="6" width="35" customWidth="1"/>
    <col min="7" max="7" width="38.33203125" customWidth="1"/>
  </cols>
  <sheetData>
    <row r="1" spans="1:7" ht="21" x14ac:dyDescent="0.25">
      <c r="A1" s="4" t="s">
        <v>0</v>
      </c>
    </row>
    <row r="2" spans="1:7" ht="21" x14ac:dyDescent="0.25">
      <c r="A2" s="5"/>
    </row>
    <row r="3" spans="1:7" ht="21" x14ac:dyDescent="0.25">
      <c r="A3" s="4" t="s">
        <v>1</v>
      </c>
    </row>
    <row r="4" spans="1:7" ht="19" x14ac:dyDescent="0.2">
      <c r="B4" s="3" t="s">
        <v>2</v>
      </c>
      <c r="C4" s="6" t="s">
        <v>3</v>
      </c>
      <c r="D4" s="6" t="s">
        <v>10</v>
      </c>
      <c r="E4" s="6" t="s">
        <v>4</v>
      </c>
      <c r="F4" s="6" t="s">
        <v>5</v>
      </c>
      <c r="G4" s="6" t="s">
        <v>6</v>
      </c>
    </row>
    <row r="5" spans="1:7" ht="19" x14ac:dyDescent="0.2">
      <c r="B5" s="10">
        <v>0.1</v>
      </c>
      <c r="C5" s="7">
        <v>3</v>
      </c>
      <c r="D5" s="7">
        <v>3.4151077270507799E-3</v>
      </c>
      <c r="E5" s="7">
        <v>31</v>
      </c>
      <c r="F5" s="7">
        <v>0</v>
      </c>
      <c r="G5" s="7">
        <v>14</v>
      </c>
    </row>
    <row r="6" spans="1:7" ht="19" x14ac:dyDescent="0.2">
      <c r="B6" s="10"/>
      <c r="C6" s="7">
        <v>3</v>
      </c>
      <c r="D6" s="7">
        <v>3.7720203399658199E-3</v>
      </c>
      <c r="E6" s="7">
        <v>31</v>
      </c>
      <c r="F6" s="7">
        <v>0</v>
      </c>
      <c r="G6" s="7">
        <v>15</v>
      </c>
    </row>
    <row r="7" spans="1:7" ht="19" x14ac:dyDescent="0.2">
      <c r="B7" s="10"/>
      <c r="C7" s="7">
        <v>3</v>
      </c>
      <c r="D7" s="7">
        <v>2.7599334716796801E-3</v>
      </c>
      <c r="E7" s="7">
        <v>34</v>
      </c>
      <c r="F7" s="7">
        <v>2</v>
      </c>
      <c r="G7" s="7">
        <v>11</v>
      </c>
    </row>
    <row r="8" spans="1:7" ht="19" x14ac:dyDescent="0.2">
      <c r="B8" s="10"/>
      <c r="C8" s="7">
        <v>3</v>
      </c>
      <c r="D8" s="7">
        <v>3.0870437622070299E-3</v>
      </c>
      <c r="E8" s="7">
        <v>31</v>
      </c>
      <c r="F8" s="7">
        <v>0</v>
      </c>
      <c r="G8" s="7">
        <v>12</v>
      </c>
    </row>
    <row r="9" spans="1:7" ht="19" x14ac:dyDescent="0.2">
      <c r="B9" s="11"/>
      <c r="C9" s="7">
        <v>3</v>
      </c>
      <c r="D9" s="7">
        <v>1.0082721710205E-3</v>
      </c>
      <c r="E9" s="7">
        <v>64</v>
      </c>
      <c r="F9" s="7">
        <v>21</v>
      </c>
      <c r="G9" s="7">
        <v>14</v>
      </c>
    </row>
    <row r="10" spans="1:7" ht="19" x14ac:dyDescent="0.2">
      <c r="B10" s="3"/>
      <c r="C10" s="2"/>
      <c r="D10" s="2"/>
      <c r="E10" s="2"/>
      <c r="F10" s="2"/>
      <c r="G10" s="2"/>
    </row>
    <row r="11" spans="1:7" ht="19" x14ac:dyDescent="0.2">
      <c r="B11" s="8" t="s">
        <v>7</v>
      </c>
      <c r="C11" s="2">
        <f>MAX(C5:C9)</f>
        <v>3</v>
      </c>
      <c r="D11" s="2">
        <f t="shared" ref="D11:G11" si="0">MAX(D5:D9)</f>
        <v>3.7720203399658199E-3</v>
      </c>
      <c r="E11" s="2">
        <f t="shared" si="0"/>
        <v>64</v>
      </c>
      <c r="F11" s="2">
        <f t="shared" si="0"/>
        <v>21</v>
      </c>
      <c r="G11" s="2">
        <f t="shared" si="0"/>
        <v>15</v>
      </c>
    </row>
    <row r="12" spans="1:7" ht="19" x14ac:dyDescent="0.2">
      <c r="B12" s="8" t="s">
        <v>8</v>
      </c>
      <c r="C12" s="2">
        <f>MIN(C5:C9)</f>
        <v>3</v>
      </c>
      <c r="D12" s="2">
        <f t="shared" ref="D12:G12" si="1">MIN(D5:D9)</f>
        <v>1.0082721710205E-3</v>
      </c>
      <c r="E12" s="2">
        <f t="shared" si="1"/>
        <v>31</v>
      </c>
      <c r="F12" s="2">
        <f t="shared" si="1"/>
        <v>0</v>
      </c>
      <c r="G12" s="2">
        <f t="shared" si="1"/>
        <v>11</v>
      </c>
    </row>
    <row r="13" spans="1:7" ht="19" x14ac:dyDescent="0.2">
      <c r="B13" s="9" t="s">
        <v>9</v>
      </c>
      <c r="C13" s="9">
        <f>AVERAGE(C5:C9)</f>
        <v>3</v>
      </c>
      <c r="D13" s="9">
        <f t="shared" ref="D13:G13" si="2">AVERAGE(D5:D9)</f>
        <v>2.8084754943847622E-3</v>
      </c>
      <c r="E13" s="9">
        <f t="shared" si="2"/>
        <v>38.200000000000003</v>
      </c>
      <c r="F13" s="9">
        <f t="shared" si="2"/>
        <v>4.5999999999999996</v>
      </c>
      <c r="G13" s="9">
        <f t="shared" si="2"/>
        <v>13.2</v>
      </c>
    </row>
    <row r="14" spans="1:7" ht="19" x14ac:dyDescent="0.2">
      <c r="B14" s="9" t="s">
        <v>18</v>
      </c>
      <c r="C14" s="9">
        <f>MEDIAN(C5:C9)</f>
        <v>3</v>
      </c>
      <c r="D14" s="9">
        <f t="shared" ref="D14:G14" si="3">MEDIAN(D5:D9)</f>
        <v>3.0870437622070299E-3</v>
      </c>
      <c r="E14" s="9">
        <f t="shared" si="3"/>
        <v>31</v>
      </c>
      <c r="F14" s="9">
        <f t="shared" si="3"/>
        <v>0</v>
      </c>
      <c r="G14" s="9">
        <f t="shared" si="3"/>
        <v>14</v>
      </c>
    </row>
    <row r="15" spans="1:7" ht="19" x14ac:dyDescent="0.2">
      <c r="B15" s="2"/>
      <c r="C15" s="2"/>
      <c r="D15" s="2"/>
      <c r="E15" s="2"/>
      <c r="F15" s="2"/>
      <c r="G15" s="2"/>
    </row>
    <row r="16" spans="1:7" ht="19" x14ac:dyDescent="0.2">
      <c r="B16" s="2"/>
      <c r="C16" s="2"/>
      <c r="D16" s="2"/>
      <c r="E16" s="2"/>
      <c r="F16" s="2"/>
      <c r="G16" s="2"/>
    </row>
    <row r="17" spans="2:7" ht="19" x14ac:dyDescent="0.2">
      <c r="B17" s="3" t="s">
        <v>2</v>
      </c>
      <c r="C17" s="6" t="s">
        <v>3</v>
      </c>
      <c r="D17" s="6" t="s">
        <v>10</v>
      </c>
      <c r="E17" s="6" t="s">
        <v>4</v>
      </c>
      <c r="F17" s="6" t="s">
        <v>5</v>
      </c>
      <c r="G17" s="6" t="s">
        <v>6</v>
      </c>
    </row>
    <row r="18" spans="2:7" ht="19" x14ac:dyDescent="0.2">
      <c r="B18" s="10">
        <v>0.2</v>
      </c>
      <c r="C18" s="7">
        <v>4</v>
      </c>
      <c r="D18" s="7">
        <v>6.6850185394287101E-3</v>
      </c>
      <c r="E18" s="7">
        <v>31</v>
      </c>
      <c r="F18" s="7">
        <v>0</v>
      </c>
      <c r="G18" s="7">
        <v>9</v>
      </c>
    </row>
    <row r="19" spans="2:7" ht="19" x14ac:dyDescent="0.2">
      <c r="B19" s="10"/>
      <c r="C19" s="7">
        <v>4</v>
      </c>
      <c r="D19" s="7">
        <v>9.7670555114746094E-3</v>
      </c>
      <c r="E19" s="7">
        <v>67</v>
      </c>
      <c r="F19" s="7">
        <v>30</v>
      </c>
      <c r="G19" s="7">
        <v>9</v>
      </c>
    </row>
    <row r="20" spans="2:7" ht="19" x14ac:dyDescent="0.2">
      <c r="B20" s="10"/>
      <c r="C20" s="7">
        <v>4</v>
      </c>
      <c r="D20" s="7">
        <v>8.3770751953125E-3</v>
      </c>
      <c r="E20" s="7">
        <v>31</v>
      </c>
      <c r="F20" s="7">
        <v>0</v>
      </c>
      <c r="G20" s="7">
        <v>11</v>
      </c>
    </row>
    <row r="21" spans="2:7" ht="19" x14ac:dyDescent="0.2">
      <c r="B21" s="10"/>
      <c r="C21" s="7">
        <v>4</v>
      </c>
      <c r="D21" s="7">
        <v>1.11939907073974E-2</v>
      </c>
      <c r="E21" s="7">
        <v>169</v>
      </c>
      <c r="F21" s="7">
        <v>122</v>
      </c>
      <c r="G21" s="7">
        <v>9</v>
      </c>
    </row>
    <row r="22" spans="2:7" ht="19" x14ac:dyDescent="0.2">
      <c r="B22" s="11"/>
      <c r="C22" s="7">
        <v>4</v>
      </c>
      <c r="D22" s="7">
        <v>5.4807662963867101E-3</v>
      </c>
      <c r="E22" s="7">
        <v>52</v>
      </c>
      <c r="F22" s="7">
        <v>16</v>
      </c>
      <c r="G22" s="7">
        <v>11</v>
      </c>
    </row>
    <row r="23" spans="2:7" ht="19" x14ac:dyDescent="0.2">
      <c r="B23" s="3"/>
      <c r="C23" s="2"/>
      <c r="D23" s="2"/>
      <c r="E23" s="2"/>
      <c r="F23" s="2"/>
      <c r="G23" s="2"/>
    </row>
    <row r="24" spans="2:7" ht="19" x14ac:dyDescent="0.2">
      <c r="B24" s="8" t="s">
        <v>7</v>
      </c>
      <c r="C24" s="2">
        <f>MAX(C18:C22)</f>
        <v>4</v>
      </c>
      <c r="D24" s="2">
        <f t="shared" ref="D24:G24" si="4">MAX(D18:D22)</f>
        <v>1.11939907073974E-2</v>
      </c>
      <c r="E24" s="2">
        <f t="shared" si="4"/>
        <v>169</v>
      </c>
      <c r="F24" s="2">
        <f t="shared" si="4"/>
        <v>122</v>
      </c>
      <c r="G24" s="2">
        <f t="shared" si="4"/>
        <v>11</v>
      </c>
    </row>
    <row r="25" spans="2:7" ht="19" x14ac:dyDescent="0.2">
      <c r="B25" s="8" t="s">
        <v>8</v>
      </c>
      <c r="C25" s="2">
        <f>MIN(C18:C22)</f>
        <v>4</v>
      </c>
      <c r="D25" s="2">
        <f t="shared" ref="D25:G25" si="5">MIN(D18:D22)</f>
        <v>5.4807662963867101E-3</v>
      </c>
      <c r="E25" s="2">
        <f t="shared" si="5"/>
        <v>31</v>
      </c>
      <c r="F25" s="2">
        <f t="shared" si="5"/>
        <v>0</v>
      </c>
      <c r="G25" s="2">
        <f t="shared" si="5"/>
        <v>9</v>
      </c>
    </row>
    <row r="26" spans="2:7" ht="19" x14ac:dyDescent="0.2">
      <c r="B26" s="9" t="s">
        <v>9</v>
      </c>
      <c r="C26" s="9">
        <f>AVERAGE(C18:C22)</f>
        <v>4</v>
      </c>
      <c r="D26" s="9">
        <f t="shared" ref="D26:G26" si="6">AVERAGE(D18:D22)</f>
        <v>8.3007812499999861E-3</v>
      </c>
      <c r="E26" s="9">
        <f t="shared" si="6"/>
        <v>70</v>
      </c>
      <c r="F26" s="9">
        <f t="shared" si="6"/>
        <v>33.6</v>
      </c>
      <c r="G26" s="9">
        <f t="shared" si="6"/>
        <v>9.8000000000000007</v>
      </c>
    </row>
    <row r="27" spans="2:7" ht="19" x14ac:dyDescent="0.2">
      <c r="B27" s="9" t="s">
        <v>18</v>
      </c>
      <c r="C27" s="9">
        <f>MEDIAN(C18:C22)</f>
        <v>4</v>
      </c>
      <c r="D27" s="9">
        <f t="shared" ref="D27:G27" si="7">MEDIAN(D18:D22)</f>
        <v>8.3770751953125E-3</v>
      </c>
      <c r="E27" s="9">
        <f t="shared" si="7"/>
        <v>52</v>
      </c>
      <c r="F27" s="9">
        <f t="shared" si="7"/>
        <v>16</v>
      </c>
      <c r="G27" s="9">
        <f t="shared" si="7"/>
        <v>9</v>
      </c>
    </row>
    <row r="28" spans="2:7" ht="19" x14ac:dyDescent="0.2">
      <c r="B28" s="2"/>
      <c r="C28" s="2"/>
      <c r="D28" s="2"/>
      <c r="E28" s="2"/>
      <c r="F28" s="2"/>
      <c r="G28" s="2"/>
    </row>
    <row r="29" spans="2:7" ht="19" x14ac:dyDescent="0.2">
      <c r="B29" s="2"/>
      <c r="C29" s="2"/>
      <c r="D29" s="2"/>
      <c r="E29" s="2"/>
      <c r="F29" s="2"/>
      <c r="G29" s="2"/>
    </row>
    <row r="30" spans="2:7" s="12" customFormat="1" ht="19" x14ac:dyDescent="0.25">
      <c r="B30" s="3" t="s">
        <v>2</v>
      </c>
      <c r="C30" s="6" t="s">
        <v>3</v>
      </c>
      <c r="D30" s="6" t="s">
        <v>10</v>
      </c>
      <c r="E30" s="6" t="s">
        <v>4</v>
      </c>
      <c r="F30" s="6" t="s">
        <v>5</v>
      </c>
      <c r="G30" s="6" t="s">
        <v>6</v>
      </c>
    </row>
    <row r="31" spans="2:7" ht="19" x14ac:dyDescent="0.2">
      <c r="B31" s="10">
        <v>0.3</v>
      </c>
      <c r="C31" s="7">
        <v>5</v>
      </c>
      <c r="D31" s="7">
        <v>4.4124126434326102E-2</v>
      </c>
      <c r="E31" s="7">
        <v>31</v>
      </c>
      <c r="F31" s="7">
        <v>0</v>
      </c>
      <c r="G31" s="7">
        <v>8</v>
      </c>
    </row>
    <row r="32" spans="2:7" ht="19" x14ac:dyDescent="0.2">
      <c r="B32" s="10"/>
      <c r="C32" s="7">
        <v>5</v>
      </c>
      <c r="D32" s="7">
        <v>2.1112203598022398E-2</v>
      </c>
      <c r="E32" s="7">
        <v>85</v>
      </c>
      <c r="F32" s="7">
        <v>45</v>
      </c>
      <c r="G32" s="7">
        <v>7</v>
      </c>
    </row>
    <row r="33" spans="2:7" ht="19" x14ac:dyDescent="0.2">
      <c r="B33" s="10"/>
      <c r="C33" s="7">
        <v>5</v>
      </c>
      <c r="D33" s="7">
        <v>3.11431884765625E-2</v>
      </c>
      <c r="E33" s="7">
        <v>31</v>
      </c>
      <c r="F33" s="7">
        <v>0</v>
      </c>
      <c r="G33" s="7">
        <v>8</v>
      </c>
    </row>
    <row r="34" spans="2:7" ht="19" x14ac:dyDescent="0.2">
      <c r="B34" s="10"/>
      <c r="C34" s="7">
        <v>5</v>
      </c>
      <c r="D34" s="7">
        <v>4.5590877532958901E-2</v>
      </c>
      <c r="E34" s="7">
        <v>31</v>
      </c>
      <c r="F34" s="7">
        <v>0</v>
      </c>
      <c r="G34" s="7">
        <v>8</v>
      </c>
    </row>
    <row r="35" spans="2:7" ht="19" x14ac:dyDescent="0.2">
      <c r="B35" s="11"/>
      <c r="C35" s="7">
        <v>5</v>
      </c>
      <c r="D35" s="7">
        <v>3.83579730987548E-2</v>
      </c>
      <c r="E35" s="7">
        <v>31</v>
      </c>
      <c r="F35" s="7">
        <v>0</v>
      </c>
      <c r="G35" s="7">
        <v>8</v>
      </c>
    </row>
    <row r="36" spans="2:7" ht="19" x14ac:dyDescent="0.2">
      <c r="B36" s="3"/>
      <c r="C36" s="2"/>
      <c r="D36" s="2"/>
      <c r="E36" s="2"/>
      <c r="F36" s="2"/>
      <c r="G36" s="2"/>
    </row>
    <row r="37" spans="2:7" ht="19" x14ac:dyDescent="0.2">
      <c r="B37" s="8" t="s">
        <v>7</v>
      </c>
      <c r="C37" s="2">
        <f>MAX(C31:C35)</f>
        <v>5</v>
      </c>
      <c r="D37" s="2">
        <f t="shared" ref="D37:G37" si="8">MAX(D31:D35)</f>
        <v>4.5590877532958901E-2</v>
      </c>
      <c r="E37" s="2">
        <f t="shared" si="8"/>
        <v>85</v>
      </c>
      <c r="F37" s="2">
        <f t="shared" si="8"/>
        <v>45</v>
      </c>
      <c r="G37" s="2">
        <f t="shared" si="8"/>
        <v>8</v>
      </c>
    </row>
    <row r="38" spans="2:7" ht="19" x14ac:dyDescent="0.2">
      <c r="B38" s="8" t="s">
        <v>8</v>
      </c>
      <c r="C38" s="2">
        <f>MIN(C31:C35)</f>
        <v>5</v>
      </c>
      <c r="D38" s="2">
        <f t="shared" ref="D38:G38" si="9">MIN(D31:D35)</f>
        <v>2.1112203598022398E-2</v>
      </c>
      <c r="E38" s="2">
        <f t="shared" si="9"/>
        <v>31</v>
      </c>
      <c r="F38" s="2">
        <f t="shared" si="9"/>
        <v>0</v>
      </c>
      <c r="G38" s="2">
        <f t="shared" si="9"/>
        <v>7</v>
      </c>
    </row>
    <row r="39" spans="2:7" ht="19" x14ac:dyDescent="0.2">
      <c r="B39" s="9" t="s">
        <v>9</v>
      </c>
      <c r="C39" s="9">
        <f>AVERAGE(C31:C35)</f>
        <v>5</v>
      </c>
      <c r="D39" s="9">
        <f t="shared" ref="D39:G39" si="10">AVERAGE(D31:D35)</f>
        <v>3.6065673828124936E-2</v>
      </c>
      <c r="E39" s="9">
        <f t="shared" si="10"/>
        <v>41.8</v>
      </c>
      <c r="F39" s="9">
        <f t="shared" si="10"/>
        <v>9</v>
      </c>
      <c r="G39" s="9">
        <f t="shared" si="10"/>
        <v>7.8</v>
      </c>
    </row>
    <row r="40" spans="2:7" ht="19" x14ac:dyDescent="0.2">
      <c r="B40" s="9" t="s">
        <v>18</v>
      </c>
      <c r="C40" s="9">
        <f>MEDIAN(C31:C35)</f>
        <v>5</v>
      </c>
      <c r="D40" s="9">
        <f t="shared" ref="D40:G40" si="11">MEDIAN(D31:D35)</f>
        <v>3.83579730987548E-2</v>
      </c>
      <c r="E40" s="9">
        <f t="shared" si="11"/>
        <v>31</v>
      </c>
      <c r="F40" s="9">
        <f t="shared" si="11"/>
        <v>0</v>
      </c>
      <c r="G40" s="9">
        <f t="shared" si="11"/>
        <v>8</v>
      </c>
    </row>
    <row r="41" spans="2:7" ht="15" customHeight="1" x14ac:dyDescent="0.2">
      <c r="B41" s="2"/>
      <c r="C41" s="2"/>
      <c r="D41" s="2"/>
      <c r="E41" s="2"/>
      <c r="F41" s="2"/>
      <c r="G41" s="2"/>
    </row>
    <row r="42" spans="2:7" ht="19" x14ac:dyDescent="0.2">
      <c r="B42" s="2"/>
      <c r="C42" s="2"/>
      <c r="D42" s="2"/>
      <c r="E42" s="2"/>
      <c r="F42" s="2"/>
      <c r="G42" s="2"/>
    </row>
    <row r="43" spans="2:7" s="12" customFormat="1" ht="19" x14ac:dyDescent="0.25">
      <c r="B43" s="3" t="s">
        <v>2</v>
      </c>
      <c r="C43" s="6" t="s">
        <v>3</v>
      </c>
      <c r="D43" s="6" t="s">
        <v>10</v>
      </c>
      <c r="E43" s="6" t="s">
        <v>4</v>
      </c>
      <c r="F43" s="6" t="s">
        <v>5</v>
      </c>
      <c r="G43" s="6" t="s">
        <v>6</v>
      </c>
    </row>
    <row r="44" spans="2:7" ht="19" x14ac:dyDescent="0.2">
      <c r="B44" s="10">
        <v>0.4</v>
      </c>
      <c r="C44" s="7">
        <v>6</v>
      </c>
      <c r="D44" s="7">
        <v>0.26303601264953602</v>
      </c>
      <c r="E44" s="7">
        <v>273</v>
      </c>
      <c r="F44" s="7">
        <v>198</v>
      </c>
      <c r="G44" s="7">
        <v>6</v>
      </c>
    </row>
    <row r="45" spans="2:7" ht="19" x14ac:dyDescent="0.2">
      <c r="B45" s="10"/>
      <c r="C45" s="7">
        <v>6</v>
      </c>
      <c r="D45" s="7">
        <v>0.108705997467041</v>
      </c>
      <c r="E45" s="7">
        <v>504</v>
      </c>
      <c r="F45" s="7">
        <v>417</v>
      </c>
      <c r="G45" s="7">
        <v>6</v>
      </c>
    </row>
    <row r="46" spans="2:7" ht="19" x14ac:dyDescent="0.2">
      <c r="B46" s="10"/>
      <c r="C46" s="7">
        <v>6</v>
      </c>
      <c r="D46" s="7">
        <v>0.18078303337097101</v>
      </c>
      <c r="E46" s="7">
        <v>51</v>
      </c>
      <c r="F46" s="7">
        <v>16</v>
      </c>
      <c r="G46" s="7">
        <v>6</v>
      </c>
    </row>
    <row r="47" spans="2:7" ht="19" x14ac:dyDescent="0.2">
      <c r="B47" s="10"/>
      <c r="C47" s="7">
        <v>6</v>
      </c>
      <c r="D47" s="7">
        <v>0.14570188522338801</v>
      </c>
      <c r="E47" s="7">
        <v>31</v>
      </c>
      <c r="F47" s="7">
        <v>0</v>
      </c>
      <c r="G47" s="7">
        <v>7</v>
      </c>
    </row>
    <row r="48" spans="2:7" ht="19" x14ac:dyDescent="0.2">
      <c r="B48" s="11"/>
      <c r="C48" s="7">
        <v>6</v>
      </c>
      <c r="D48" s="7">
        <v>0.26074290275573703</v>
      </c>
      <c r="E48" s="7">
        <v>185</v>
      </c>
      <c r="F48" s="7">
        <v>126</v>
      </c>
      <c r="G48" s="7">
        <v>7</v>
      </c>
    </row>
    <row r="49" spans="2:7" ht="19" x14ac:dyDescent="0.2">
      <c r="B49" s="3"/>
      <c r="C49" s="2"/>
      <c r="D49" s="2"/>
      <c r="E49" s="2"/>
      <c r="F49" s="2"/>
      <c r="G49" s="2"/>
    </row>
    <row r="50" spans="2:7" ht="19" x14ac:dyDescent="0.2">
      <c r="B50" s="8" t="s">
        <v>7</v>
      </c>
      <c r="C50" s="2">
        <f>MAX(C44:C48)</f>
        <v>6</v>
      </c>
      <c r="D50" s="2">
        <f t="shared" ref="D50:G50" si="12">MAX(D44:D48)</f>
        <v>0.26303601264953602</v>
      </c>
      <c r="E50" s="2">
        <f t="shared" si="12"/>
        <v>504</v>
      </c>
      <c r="F50" s="2">
        <f t="shared" si="12"/>
        <v>417</v>
      </c>
      <c r="G50" s="2">
        <f t="shared" si="12"/>
        <v>7</v>
      </c>
    </row>
    <row r="51" spans="2:7" ht="19" x14ac:dyDescent="0.2">
      <c r="B51" s="8" t="s">
        <v>8</v>
      </c>
      <c r="C51" s="2">
        <f>MIN(C44:C48)</f>
        <v>6</v>
      </c>
      <c r="D51" s="2">
        <f t="shared" ref="D51:G51" si="13">MIN(D44:D48)</f>
        <v>0.108705997467041</v>
      </c>
      <c r="E51" s="2">
        <f t="shared" si="13"/>
        <v>31</v>
      </c>
      <c r="F51" s="2">
        <f t="shared" si="13"/>
        <v>0</v>
      </c>
      <c r="G51" s="2">
        <f t="shared" si="13"/>
        <v>6</v>
      </c>
    </row>
    <row r="52" spans="2:7" ht="19" x14ac:dyDescent="0.2">
      <c r="B52" s="9" t="s">
        <v>9</v>
      </c>
      <c r="C52" s="9">
        <f>AVERAGE(C44:C48)</f>
        <v>6</v>
      </c>
      <c r="D52" s="9">
        <f t="shared" ref="D52:G52" si="14">AVERAGE(D44:D48)</f>
        <v>0.19179396629333462</v>
      </c>
      <c r="E52" s="9">
        <f t="shared" si="14"/>
        <v>208.8</v>
      </c>
      <c r="F52" s="9">
        <f t="shared" si="14"/>
        <v>151.4</v>
      </c>
      <c r="G52" s="9">
        <f t="shared" si="14"/>
        <v>6.4</v>
      </c>
    </row>
    <row r="53" spans="2:7" ht="19" x14ac:dyDescent="0.2">
      <c r="B53" s="9" t="s">
        <v>18</v>
      </c>
      <c r="C53" s="9">
        <f>MEDIAN(C44:C48)</f>
        <v>6</v>
      </c>
      <c r="D53" s="9">
        <f t="shared" ref="D53:G53" si="15">MEDIAN(D44:D48)</f>
        <v>0.18078303337097101</v>
      </c>
      <c r="E53" s="9">
        <f t="shared" si="15"/>
        <v>185</v>
      </c>
      <c r="F53" s="9">
        <f t="shared" si="15"/>
        <v>126</v>
      </c>
      <c r="G53" s="9">
        <f t="shared" si="15"/>
        <v>6</v>
      </c>
    </row>
    <row r="54" spans="2:7" ht="19" x14ac:dyDescent="0.2">
      <c r="B54" s="2"/>
      <c r="C54" s="2"/>
      <c r="D54" s="2"/>
      <c r="E54" s="2"/>
      <c r="F54" s="2"/>
      <c r="G54" s="2"/>
    </row>
    <row r="55" spans="2:7" ht="19" x14ac:dyDescent="0.2">
      <c r="B55" s="2"/>
      <c r="C55" s="2"/>
      <c r="D55" s="2"/>
      <c r="E55" s="2"/>
      <c r="F55" s="2"/>
      <c r="G55" s="2"/>
    </row>
    <row r="56" spans="2:7" s="12" customFormat="1" ht="19" x14ac:dyDescent="0.25">
      <c r="B56" s="3" t="s">
        <v>2</v>
      </c>
      <c r="C56" s="6" t="s">
        <v>3</v>
      </c>
      <c r="D56" s="6" t="s">
        <v>10</v>
      </c>
      <c r="E56" s="6" t="s">
        <v>4</v>
      </c>
      <c r="F56" s="6" t="s">
        <v>5</v>
      </c>
      <c r="G56" s="6" t="s">
        <v>6</v>
      </c>
    </row>
    <row r="57" spans="2:7" ht="19" x14ac:dyDescent="0.2">
      <c r="B57" s="10">
        <v>0.5</v>
      </c>
      <c r="C57" s="7">
        <v>7</v>
      </c>
      <c r="D57" s="7">
        <v>6.18047595024108</v>
      </c>
      <c r="E57" s="7">
        <v>70</v>
      </c>
      <c r="F57" s="7">
        <v>32</v>
      </c>
      <c r="G57" s="7">
        <v>6</v>
      </c>
    </row>
    <row r="58" spans="2:7" ht="19" x14ac:dyDescent="0.2">
      <c r="B58" s="10"/>
      <c r="C58" s="7">
        <v>7</v>
      </c>
      <c r="D58" s="7">
        <v>1.4188609123229901</v>
      </c>
      <c r="E58" s="7">
        <v>101</v>
      </c>
      <c r="F58" s="7">
        <v>56</v>
      </c>
      <c r="G58" s="7">
        <v>6</v>
      </c>
    </row>
    <row r="59" spans="2:7" ht="19" x14ac:dyDescent="0.2">
      <c r="B59" s="10"/>
      <c r="C59" s="7">
        <v>7</v>
      </c>
      <c r="D59" s="7">
        <v>4.4535448551177899</v>
      </c>
      <c r="E59" s="7">
        <v>111</v>
      </c>
      <c r="F59" s="7">
        <v>63</v>
      </c>
      <c r="G59" s="7">
        <v>5</v>
      </c>
    </row>
    <row r="60" spans="2:7" ht="19" x14ac:dyDescent="0.2">
      <c r="B60" s="10"/>
      <c r="C60" s="7">
        <v>7</v>
      </c>
      <c r="D60" s="7">
        <v>0.85776615142822199</v>
      </c>
      <c r="E60" s="7">
        <v>166</v>
      </c>
      <c r="F60" s="7">
        <v>109</v>
      </c>
      <c r="G60" s="7">
        <v>6</v>
      </c>
    </row>
    <row r="61" spans="2:7" ht="19" x14ac:dyDescent="0.2">
      <c r="B61" s="11"/>
      <c r="C61" s="7">
        <v>7</v>
      </c>
      <c r="D61" s="7">
        <v>1.2415640354156401</v>
      </c>
      <c r="E61" s="7">
        <v>5168</v>
      </c>
      <c r="F61" s="7">
        <v>4377</v>
      </c>
      <c r="G61" s="7">
        <v>5</v>
      </c>
    </row>
    <row r="62" spans="2:7" ht="19" x14ac:dyDescent="0.2">
      <c r="B62" s="3"/>
      <c r="C62" s="2"/>
      <c r="D62" s="2"/>
      <c r="E62" s="2"/>
      <c r="F62" s="2"/>
      <c r="G62" s="2"/>
    </row>
    <row r="63" spans="2:7" ht="19" x14ac:dyDescent="0.2">
      <c r="B63" s="8" t="s">
        <v>7</v>
      </c>
      <c r="C63" s="2">
        <f>MAX(C57:C61)</f>
        <v>7</v>
      </c>
      <c r="D63" s="2">
        <f t="shared" ref="D63:G63" si="16">MAX(D57:D61)</f>
        <v>6.18047595024108</v>
      </c>
      <c r="E63" s="2">
        <f t="shared" si="16"/>
        <v>5168</v>
      </c>
      <c r="F63" s="2">
        <f t="shared" si="16"/>
        <v>4377</v>
      </c>
      <c r="G63" s="2">
        <f t="shared" si="16"/>
        <v>6</v>
      </c>
    </row>
    <row r="64" spans="2:7" ht="19" x14ac:dyDescent="0.2">
      <c r="B64" s="8" t="s">
        <v>8</v>
      </c>
      <c r="C64" s="2">
        <f>MIN(C57:C61)</f>
        <v>7</v>
      </c>
      <c r="D64" s="2">
        <f t="shared" ref="D64:G64" si="17">MIN(D57:D61)</f>
        <v>0.85776615142822199</v>
      </c>
      <c r="E64" s="2">
        <f t="shared" si="17"/>
        <v>70</v>
      </c>
      <c r="F64" s="2">
        <f t="shared" si="17"/>
        <v>32</v>
      </c>
      <c r="G64" s="2">
        <f t="shared" si="17"/>
        <v>5</v>
      </c>
    </row>
    <row r="65" spans="2:7" ht="19" x14ac:dyDescent="0.2">
      <c r="B65" s="9" t="s">
        <v>9</v>
      </c>
      <c r="C65" s="9">
        <f>AVERAGE(C57:C61)</f>
        <v>7</v>
      </c>
      <c r="D65" s="9">
        <f t="shared" ref="D65:G65" si="18">AVERAGE(D57:D61)</f>
        <v>2.8304423809051444</v>
      </c>
      <c r="E65" s="9">
        <f t="shared" si="18"/>
        <v>1123.2</v>
      </c>
      <c r="F65" s="9">
        <f t="shared" si="18"/>
        <v>927.4</v>
      </c>
      <c r="G65" s="9">
        <f t="shared" si="18"/>
        <v>5.6</v>
      </c>
    </row>
    <row r="66" spans="2:7" ht="19" x14ac:dyDescent="0.2">
      <c r="B66" s="9" t="s">
        <v>18</v>
      </c>
      <c r="C66" s="9">
        <f>MEDIAN(C57:C61)</f>
        <v>7</v>
      </c>
      <c r="D66" s="9">
        <f t="shared" ref="D66:G66" si="19">MEDIAN(D57:D61)</f>
        <v>1.4188609123229901</v>
      </c>
      <c r="E66" s="9">
        <f t="shared" si="19"/>
        <v>111</v>
      </c>
      <c r="F66" s="9">
        <f t="shared" si="19"/>
        <v>63</v>
      </c>
      <c r="G66" s="9">
        <f t="shared" si="19"/>
        <v>6</v>
      </c>
    </row>
    <row r="67" spans="2:7" ht="19" x14ac:dyDescent="0.2">
      <c r="B67" s="8"/>
      <c r="C67" s="2"/>
      <c r="D67" s="2"/>
      <c r="E67" s="2"/>
      <c r="F67" s="2"/>
      <c r="G67" s="2"/>
    </row>
    <row r="68" spans="2:7" ht="19" x14ac:dyDescent="0.2">
      <c r="B68" s="2"/>
      <c r="C68" s="2"/>
      <c r="D68" s="2"/>
      <c r="E68" s="2"/>
      <c r="F68" s="2"/>
      <c r="G68" s="2"/>
    </row>
    <row r="69" spans="2:7" s="12" customFormat="1" ht="19" x14ac:dyDescent="0.25">
      <c r="B69" s="3" t="s">
        <v>2</v>
      </c>
      <c r="C69" s="6" t="s">
        <v>3</v>
      </c>
      <c r="D69" s="6" t="s">
        <v>10</v>
      </c>
      <c r="E69" s="6" t="s">
        <v>4</v>
      </c>
      <c r="F69" s="6" t="s">
        <v>5</v>
      </c>
      <c r="G69" s="6" t="s">
        <v>6</v>
      </c>
    </row>
    <row r="70" spans="2:7" ht="19" x14ac:dyDescent="0.2">
      <c r="B70" s="10">
        <v>0.6</v>
      </c>
      <c r="C70" s="7">
        <v>8</v>
      </c>
      <c r="D70" s="7">
        <v>14.4419481754302</v>
      </c>
      <c r="E70" s="7">
        <v>749</v>
      </c>
      <c r="F70" s="7">
        <v>594</v>
      </c>
      <c r="G70" s="7">
        <v>4</v>
      </c>
    </row>
    <row r="71" spans="2:7" ht="19" x14ac:dyDescent="0.2">
      <c r="B71" s="10"/>
      <c r="C71" s="7">
        <v>8</v>
      </c>
      <c r="D71" s="7">
        <v>14.7188432216644</v>
      </c>
      <c r="E71" s="7">
        <v>34</v>
      </c>
      <c r="F71" s="7">
        <v>2</v>
      </c>
      <c r="G71" s="7">
        <v>5</v>
      </c>
    </row>
    <row r="72" spans="2:7" ht="19" x14ac:dyDescent="0.2">
      <c r="B72" s="10"/>
      <c r="C72" s="7">
        <v>8</v>
      </c>
      <c r="D72" s="7">
        <v>42.069248199462798</v>
      </c>
      <c r="E72" s="7">
        <v>238</v>
      </c>
      <c r="F72" s="7">
        <v>173</v>
      </c>
      <c r="G72" s="7">
        <v>5</v>
      </c>
    </row>
    <row r="73" spans="2:7" ht="19" x14ac:dyDescent="0.2">
      <c r="B73" s="10"/>
      <c r="C73" s="7">
        <v>8</v>
      </c>
      <c r="D73" s="7">
        <v>226.522671222686</v>
      </c>
      <c r="E73" s="7">
        <v>163</v>
      </c>
      <c r="F73" s="7">
        <v>106</v>
      </c>
      <c r="G73" s="7">
        <v>6</v>
      </c>
    </row>
    <row r="74" spans="2:7" ht="19" x14ac:dyDescent="0.2">
      <c r="B74" s="11"/>
      <c r="C74" s="7">
        <v>8</v>
      </c>
      <c r="D74" s="7">
        <v>19.518839836120598</v>
      </c>
      <c r="E74" s="7">
        <v>31</v>
      </c>
      <c r="F74" s="7">
        <v>0</v>
      </c>
      <c r="G74" s="7">
        <v>5</v>
      </c>
    </row>
    <row r="75" spans="2:7" ht="19" x14ac:dyDescent="0.2">
      <c r="B75" s="3"/>
      <c r="C75" s="2"/>
      <c r="D75" s="2"/>
      <c r="E75" s="2"/>
      <c r="F75" s="2"/>
      <c r="G75" s="2"/>
    </row>
    <row r="76" spans="2:7" ht="19" x14ac:dyDescent="0.2">
      <c r="B76" s="8" t="s">
        <v>7</v>
      </c>
      <c r="C76" s="2">
        <f>MAX(C70:C74)</f>
        <v>8</v>
      </c>
      <c r="D76" s="2">
        <f t="shared" ref="D76:G76" si="20">MAX(D70:D74)</f>
        <v>226.522671222686</v>
      </c>
      <c r="E76" s="2">
        <f t="shared" si="20"/>
        <v>749</v>
      </c>
      <c r="F76" s="2">
        <f t="shared" si="20"/>
        <v>594</v>
      </c>
      <c r="G76" s="2">
        <f t="shared" si="20"/>
        <v>6</v>
      </c>
    </row>
    <row r="77" spans="2:7" ht="19" x14ac:dyDescent="0.2">
      <c r="B77" s="8" t="s">
        <v>8</v>
      </c>
      <c r="C77" s="2">
        <f>MIN(C70:C74)</f>
        <v>8</v>
      </c>
      <c r="D77" s="2">
        <f t="shared" ref="D77:G77" si="21">MIN(D70:D74)</f>
        <v>14.4419481754302</v>
      </c>
      <c r="E77" s="2">
        <f t="shared" si="21"/>
        <v>31</v>
      </c>
      <c r="F77" s="2">
        <f t="shared" si="21"/>
        <v>0</v>
      </c>
      <c r="G77" s="2">
        <f t="shared" si="21"/>
        <v>4</v>
      </c>
    </row>
    <row r="78" spans="2:7" ht="19" x14ac:dyDescent="0.2">
      <c r="B78" s="9" t="s">
        <v>9</v>
      </c>
      <c r="C78" s="9">
        <f>AVERAGE(C70:C74)</f>
        <v>8</v>
      </c>
      <c r="D78" s="9">
        <f t="shared" ref="D78:G78" si="22">AVERAGE(D70:D74)</f>
        <v>63.454310131072795</v>
      </c>
      <c r="E78" s="9">
        <f t="shared" si="22"/>
        <v>243</v>
      </c>
      <c r="F78" s="9">
        <f t="shared" si="22"/>
        <v>175</v>
      </c>
      <c r="G78" s="9">
        <f t="shared" si="22"/>
        <v>5</v>
      </c>
    </row>
    <row r="79" spans="2:7" ht="19" x14ac:dyDescent="0.2">
      <c r="B79" s="9" t="s">
        <v>18</v>
      </c>
      <c r="C79" s="9">
        <f>MEDIAN(C70:C74)</f>
        <v>8</v>
      </c>
      <c r="D79" s="9">
        <f t="shared" ref="D79:G79" si="23">MEDIAN(D70:D74)</f>
        <v>19.518839836120598</v>
      </c>
      <c r="E79" s="9">
        <f t="shared" si="23"/>
        <v>163</v>
      </c>
      <c r="F79" s="9">
        <f t="shared" si="23"/>
        <v>106</v>
      </c>
      <c r="G79" s="9">
        <f t="shared" si="23"/>
        <v>5</v>
      </c>
    </row>
    <row r="80" spans="2:7" ht="19" x14ac:dyDescent="0.2">
      <c r="B80" s="2"/>
      <c r="C80" s="2"/>
      <c r="D80" s="2"/>
      <c r="E80" s="2"/>
      <c r="F80" s="2"/>
      <c r="G80" s="2"/>
    </row>
    <row r="81" spans="1:7" ht="19" x14ac:dyDescent="0.25">
      <c r="B81" s="12"/>
      <c r="C81" s="12"/>
      <c r="D81" s="12"/>
      <c r="E81" s="12"/>
      <c r="F81" s="12"/>
      <c r="G81" s="12"/>
    </row>
    <row r="82" spans="1:7" ht="26" x14ac:dyDescent="0.3">
      <c r="A82" s="1" t="s">
        <v>11</v>
      </c>
      <c r="B82" s="12"/>
      <c r="C82" s="12"/>
      <c r="D82" s="12"/>
      <c r="E82" s="12"/>
      <c r="F82" s="12"/>
      <c r="G82" s="12"/>
    </row>
    <row r="83" spans="1:7" ht="19" x14ac:dyDescent="0.25">
      <c r="B83" s="12"/>
      <c r="C83" s="12"/>
      <c r="D83" s="12"/>
      <c r="E83" s="12"/>
      <c r="F83" s="12"/>
      <c r="G83" s="12"/>
    </row>
    <row r="84" spans="1:7" ht="19" x14ac:dyDescent="0.2">
      <c r="B84" s="3" t="s">
        <v>12</v>
      </c>
      <c r="C84" s="3" t="s">
        <v>13</v>
      </c>
      <c r="D84" s="3" t="s">
        <v>14</v>
      </c>
      <c r="E84" s="3" t="s">
        <v>15</v>
      </c>
      <c r="F84" s="3" t="s">
        <v>16</v>
      </c>
      <c r="G84" s="3" t="s">
        <v>17</v>
      </c>
    </row>
    <row r="85" spans="1:7" ht="19" x14ac:dyDescent="0.2">
      <c r="B85" s="3">
        <v>0.1</v>
      </c>
      <c r="C85" s="2">
        <v>3</v>
      </c>
      <c r="D85" s="2">
        <v>2.8084749999999999E-3</v>
      </c>
      <c r="E85" s="2">
        <v>38.200000000000003</v>
      </c>
      <c r="F85" s="2">
        <v>4.5999999999999996</v>
      </c>
      <c r="G85" s="2">
        <v>13.2</v>
      </c>
    </row>
    <row r="86" spans="1:7" ht="19" x14ac:dyDescent="0.2">
      <c r="B86" s="3">
        <v>0.2</v>
      </c>
      <c r="C86" s="2">
        <v>4</v>
      </c>
      <c r="D86" s="2">
        <v>8.3007810000000001E-3</v>
      </c>
      <c r="E86" s="2">
        <v>70</v>
      </c>
      <c r="F86" s="2">
        <v>33.6</v>
      </c>
      <c r="G86" s="2">
        <v>9.8000000000000007</v>
      </c>
    </row>
    <row r="87" spans="1:7" ht="19" x14ac:dyDescent="0.2">
      <c r="B87" s="3">
        <v>0.3</v>
      </c>
      <c r="C87" s="2">
        <v>5</v>
      </c>
      <c r="D87" s="2">
        <v>3.6065673999999999E-2</v>
      </c>
      <c r="E87" s="2">
        <v>41.8</v>
      </c>
      <c r="F87" s="2">
        <v>9</v>
      </c>
      <c r="G87" s="2">
        <v>7.8</v>
      </c>
    </row>
    <row r="88" spans="1:7" ht="19" x14ac:dyDescent="0.2">
      <c r="B88" s="3">
        <v>0.4</v>
      </c>
      <c r="C88" s="2">
        <v>6</v>
      </c>
      <c r="D88" s="2">
        <v>0.19179396600000001</v>
      </c>
      <c r="E88" s="2">
        <v>208.8</v>
      </c>
      <c r="F88" s="2">
        <v>151.4</v>
      </c>
      <c r="G88" s="2">
        <v>6.4</v>
      </c>
    </row>
    <row r="89" spans="1:7" ht="19" x14ac:dyDescent="0.2">
      <c r="B89" s="3">
        <v>0.5</v>
      </c>
      <c r="C89" s="2">
        <v>7</v>
      </c>
      <c r="D89" s="2">
        <v>2.8304423810000001</v>
      </c>
      <c r="E89" s="2">
        <v>1123.2</v>
      </c>
      <c r="F89" s="2">
        <v>927.4</v>
      </c>
      <c r="G89" s="2">
        <v>5.6</v>
      </c>
    </row>
    <row r="90" spans="1:7" ht="19" x14ac:dyDescent="0.2">
      <c r="B90" s="3">
        <v>0.6</v>
      </c>
      <c r="C90" s="2">
        <v>8</v>
      </c>
      <c r="D90" s="2">
        <v>63.454310130000003</v>
      </c>
      <c r="E90" s="2">
        <v>243</v>
      </c>
      <c r="F90" s="2">
        <v>175</v>
      </c>
      <c r="G90" s="2">
        <v>5</v>
      </c>
    </row>
  </sheetData>
  <mergeCells count="6">
    <mergeCell ref="B70:B74"/>
    <mergeCell ref="B5:B9"/>
    <mergeCell ref="B18:B22"/>
    <mergeCell ref="B31:B35"/>
    <mergeCell ref="B44:B48"/>
    <mergeCell ref="B57:B61"/>
  </mergeCells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2020-06-15T06:24:23Z</dcterms:created>
  <dcterms:modified xsi:type="dcterms:W3CDTF">2020-06-16T04:08:04Z</dcterms:modified>
</cp:coreProperties>
</file>