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kapila/Desktop/sfuhome/cmpt310/aima-python/"/>
    </mc:Choice>
  </mc:AlternateContent>
  <xr:revisionPtr revIDLastSave="0" documentId="13_ncr:1_{9ECDB71A-9F93-5744-AE7A-859487D8642A}" xr6:coauthVersionLast="45" xr6:coauthVersionMax="45" xr10:uidLastSave="{00000000-0000-0000-0000-000000000000}"/>
  <bookViews>
    <workbookView xWindow="0" yWindow="0" windowWidth="28800" windowHeight="18000" xr2:uid="{32BBE4E3-B0FB-0346-885C-AC415621E1B6}"/>
  </bookViews>
  <sheets>
    <sheet name="Sheet1" sheetId="1" r:id="rId1"/>
  </sheets>
  <externalReferences>
    <externalReference r:id="rId2"/>
  </externalReferences>
  <definedNames>
    <definedName name="_xlchart.v1.0" hidden="1">Sheet1!$D$73:$D$77</definedName>
    <definedName name="_xlchart.v1.1" hidden="1">Sheet1!$E$72</definedName>
    <definedName name="_xlchart.v1.11" hidden="1">Sheet1!$B$88:$B$93</definedName>
    <definedName name="_xlchart.v1.12" hidden="1">Sheet1!$D$87</definedName>
    <definedName name="_xlchart.v1.13" hidden="1">Sheet1!$D$88:$D$93</definedName>
    <definedName name="_xlchart.v1.14" hidden="1">Sheet1!$D$34:$D$38</definedName>
    <definedName name="_xlchart.v1.15" hidden="1">Sheet1!$E$33</definedName>
    <definedName name="_xlchart.v1.16" hidden="1">Sheet1!$E$34:$E$38</definedName>
    <definedName name="_xlchart.v1.17" hidden="1">Sheet1!$F$33</definedName>
    <definedName name="_xlchart.v1.18" hidden="1">Sheet1!$F$34:$F$38</definedName>
    <definedName name="_xlchart.v1.19" hidden="1">Sheet1!$G$33</definedName>
    <definedName name="_xlchart.v1.2" hidden="1">Sheet1!$E$73:$E$77</definedName>
    <definedName name="_xlchart.v1.20" hidden="1">Sheet1!$G$34:$G$38</definedName>
    <definedName name="_xlchart.v1.21" hidden="1">Sheet1!$D$73:$D$77</definedName>
    <definedName name="_xlchart.v1.22" hidden="1">Sheet1!$E$72</definedName>
    <definedName name="_xlchart.v1.23" hidden="1">Sheet1!$E$73:$E$77</definedName>
    <definedName name="_xlchart.v1.24" hidden="1">Sheet1!$F$72</definedName>
    <definedName name="_xlchart.v1.25" hidden="1">Sheet1!$F$73:$F$77</definedName>
    <definedName name="_xlchart.v1.26" hidden="1">Sheet1!$G$72</definedName>
    <definedName name="_xlchart.v1.27" hidden="1">Sheet1!$G$73:$G$77</definedName>
    <definedName name="_xlchart.v1.28" hidden="1">Sheet1!$D$34:$D$38</definedName>
    <definedName name="_xlchart.v1.29" hidden="1">Sheet1!$E$33</definedName>
    <definedName name="_xlchart.v1.3" hidden="1">Sheet1!$F$72</definedName>
    <definedName name="_xlchart.v1.30" hidden="1">Sheet1!$E$34:$E$38</definedName>
    <definedName name="_xlchart.v1.31" hidden="1">Sheet1!$F$33</definedName>
    <definedName name="_xlchart.v1.32" hidden="1">Sheet1!$F$34:$F$38</definedName>
    <definedName name="_xlchart.v1.33" hidden="1">Sheet1!$G$33</definedName>
    <definedName name="_xlchart.v1.34" hidden="1">Sheet1!$G$34:$G$38</definedName>
    <definedName name="_xlchart.v1.35" hidden="1">Sheet1!$D$34:$D$38</definedName>
    <definedName name="_xlchart.v1.36" hidden="1">Sheet1!$E$33</definedName>
    <definedName name="_xlchart.v1.37" hidden="1">Sheet1!$E$34:$E$38</definedName>
    <definedName name="_xlchart.v1.38" hidden="1">Sheet1!$F$33</definedName>
    <definedName name="_xlchart.v1.39" hidden="1">Sheet1!$F$34:$F$38</definedName>
    <definedName name="_xlchart.v1.4" hidden="1">Sheet1!$F$73:$F$77</definedName>
    <definedName name="_xlchart.v1.40" hidden="1">Sheet1!$G$33</definedName>
    <definedName name="_xlchart.v1.41" hidden="1">Sheet1!$G$34:$G$38</definedName>
    <definedName name="_xlchart.v1.42" hidden="1">Sheet1!$B$87</definedName>
    <definedName name="_xlchart.v1.43" hidden="1">Sheet1!$B$88:$B$93</definedName>
    <definedName name="_xlchart.v1.44" hidden="1">Sheet1!$C$87</definedName>
    <definedName name="_xlchart.v1.45" hidden="1">Sheet1!$C$88:$C$93</definedName>
    <definedName name="_xlchart.v1.5" hidden="1">Sheet1!$G$72</definedName>
    <definedName name="_xlchart.v1.6" hidden="1">Sheet1!$G$73:$G$77</definedName>
    <definedName name="_xlchart.v2.10" hidden="1">Sheet1!$C$88:$C$93</definedName>
    <definedName name="_xlchart.v2.7" hidden="1">Sheet1!$B$87</definedName>
    <definedName name="_xlchart.v2.8" hidden="1">Sheet1!$B$88:$B$93</definedName>
    <definedName name="_xlchart.v2.9" hidden="1">Sheet1!$C$87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3" i="1" l="1"/>
  <c r="E93" i="1"/>
  <c r="F93" i="1"/>
  <c r="G93" i="1"/>
  <c r="C93" i="1"/>
  <c r="D92" i="1"/>
  <c r="E92" i="1"/>
  <c r="F92" i="1"/>
  <c r="G92" i="1"/>
  <c r="C92" i="1"/>
  <c r="E91" i="1"/>
  <c r="F91" i="1"/>
  <c r="G91" i="1"/>
  <c r="D91" i="1"/>
  <c r="C91" i="1"/>
  <c r="E90" i="1"/>
  <c r="F90" i="1"/>
  <c r="D90" i="1"/>
  <c r="C90" i="1"/>
  <c r="C88" i="1"/>
  <c r="E89" i="1"/>
  <c r="F89" i="1"/>
  <c r="G89" i="1"/>
  <c r="C89" i="1"/>
  <c r="D89" i="1"/>
  <c r="E88" i="1"/>
  <c r="F88" i="1"/>
  <c r="G88" i="1"/>
  <c r="D88" i="1"/>
  <c r="G82" i="1"/>
  <c r="F82" i="1"/>
  <c r="E82" i="1"/>
  <c r="D82" i="1"/>
  <c r="C82" i="1"/>
  <c r="G81" i="1"/>
  <c r="F81" i="1"/>
  <c r="E81" i="1"/>
  <c r="D81" i="1"/>
  <c r="C81" i="1"/>
  <c r="G80" i="1"/>
  <c r="F80" i="1"/>
  <c r="E80" i="1"/>
  <c r="D80" i="1"/>
  <c r="C80" i="1"/>
  <c r="G79" i="1"/>
  <c r="F79" i="1"/>
  <c r="E79" i="1"/>
  <c r="D79" i="1"/>
  <c r="C79" i="1"/>
  <c r="G69" i="1"/>
  <c r="F69" i="1"/>
  <c r="E69" i="1"/>
  <c r="D69" i="1"/>
  <c r="C69" i="1"/>
  <c r="G68" i="1"/>
  <c r="F68" i="1"/>
  <c r="E68" i="1"/>
  <c r="D68" i="1"/>
  <c r="C68" i="1"/>
  <c r="G67" i="1"/>
  <c r="F67" i="1"/>
  <c r="E67" i="1"/>
  <c r="D67" i="1"/>
  <c r="C67" i="1"/>
  <c r="G66" i="1"/>
  <c r="F66" i="1"/>
  <c r="E66" i="1"/>
  <c r="D66" i="1"/>
  <c r="C66" i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43" i="1"/>
  <c r="F43" i="1"/>
  <c r="E43" i="1"/>
  <c r="D43" i="1"/>
  <c r="C43" i="1"/>
  <c r="G42" i="1"/>
  <c r="G90" i="1" s="1"/>
  <c r="F42" i="1"/>
  <c r="E42" i="1"/>
  <c r="D42" i="1"/>
  <c r="C42" i="1"/>
  <c r="G41" i="1"/>
  <c r="F41" i="1"/>
  <c r="E41" i="1"/>
  <c r="D41" i="1"/>
  <c r="C41" i="1"/>
  <c r="G40" i="1"/>
  <c r="F40" i="1"/>
  <c r="E40" i="1"/>
  <c r="D40" i="1"/>
  <c r="C40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D28" i="1"/>
  <c r="C28" i="1"/>
  <c r="G27" i="1"/>
  <c r="F27" i="1"/>
  <c r="E27" i="1"/>
  <c r="D27" i="1"/>
  <c r="C27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</calcChain>
</file>

<file path=xl/sharedStrings.xml><?xml version="1.0" encoding="utf-8"?>
<sst xmlns="http://schemas.openxmlformats.org/spreadsheetml/2006/main" count="71" uniqueCount="21">
  <si>
    <t>p-value</t>
  </si>
  <si>
    <t>Number of teams</t>
  </si>
  <si>
    <t>Running time of solver(seconds)</t>
  </si>
  <si>
    <t>Number of assigned variable</t>
  </si>
  <si>
    <t>Number of unassigned variable</t>
  </si>
  <si>
    <t>Number of friends in largest team</t>
  </si>
  <si>
    <t>Maximum</t>
  </si>
  <si>
    <t>Minimum</t>
  </si>
  <si>
    <t>Average</t>
  </si>
  <si>
    <t>Median</t>
  </si>
  <si>
    <t>Analysis</t>
  </si>
  <si>
    <t xml:space="preserve">p-value </t>
  </si>
  <si>
    <t>Average Teams</t>
  </si>
  <si>
    <t>Average Time (seconds)</t>
  </si>
  <si>
    <t>Average assigned variable</t>
  </si>
  <si>
    <t>Average unassigned variable</t>
  </si>
  <si>
    <t>Average friends in largest team</t>
  </si>
  <si>
    <t>Question 4</t>
  </si>
  <si>
    <t>N = 105</t>
  </si>
  <si>
    <t xml:space="preserve">To find the approximate solution, close to smallest number of teams of graphs, I used the min_conflict algorithm to  find the CSP solution. </t>
  </si>
  <si>
    <t>Outputs below are taken with argument of min_conflict function i.e max_steps = 5000 instead of 100000 to find approximate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</si>
</sst>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2" borderId="0" xfId="0" applyFont="1" applyFill="1"/>
    <xf numFmtId="0" fontId="4" fillId="0" borderId="0" xfId="0" applyFont="1" applyFill="1"/>
    <xf numFmtId="0" fontId="4" fillId="0" borderId="0" xfId="0" applyFont="1"/>
    <xf numFmtId="0" fontId="1" fillId="5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(p-value=0.1)Time vs assigned/unassigned</a:t>
            </a:r>
            <a:endParaRPr lang="en-CA"/>
          </a:p>
        </c:rich>
      </c:tx>
      <c:layout>
        <c:manualLayout>
          <c:xMode val="edge"/>
          <c:yMode val="edge"/>
          <c:x val="0.11993858088766589"/>
          <c:y val="1.8390318583308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Sheet1!$D$8:$D$12</c:f>
              <c:numCache>
                <c:formatCode>General</c:formatCode>
                <c:ptCount val="5"/>
                <c:pt idx="0">
                  <c:v>16.044158220291099</c:v>
                </c:pt>
                <c:pt idx="1">
                  <c:v>12.958723068237299</c:v>
                </c:pt>
                <c:pt idx="2">
                  <c:v>16.315546035766602</c:v>
                </c:pt>
                <c:pt idx="3">
                  <c:v>13.1760709285736</c:v>
                </c:pt>
                <c:pt idx="4">
                  <c:v>12.691533088684</c:v>
                </c:pt>
              </c:numCache>
            </c:numRef>
          </c:cat>
          <c:val>
            <c:numRef>
              <c:f>Sheet1!$E$8:$E$12</c:f>
              <c:numCache>
                <c:formatCode>General</c:formatCode>
                <c:ptCount val="5"/>
                <c:pt idx="0">
                  <c:v>123</c:v>
                </c:pt>
                <c:pt idx="1">
                  <c:v>253</c:v>
                </c:pt>
                <c:pt idx="2">
                  <c:v>123</c:v>
                </c:pt>
                <c:pt idx="3">
                  <c:v>188</c:v>
                </c:pt>
                <c:pt idx="4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F2-5C47-98C6-EDD0E65EBB20}"/>
            </c:ext>
          </c:extLst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Sheet1!$D$8:$D$12</c:f>
              <c:numCache>
                <c:formatCode>General</c:formatCode>
                <c:ptCount val="5"/>
                <c:pt idx="0">
                  <c:v>16.044158220291099</c:v>
                </c:pt>
                <c:pt idx="1">
                  <c:v>12.958723068237299</c:v>
                </c:pt>
                <c:pt idx="2">
                  <c:v>16.315546035766602</c:v>
                </c:pt>
                <c:pt idx="3">
                  <c:v>13.1760709285736</c:v>
                </c:pt>
                <c:pt idx="4">
                  <c:v>12.691533088684</c:v>
                </c:pt>
              </c:numCache>
            </c:numRef>
          </c:cat>
          <c:val>
            <c:numRef>
              <c:f>Sheet1!$F$8:$F$12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F2-5C47-98C6-EDD0E65EBB20}"/>
            </c:ext>
          </c:extLst>
        </c:ser>
        <c:ser>
          <c:idx val="2"/>
          <c:order val="2"/>
          <c:tx>
            <c:strRef>
              <c:f>Sheet1!$G$7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Sheet1!$D$8:$D$12</c:f>
              <c:numCache>
                <c:formatCode>General</c:formatCode>
                <c:ptCount val="5"/>
                <c:pt idx="0">
                  <c:v>16.044158220291099</c:v>
                </c:pt>
                <c:pt idx="1">
                  <c:v>12.958723068237299</c:v>
                </c:pt>
                <c:pt idx="2">
                  <c:v>16.315546035766602</c:v>
                </c:pt>
                <c:pt idx="3">
                  <c:v>13.1760709285736</c:v>
                </c:pt>
                <c:pt idx="4">
                  <c:v>12.691533088684</c:v>
                </c:pt>
              </c:numCache>
            </c:numRef>
          </c:cat>
          <c:val>
            <c:numRef>
              <c:f>Sheet1!$G$8:$G$12</c:f>
              <c:numCache>
                <c:formatCode>General</c:formatCode>
                <c:ptCount val="5"/>
                <c:pt idx="0">
                  <c:v>18</c:v>
                </c:pt>
                <c:pt idx="1">
                  <c:v>22</c:v>
                </c:pt>
                <c:pt idx="2">
                  <c:v>17</c:v>
                </c:pt>
                <c:pt idx="3">
                  <c:v>21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F2-5C47-98C6-EDD0E65EBB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6131296"/>
        <c:axId val="994448512"/>
      </c:lineChart>
      <c:catAx>
        <c:axId val="99613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48512"/>
        <c:crosses val="autoZero"/>
        <c:auto val="1"/>
        <c:lblAlgn val="ctr"/>
        <c:lblOffset val="100"/>
        <c:noMultiLvlLbl val="0"/>
      </c:catAx>
      <c:valAx>
        <c:axId val="9944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3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(p-value=0.2)Time vs assigned/unassigned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Sheet1!$E$20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Sheet1!$D$21:$D$25</c:f>
              <c:numCache>
                <c:formatCode>General</c:formatCode>
                <c:ptCount val="5"/>
                <c:pt idx="0">
                  <c:v>47.6143219470977</c:v>
                </c:pt>
                <c:pt idx="1">
                  <c:v>36.867437839508</c:v>
                </c:pt>
                <c:pt idx="2">
                  <c:v>37.293262004852203</c:v>
                </c:pt>
                <c:pt idx="3">
                  <c:v>42.4849979877471</c:v>
                </c:pt>
                <c:pt idx="4">
                  <c:v>39.017071008682201</c:v>
                </c:pt>
              </c:numCache>
            </c:numRef>
          </c:cat>
          <c:val>
            <c:numRef>
              <c:f>Sheet1!$E$21:$E$25</c:f>
              <c:numCache>
                <c:formatCode>General</c:formatCode>
                <c:ptCount val="5"/>
                <c:pt idx="0">
                  <c:v>169</c:v>
                </c:pt>
                <c:pt idx="1">
                  <c:v>171</c:v>
                </c:pt>
                <c:pt idx="2">
                  <c:v>186</c:v>
                </c:pt>
                <c:pt idx="3">
                  <c:v>145</c:v>
                </c:pt>
                <c:pt idx="4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6-C248-9FAA-813EA9B32D17}"/>
            </c:ext>
          </c:extLst>
        </c:ser>
        <c:ser>
          <c:idx val="1"/>
          <c:order val="1"/>
          <c:tx>
            <c:strRef>
              <c:f>Sheet1!$F$20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Sheet1!$D$21:$D$25</c:f>
              <c:numCache>
                <c:formatCode>General</c:formatCode>
                <c:ptCount val="5"/>
                <c:pt idx="0">
                  <c:v>47.6143219470977</c:v>
                </c:pt>
                <c:pt idx="1">
                  <c:v>36.867437839508</c:v>
                </c:pt>
                <c:pt idx="2">
                  <c:v>37.293262004852203</c:v>
                </c:pt>
                <c:pt idx="3">
                  <c:v>42.4849979877471</c:v>
                </c:pt>
                <c:pt idx="4">
                  <c:v>39.017071008682201</c:v>
                </c:pt>
              </c:numCache>
            </c:numRef>
          </c:cat>
          <c:val>
            <c:numRef>
              <c:f>Sheet1!$F$21:$F$25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6-C248-9FAA-813EA9B32D17}"/>
            </c:ext>
          </c:extLst>
        </c:ser>
        <c:ser>
          <c:idx val="2"/>
          <c:order val="2"/>
          <c:tx>
            <c:strRef>
              <c:f>Sheet1!$G$20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Sheet1!$D$21:$D$25</c:f>
              <c:numCache>
                <c:formatCode>General</c:formatCode>
                <c:ptCount val="5"/>
                <c:pt idx="0">
                  <c:v>47.6143219470977</c:v>
                </c:pt>
                <c:pt idx="1">
                  <c:v>36.867437839508</c:v>
                </c:pt>
                <c:pt idx="2">
                  <c:v>37.293262004852203</c:v>
                </c:pt>
                <c:pt idx="3">
                  <c:v>42.4849979877471</c:v>
                </c:pt>
                <c:pt idx="4">
                  <c:v>39.017071008682201</c:v>
                </c:pt>
              </c:numCache>
            </c:numRef>
          </c:cat>
          <c:val>
            <c:numRef>
              <c:f>Sheet1!$G$21:$G$25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96-C248-9FAA-813EA9B32D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6835008"/>
        <c:axId val="1368186272"/>
      </c:lineChart>
      <c:catAx>
        <c:axId val="9968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86272"/>
        <c:crosses val="autoZero"/>
        <c:auto val="1"/>
        <c:lblAlgn val="ctr"/>
        <c:lblOffset val="100"/>
        <c:noMultiLvlLbl val="0"/>
      </c:catAx>
      <c:valAx>
        <c:axId val="13681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3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(p-value=0.3)Time vs assigned/unassigned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Sheet1!$E$33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Sheet1!$D$34:$D$38</c:f>
              <c:numCache>
                <c:formatCode>General</c:formatCode>
                <c:ptCount val="5"/>
                <c:pt idx="0">
                  <c:v>67.112268924713106</c:v>
                </c:pt>
                <c:pt idx="1">
                  <c:v>75.528141975402804</c:v>
                </c:pt>
                <c:pt idx="2">
                  <c:v>67.921765089035006</c:v>
                </c:pt>
                <c:pt idx="3">
                  <c:v>65.456686019897404</c:v>
                </c:pt>
                <c:pt idx="4">
                  <c:v>67.135890722274695</c:v>
                </c:pt>
              </c:numCache>
            </c:numRef>
          </c:cat>
          <c:val>
            <c:numRef>
              <c:f>Sheet1!$E$34:$E$38</c:f>
              <c:numCache>
                <c:formatCode>General</c:formatCode>
                <c:ptCount val="5"/>
                <c:pt idx="0">
                  <c:v>373</c:v>
                </c:pt>
                <c:pt idx="1">
                  <c:v>647</c:v>
                </c:pt>
                <c:pt idx="2">
                  <c:v>599</c:v>
                </c:pt>
                <c:pt idx="3">
                  <c:v>276</c:v>
                </c:pt>
                <c:pt idx="4">
                  <c:v>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F-B848-A0E7-62D8774B5BF2}"/>
            </c:ext>
          </c:extLst>
        </c:ser>
        <c:ser>
          <c:idx val="1"/>
          <c:order val="1"/>
          <c:tx>
            <c:strRef>
              <c:f>Sheet1!$F$33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Sheet1!$D$34:$D$38</c:f>
              <c:numCache>
                <c:formatCode>General</c:formatCode>
                <c:ptCount val="5"/>
                <c:pt idx="0">
                  <c:v>67.112268924713106</c:v>
                </c:pt>
                <c:pt idx="1">
                  <c:v>75.528141975402804</c:v>
                </c:pt>
                <c:pt idx="2">
                  <c:v>67.921765089035006</c:v>
                </c:pt>
                <c:pt idx="3">
                  <c:v>65.456686019897404</c:v>
                </c:pt>
                <c:pt idx="4">
                  <c:v>67.135890722274695</c:v>
                </c:pt>
              </c:numCache>
            </c:numRef>
          </c:cat>
          <c:val>
            <c:numRef>
              <c:f>Sheet1!$F$34:$F$38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F-B848-A0E7-62D8774B5BF2}"/>
            </c:ext>
          </c:extLst>
        </c:ser>
        <c:ser>
          <c:idx val="2"/>
          <c:order val="2"/>
          <c:tx>
            <c:strRef>
              <c:f>Sheet1!$G$33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Sheet1!$D$34:$D$38</c:f>
              <c:numCache>
                <c:formatCode>General</c:formatCode>
                <c:ptCount val="5"/>
                <c:pt idx="0">
                  <c:v>67.112268924713106</c:v>
                </c:pt>
                <c:pt idx="1">
                  <c:v>75.528141975402804</c:v>
                </c:pt>
                <c:pt idx="2">
                  <c:v>67.921765089035006</c:v>
                </c:pt>
                <c:pt idx="3">
                  <c:v>65.456686019897404</c:v>
                </c:pt>
                <c:pt idx="4">
                  <c:v>67.135890722274695</c:v>
                </c:pt>
              </c:numCache>
            </c:numRef>
          </c:cat>
          <c:val>
            <c:numRef>
              <c:f>Sheet1!$G$34:$G$38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CF-B848-A0E7-62D8774B5B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6632336"/>
        <c:axId val="996796112"/>
      </c:lineChart>
      <c:catAx>
        <c:axId val="99663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96112"/>
        <c:crosses val="autoZero"/>
        <c:auto val="1"/>
        <c:lblAlgn val="ctr"/>
        <c:lblOffset val="100"/>
        <c:noMultiLvlLbl val="0"/>
      </c:catAx>
      <c:valAx>
        <c:axId val="9967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(p-value=0.4)Time vs assigned/unassigned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Sheet1!$E$46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Sheet1!$D$47:$D$51</c:f>
              <c:numCache>
                <c:formatCode>General</c:formatCode>
                <c:ptCount val="5"/>
                <c:pt idx="0">
                  <c:v>146.163877010345</c:v>
                </c:pt>
                <c:pt idx="1">
                  <c:v>134.68626499176</c:v>
                </c:pt>
                <c:pt idx="2">
                  <c:v>114.875405073165</c:v>
                </c:pt>
                <c:pt idx="3">
                  <c:v>115.663411140441</c:v>
                </c:pt>
                <c:pt idx="4">
                  <c:v>124.28218793869</c:v>
                </c:pt>
              </c:numCache>
            </c:numRef>
          </c:cat>
          <c:val>
            <c:numRef>
              <c:f>Sheet1!$E$47:$E$51</c:f>
              <c:numCache>
                <c:formatCode>General</c:formatCode>
                <c:ptCount val="5"/>
                <c:pt idx="0">
                  <c:v>158</c:v>
                </c:pt>
                <c:pt idx="1">
                  <c:v>162</c:v>
                </c:pt>
                <c:pt idx="2">
                  <c:v>322</c:v>
                </c:pt>
                <c:pt idx="3">
                  <c:v>424</c:v>
                </c:pt>
                <c:pt idx="4">
                  <c:v>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6-1349-BFB0-DB2F1491DD45}"/>
            </c:ext>
          </c:extLst>
        </c:ser>
        <c:ser>
          <c:idx val="1"/>
          <c:order val="1"/>
          <c:tx>
            <c:strRef>
              <c:f>Sheet1!$F$46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Sheet1!$D$47:$D$51</c:f>
              <c:numCache>
                <c:formatCode>General</c:formatCode>
                <c:ptCount val="5"/>
                <c:pt idx="0">
                  <c:v>146.163877010345</c:v>
                </c:pt>
                <c:pt idx="1">
                  <c:v>134.68626499176</c:v>
                </c:pt>
                <c:pt idx="2">
                  <c:v>114.875405073165</c:v>
                </c:pt>
                <c:pt idx="3">
                  <c:v>115.663411140441</c:v>
                </c:pt>
                <c:pt idx="4">
                  <c:v>124.28218793869</c:v>
                </c:pt>
              </c:numCache>
            </c:numRef>
          </c:cat>
          <c:val>
            <c:numRef>
              <c:f>Sheet1!$F$47:$F$51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6-1349-BFB0-DB2F1491DD45}"/>
            </c:ext>
          </c:extLst>
        </c:ser>
        <c:ser>
          <c:idx val="2"/>
          <c:order val="2"/>
          <c:tx>
            <c:strRef>
              <c:f>Sheet1!$G$46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Sheet1!$D$47:$D$51</c:f>
              <c:numCache>
                <c:formatCode>General</c:formatCode>
                <c:ptCount val="5"/>
                <c:pt idx="0">
                  <c:v>146.163877010345</c:v>
                </c:pt>
                <c:pt idx="1">
                  <c:v>134.68626499176</c:v>
                </c:pt>
                <c:pt idx="2">
                  <c:v>114.875405073165</c:v>
                </c:pt>
                <c:pt idx="3">
                  <c:v>115.663411140441</c:v>
                </c:pt>
                <c:pt idx="4">
                  <c:v>124.28218793869</c:v>
                </c:pt>
              </c:numCache>
            </c:numRef>
          </c:cat>
          <c:val>
            <c:numRef>
              <c:f>Sheet1!$G$47:$G$51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E6-1349-BFB0-DB2F1491DD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3136416"/>
        <c:axId val="1392177856"/>
      </c:lineChart>
      <c:catAx>
        <c:axId val="95313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77856"/>
        <c:crosses val="autoZero"/>
        <c:auto val="1"/>
        <c:lblAlgn val="ctr"/>
        <c:lblOffset val="100"/>
        <c:noMultiLvlLbl val="0"/>
      </c:catAx>
      <c:valAx>
        <c:axId val="139217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3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(p-value=0.5)Time vs assigned/unassigned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Sheet1!$E$59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Sheet1!$D$60:$D$64</c:f>
              <c:numCache>
                <c:formatCode>General</c:formatCode>
                <c:ptCount val="5"/>
                <c:pt idx="0">
                  <c:v>177.43453001975999</c:v>
                </c:pt>
                <c:pt idx="1">
                  <c:v>207.11544680595301</c:v>
                </c:pt>
                <c:pt idx="2">
                  <c:v>202.251471042633</c:v>
                </c:pt>
                <c:pt idx="3">
                  <c:v>174.619239807128</c:v>
                </c:pt>
                <c:pt idx="4">
                  <c:v>185.303370952606</c:v>
                </c:pt>
              </c:numCache>
            </c:numRef>
          </c:cat>
          <c:val>
            <c:numRef>
              <c:f>Sheet1!$E$60:$E$64</c:f>
              <c:numCache>
                <c:formatCode>General</c:formatCode>
                <c:ptCount val="5"/>
                <c:pt idx="0">
                  <c:v>466</c:v>
                </c:pt>
                <c:pt idx="1">
                  <c:v>307</c:v>
                </c:pt>
                <c:pt idx="2">
                  <c:v>203</c:v>
                </c:pt>
                <c:pt idx="3">
                  <c:v>521</c:v>
                </c:pt>
                <c:pt idx="4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E1-E74B-A77D-FF3174B4DABF}"/>
            </c:ext>
          </c:extLst>
        </c:ser>
        <c:ser>
          <c:idx val="1"/>
          <c:order val="1"/>
          <c:tx>
            <c:strRef>
              <c:f>Sheet1!$F$59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Sheet1!$D$60:$D$64</c:f>
              <c:numCache>
                <c:formatCode>General</c:formatCode>
                <c:ptCount val="5"/>
                <c:pt idx="0">
                  <c:v>177.43453001975999</c:v>
                </c:pt>
                <c:pt idx="1">
                  <c:v>207.11544680595301</c:v>
                </c:pt>
                <c:pt idx="2">
                  <c:v>202.251471042633</c:v>
                </c:pt>
                <c:pt idx="3">
                  <c:v>174.619239807128</c:v>
                </c:pt>
                <c:pt idx="4">
                  <c:v>185.303370952606</c:v>
                </c:pt>
              </c:numCache>
            </c:numRef>
          </c:cat>
          <c:val>
            <c:numRef>
              <c:f>Sheet1!$F$60:$F$64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1-E74B-A77D-FF3174B4DABF}"/>
            </c:ext>
          </c:extLst>
        </c:ser>
        <c:ser>
          <c:idx val="2"/>
          <c:order val="2"/>
          <c:tx>
            <c:strRef>
              <c:f>Sheet1!$G$59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Sheet1!$D$60:$D$64</c:f>
              <c:numCache>
                <c:formatCode>General</c:formatCode>
                <c:ptCount val="5"/>
                <c:pt idx="0">
                  <c:v>177.43453001975999</c:v>
                </c:pt>
                <c:pt idx="1">
                  <c:v>207.11544680595301</c:v>
                </c:pt>
                <c:pt idx="2">
                  <c:v>202.251471042633</c:v>
                </c:pt>
                <c:pt idx="3">
                  <c:v>174.619239807128</c:v>
                </c:pt>
                <c:pt idx="4">
                  <c:v>185.303370952606</c:v>
                </c:pt>
              </c:numCache>
            </c:numRef>
          </c:cat>
          <c:val>
            <c:numRef>
              <c:f>Sheet1!$G$60:$G$64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E1-E74B-A77D-FF3174B4DA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0284928"/>
        <c:axId val="1438060128"/>
      </c:lineChart>
      <c:catAx>
        <c:axId val="9502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60128"/>
        <c:crosses val="autoZero"/>
        <c:auto val="1"/>
        <c:lblAlgn val="ctr"/>
        <c:lblOffset val="100"/>
        <c:noMultiLvlLbl val="0"/>
      </c:catAx>
      <c:valAx>
        <c:axId val="14380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8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(p-value=0.6)Time vs assigned/unassigned</a:t>
            </a:r>
            <a:endParaRPr lang="en-CA"/>
          </a:p>
        </c:rich>
      </c:tx>
      <c:layout>
        <c:manualLayout>
          <c:xMode val="edge"/>
          <c:yMode val="edge"/>
          <c:x val="0.131847112860892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Sheet1!$E$72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Sheet1!$D$73:$D$77</c:f>
              <c:numCache>
                <c:formatCode>General</c:formatCode>
                <c:ptCount val="5"/>
                <c:pt idx="0">
                  <c:v>288.94915390014597</c:v>
                </c:pt>
                <c:pt idx="1">
                  <c:v>299.366786003112</c:v>
                </c:pt>
                <c:pt idx="2">
                  <c:v>281.55167627334498</c:v>
                </c:pt>
                <c:pt idx="3">
                  <c:v>264.18971514701798</c:v>
                </c:pt>
                <c:pt idx="4">
                  <c:v>274.291011810302</c:v>
                </c:pt>
              </c:numCache>
            </c:numRef>
          </c:cat>
          <c:val>
            <c:numRef>
              <c:f>Sheet1!$E$73:$E$77</c:f>
              <c:numCache>
                <c:formatCode>General</c:formatCode>
                <c:ptCount val="5"/>
                <c:pt idx="0">
                  <c:v>357</c:v>
                </c:pt>
                <c:pt idx="1">
                  <c:v>184</c:v>
                </c:pt>
                <c:pt idx="2">
                  <c:v>266</c:v>
                </c:pt>
                <c:pt idx="3">
                  <c:v>291</c:v>
                </c:pt>
                <c:pt idx="4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8-9D45-A5E5-E71EDB38E917}"/>
            </c:ext>
          </c:extLst>
        </c:ser>
        <c:ser>
          <c:idx val="1"/>
          <c:order val="1"/>
          <c:tx>
            <c:strRef>
              <c:f>Sheet1!$F$72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Sheet1!$D$73:$D$77</c:f>
              <c:numCache>
                <c:formatCode>General</c:formatCode>
                <c:ptCount val="5"/>
                <c:pt idx="0">
                  <c:v>288.94915390014597</c:v>
                </c:pt>
                <c:pt idx="1">
                  <c:v>299.366786003112</c:v>
                </c:pt>
                <c:pt idx="2">
                  <c:v>281.55167627334498</c:v>
                </c:pt>
                <c:pt idx="3">
                  <c:v>264.18971514701798</c:v>
                </c:pt>
                <c:pt idx="4">
                  <c:v>274.291011810302</c:v>
                </c:pt>
              </c:numCache>
            </c:numRef>
          </c:cat>
          <c:val>
            <c:numRef>
              <c:f>Sheet1!$F$73:$F$77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8-9D45-A5E5-E71EDB38E917}"/>
            </c:ext>
          </c:extLst>
        </c:ser>
        <c:ser>
          <c:idx val="2"/>
          <c:order val="2"/>
          <c:tx>
            <c:strRef>
              <c:f>Sheet1!$G$72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Sheet1!$D$73:$D$77</c:f>
              <c:numCache>
                <c:formatCode>General</c:formatCode>
                <c:ptCount val="5"/>
                <c:pt idx="0">
                  <c:v>288.94915390014597</c:v>
                </c:pt>
                <c:pt idx="1">
                  <c:v>299.366786003112</c:v>
                </c:pt>
                <c:pt idx="2">
                  <c:v>281.55167627334498</c:v>
                </c:pt>
                <c:pt idx="3">
                  <c:v>264.18971514701798</c:v>
                </c:pt>
                <c:pt idx="4">
                  <c:v>274.291011810302</c:v>
                </c:pt>
              </c:numCache>
            </c:numRef>
          </c:cat>
          <c:val>
            <c:numRef>
              <c:f>Sheet1!$G$73:$G$77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48-9D45-A5E5-E71EDB38E9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3740288"/>
        <c:axId val="993338048"/>
      </c:lineChart>
      <c:catAx>
        <c:axId val="99374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338048"/>
        <c:crosses val="autoZero"/>
        <c:auto val="1"/>
        <c:lblAlgn val="ctr"/>
        <c:lblOffset val="100"/>
        <c:noMultiLvlLbl val="0"/>
      </c:catAx>
      <c:valAx>
        <c:axId val="9933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7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Average Teams</a:t>
            </a:r>
          </a:p>
        </c:rich>
      </c:tx>
      <c:layout>
        <c:manualLayout>
          <c:xMode val="edge"/>
          <c:yMode val="edge"/>
          <c:x val="0.2850693350831146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Sheet1!$C$87</c:f>
              <c:strCache>
                <c:ptCount val="1"/>
                <c:pt idx="0">
                  <c:v>Average Teams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Sheet1!$B$88:$B$93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Sheet1!$C$88:$C$93</c:f>
              <c:numCache>
                <c:formatCode>General</c:formatCode>
                <c:ptCount val="6"/>
                <c:pt idx="0">
                  <c:v>6.4</c:v>
                </c:pt>
                <c:pt idx="1">
                  <c:v>9.4</c:v>
                </c:pt>
                <c:pt idx="2">
                  <c:v>11.2</c:v>
                </c:pt>
                <c:pt idx="3">
                  <c:v>15.2</c:v>
                </c:pt>
                <c:pt idx="4">
                  <c:v>18</c:v>
                </c:pt>
                <c:pt idx="5">
                  <c:v>21.8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D-EB46-83D6-3054F5D96B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8532000"/>
        <c:axId val="1437959728"/>
      </c:barChart>
      <c:catAx>
        <c:axId val="143853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59728"/>
        <c:crosses val="autoZero"/>
        <c:auto val="1"/>
        <c:lblAlgn val="ctr"/>
        <c:lblOffset val="100"/>
        <c:noMultiLvlLbl val="0"/>
      </c:catAx>
      <c:valAx>
        <c:axId val="143795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3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Average Time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Sheet1!$D$87</c:f>
              <c:strCache>
                <c:ptCount val="1"/>
                <c:pt idx="0">
                  <c:v>Average Time (seconds)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Sheet1!$B$88:$B$93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Sheet1!$D$88:$D$93</c:f>
              <c:numCache>
                <c:formatCode>General</c:formatCode>
                <c:ptCount val="6"/>
                <c:pt idx="0">
                  <c:v>14.237206268310521</c:v>
                </c:pt>
                <c:pt idx="1">
                  <c:v>40.655418157577444</c:v>
                </c:pt>
                <c:pt idx="2">
                  <c:v>68.6309505462646</c:v>
                </c:pt>
                <c:pt idx="3">
                  <c:v>127.13422923088019</c:v>
                </c:pt>
                <c:pt idx="4">
                  <c:v>189.34481172561601</c:v>
                </c:pt>
                <c:pt idx="5">
                  <c:v>281.66966862678458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E-1B4E-BE62-13C1A5B253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37981408"/>
        <c:axId val="1025785456"/>
      </c:lineChart>
      <c:catAx>
        <c:axId val="143798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85456"/>
        <c:crosses val="autoZero"/>
        <c:auto val="1"/>
        <c:lblAlgn val="ctr"/>
        <c:lblOffset val="100"/>
        <c:noMultiLvlLbl val="0"/>
      </c:catAx>
      <c:valAx>
        <c:axId val="10257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8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Assigned/Unassigned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Sheet1!$E$87</c:f>
              <c:strCache>
                <c:ptCount val="1"/>
                <c:pt idx="0">
                  <c:v>Average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Sheet1!$B$88:$B$93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Sheet1!$E$88:$E$93</c:f>
              <c:numCache>
                <c:formatCode>General</c:formatCode>
                <c:ptCount val="6"/>
                <c:pt idx="0">
                  <c:v>163.80000000000001</c:v>
                </c:pt>
                <c:pt idx="1">
                  <c:v>195.4</c:v>
                </c:pt>
                <c:pt idx="2">
                  <c:v>613.6</c:v>
                </c:pt>
                <c:pt idx="3">
                  <c:v>296.60000000000002</c:v>
                </c:pt>
                <c:pt idx="4">
                  <c:v>381.4</c:v>
                </c:pt>
                <c:pt idx="5">
                  <c:v>431.4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1-F840-8997-C23CA8736D21}"/>
            </c:ext>
          </c:extLst>
        </c:ser>
        <c:ser>
          <c:idx val="1"/>
          <c:order val="1"/>
          <c:tx>
            <c:strRef>
              <c:f>Sheet1!$F$87</c:f>
              <c:strCache>
                <c:ptCount val="1"/>
                <c:pt idx="0">
                  <c:v>Average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Sheet1!$B$88:$B$93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Sheet1!$F$88:$F$93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1-F840-8997-C23CA8736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50864"/>
        <c:axId val="967990144"/>
      </c:lineChart>
      <c:catAx>
        <c:axId val="96835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990144"/>
        <c:crosses val="autoZero"/>
        <c:auto val="1"/>
        <c:lblAlgn val="ctr"/>
        <c:lblOffset val="100"/>
        <c:noMultiLvlLbl val="0"/>
      </c:catAx>
      <c:valAx>
        <c:axId val="9679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5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Average friends in largest team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Sheet1!$G$87</c:f>
              <c:strCache>
                <c:ptCount val="1"/>
                <c:pt idx="0">
                  <c:v>Average friends in largest team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Sheet1!$B$88:$B$93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Sheet1!$G$88:$G$93</c:f>
              <c:numCache>
                <c:formatCode>General</c:formatCode>
                <c:ptCount val="6"/>
                <c:pt idx="0">
                  <c:v>19.600000000000001</c:v>
                </c:pt>
                <c:pt idx="1">
                  <c:v>13.6</c:v>
                </c:pt>
                <c:pt idx="2">
                  <c:v>11.2</c:v>
                </c:pt>
                <c:pt idx="3">
                  <c:v>8.4</c:v>
                </c:pt>
                <c:pt idx="4">
                  <c:v>7.4</c:v>
                </c:pt>
                <c:pt idx="5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9-C14B-8CD5-DC021E0A00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05896512"/>
        <c:axId val="990070656"/>
      </c:lineChart>
      <c:catAx>
        <c:axId val="14058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70656"/>
        <c:crosses val="autoZero"/>
        <c:auto val="1"/>
        <c:lblAlgn val="ctr"/>
        <c:lblOffset val="100"/>
        <c:noMultiLvlLbl val="0"/>
      </c:catAx>
      <c:valAx>
        <c:axId val="9900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89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550728</xdr:colOff>
      <xdr:row>5</xdr:row>
      <xdr:rowOff>296017</xdr:rowOff>
    </xdr:from>
    <xdr:to>
      <xdr:col>14</xdr:col>
      <xdr:colOff>42332</xdr:colOff>
      <xdr:row>16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9B0E0C-234B-9B4A-A7EA-F984B56AC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557388</xdr:colOff>
      <xdr:row>19</xdr:row>
      <xdr:rowOff>60677</xdr:rowOff>
    </xdr:from>
    <xdr:to>
      <xdr:col>14</xdr:col>
      <xdr:colOff>42332</xdr:colOff>
      <xdr:row>29</xdr:row>
      <xdr:rowOff>155222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65FDDE-0756-024D-ABFA-A10909FDB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585610</xdr:colOff>
      <xdr:row>31</xdr:row>
      <xdr:rowOff>300565</xdr:rowOff>
    </xdr:from>
    <xdr:to>
      <xdr:col>14</xdr:col>
      <xdr:colOff>42332</xdr:colOff>
      <xdr:row>42</xdr:row>
      <xdr:rowOff>183443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33F97A1-2024-D04B-9E5B-E848F4C82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543277</xdr:colOff>
      <xdr:row>44</xdr:row>
      <xdr:rowOff>300566</xdr:rowOff>
    </xdr:from>
    <xdr:to>
      <xdr:col>14</xdr:col>
      <xdr:colOff>70556</xdr:colOff>
      <xdr:row>55</xdr:row>
      <xdr:rowOff>141111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A7BB7F-6348-6A49-8E14-CDFDE3759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543277</xdr:colOff>
      <xdr:row>57</xdr:row>
      <xdr:rowOff>300565</xdr:rowOff>
    </xdr:from>
    <xdr:to>
      <xdr:col>14</xdr:col>
      <xdr:colOff>98778</xdr:colOff>
      <xdr:row>68</xdr:row>
      <xdr:rowOff>112888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724AF6-D72A-FB4A-B7B4-13889768A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500943</xdr:colOff>
      <xdr:row>70</xdr:row>
      <xdr:rowOff>300566</xdr:rowOff>
    </xdr:from>
    <xdr:to>
      <xdr:col>14</xdr:col>
      <xdr:colOff>126999</xdr:colOff>
      <xdr:row>81</xdr:row>
      <xdr:rowOff>42332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5AEACEC-1EAC-1B49-B91F-0367BDDA6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1227667</xdr:colOff>
      <xdr:row>95</xdr:row>
      <xdr:rowOff>74790</xdr:rowOff>
    </xdr:from>
    <xdr:to>
      <xdr:col>3</xdr:col>
      <xdr:colOff>2441223</xdr:colOff>
      <xdr:row>105</xdr:row>
      <xdr:rowOff>211666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7CA6DD3-B3C0-8044-9858-C8FEA05F0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663221</xdr:colOff>
      <xdr:row>95</xdr:row>
      <xdr:rowOff>32455</xdr:rowOff>
    </xdr:from>
    <xdr:to>
      <xdr:col>6</xdr:col>
      <xdr:colOff>1622777</xdr:colOff>
      <xdr:row>105</xdr:row>
      <xdr:rowOff>126999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F1F28F-87EE-CA4C-B98F-AA4BAE948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1185331</xdr:colOff>
      <xdr:row>107</xdr:row>
      <xdr:rowOff>88899</xdr:rowOff>
    </xdr:from>
    <xdr:to>
      <xdr:col>3</xdr:col>
      <xdr:colOff>2483556</xdr:colOff>
      <xdr:row>118</xdr:row>
      <xdr:rowOff>282223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88900FB-EDE2-4348-82E9-98F55B4ED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677332</xdr:colOff>
      <xdr:row>107</xdr:row>
      <xdr:rowOff>4232</xdr:rowOff>
    </xdr:from>
    <xdr:to>
      <xdr:col>6</xdr:col>
      <xdr:colOff>1707444</xdr:colOff>
      <xdr:row>119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091949F-B75D-3C47-BE84-FDBB61B7F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2_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4">
          <cell r="C84" t="str">
            <v>Average Teams</v>
          </cell>
          <cell r="D84" t="str">
            <v>Average Time (seconds)</v>
          </cell>
          <cell r="E84" t="str">
            <v>Average assigned variable</v>
          </cell>
          <cell r="F84" t="str">
            <v>Average unassigned variable</v>
          </cell>
          <cell r="G84" t="str">
            <v>Average friends in largest team</v>
          </cell>
        </row>
        <row r="85">
          <cell r="B85">
            <v>0.1</v>
          </cell>
          <cell r="C85">
            <v>3</v>
          </cell>
          <cell r="D85">
            <v>2.8084749999999999E-3</v>
          </cell>
          <cell r="E85">
            <v>38.200000000000003</v>
          </cell>
          <cell r="F85">
            <v>4.5999999999999996</v>
          </cell>
          <cell r="G85">
            <v>13.2</v>
          </cell>
        </row>
        <row r="86">
          <cell r="B86">
            <v>0.2</v>
          </cell>
          <cell r="C86">
            <v>4</v>
          </cell>
          <cell r="D86">
            <v>8.3007810000000001E-3</v>
          </cell>
          <cell r="E86">
            <v>70</v>
          </cell>
          <cell r="F86">
            <v>33.6</v>
          </cell>
          <cell r="G86">
            <v>9.8000000000000007</v>
          </cell>
        </row>
        <row r="87">
          <cell r="B87">
            <v>0.3</v>
          </cell>
          <cell r="C87">
            <v>5</v>
          </cell>
          <cell r="D87">
            <v>3.6065673999999999E-2</v>
          </cell>
          <cell r="E87">
            <v>41.8</v>
          </cell>
          <cell r="F87">
            <v>9</v>
          </cell>
          <cell r="G87">
            <v>7.8</v>
          </cell>
        </row>
        <row r="88">
          <cell r="B88">
            <v>0.4</v>
          </cell>
          <cell r="C88">
            <v>6</v>
          </cell>
          <cell r="D88">
            <v>0.19179396600000001</v>
          </cell>
          <cell r="E88">
            <v>208.8</v>
          </cell>
          <cell r="F88">
            <v>151.4</v>
          </cell>
          <cell r="G88">
            <v>6.4</v>
          </cell>
        </row>
        <row r="89">
          <cell r="B89">
            <v>0.5</v>
          </cell>
          <cell r="C89">
            <v>7</v>
          </cell>
          <cell r="D89">
            <v>2.8304423810000001</v>
          </cell>
          <cell r="E89">
            <v>1123.2</v>
          </cell>
          <cell r="F89">
            <v>927.4</v>
          </cell>
          <cell r="G89">
            <v>5.6</v>
          </cell>
        </row>
        <row r="90">
          <cell r="B90">
            <v>0.6</v>
          </cell>
          <cell r="C90">
            <v>8</v>
          </cell>
          <cell r="D90">
            <v>63.454310130000003</v>
          </cell>
          <cell r="E90">
            <v>243</v>
          </cell>
          <cell r="F90">
            <v>175</v>
          </cell>
          <cell r="G90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586F-358E-9041-BCE5-F06E24776319}">
  <dimension ref="A1:G93"/>
  <sheetViews>
    <sheetView tabSelected="1" zoomScale="64" workbookViewId="0">
      <selection activeCell="A95" sqref="A95"/>
    </sheetView>
  </sheetViews>
  <sheetFormatPr baseColWidth="10" defaultRowHeight="24" x14ac:dyDescent="0.3"/>
  <cols>
    <col min="1" max="1" width="17" style="9" customWidth="1"/>
    <col min="2" max="2" width="17.6640625" style="6" customWidth="1"/>
    <col min="3" max="3" width="22.5" customWidth="1"/>
    <col min="4" max="4" width="37.83203125" customWidth="1"/>
    <col min="5" max="5" width="34.1640625" customWidth="1"/>
    <col min="6" max="6" width="36.33203125" customWidth="1"/>
    <col min="7" max="7" width="46.33203125" customWidth="1"/>
  </cols>
  <sheetData>
    <row r="1" spans="1:7" x14ac:dyDescent="0.3">
      <c r="A1" s="7" t="s">
        <v>17</v>
      </c>
    </row>
    <row r="2" spans="1:7" x14ac:dyDescent="0.3">
      <c r="A2" s="8"/>
      <c r="B2" s="10" t="s">
        <v>19</v>
      </c>
      <c r="C2" s="10"/>
      <c r="D2" s="10"/>
      <c r="E2" s="10"/>
      <c r="F2" s="10"/>
    </row>
    <row r="3" spans="1:7" x14ac:dyDescent="0.3">
      <c r="A3" s="8"/>
      <c r="B3" s="10" t="s">
        <v>20</v>
      </c>
      <c r="C3" s="10"/>
      <c r="D3" s="10"/>
      <c r="E3" s="10"/>
      <c r="F3" s="10"/>
    </row>
    <row r="4" spans="1:7" x14ac:dyDescent="0.3">
      <c r="A4" s="8"/>
      <c r="B4" s="12"/>
      <c r="C4" s="4"/>
      <c r="D4" s="4"/>
      <c r="E4" s="4"/>
    </row>
    <row r="6" spans="1:7" x14ac:dyDescent="0.3">
      <c r="A6" s="7" t="s">
        <v>18</v>
      </c>
    </row>
    <row r="7" spans="1:7" s="6" customFormat="1" ht="19" x14ac:dyDescent="0.25">
      <c r="B7" s="2" t="s">
        <v>0</v>
      </c>
      <c r="C7" s="11" t="s">
        <v>1</v>
      </c>
      <c r="D7" s="11" t="s">
        <v>2</v>
      </c>
      <c r="E7" s="11" t="s">
        <v>3</v>
      </c>
      <c r="F7" s="11" t="s">
        <v>4</v>
      </c>
      <c r="G7" s="11" t="s">
        <v>5</v>
      </c>
    </row>
    <row r="8" spans="1:7" x14ac:dyDescent="0.3">
      <c r="B8" s="13">
        <v>0.1</v>
      </c>
      <c r="C8" s="5">
        <v>7</v>
      </c>
      <c r="D8" s="5">
        <v>16.044158220291099</v>
      </c>
      <c r="E8" s="5">
        <v>123</v>
      </c>
      <c r="F8" s="5">
        <v>0</v>
      </c>
      <c r="G8" s="5">
        <v>18</v>
      </c>
    </row>
    <row r="9" spans="1:7" x14ac:dyDescent="0.3">
      <c r="B9" s="13"/>
      <c r="C9" s="5">
        <v>6</v>
      </c>
      <c r="D9" s="5">
        <v>12.958723068237299</v>
      </c>
      <c r="E9" s="5">
        <v>253</v>
      </c>
      <c r="F9" s="5">
        <v>0</v>
      </c>
      <c r="G9" s="5">
        <v>22</v>
      </c>
    </row>
    <row r="10" spans="1:7" x14ac:dyDescent="0.3">
      <c r="B10" s="13"/>
      <c r="C10" s="5">
        <v>7</v>
      </c>
      <c r="D10" s="5">
        <v>16.315546035766602</v>
      </c>
      <c r="E10" s="5">
        <v>123</v>
      </c>
      <c r="F10" s="5">
        <v>0</v>
      </c>
      <c r="G10" s="5">
        <v>17</v>
      </c>
    </row>
    <row r="11" spans="1:7" x14ac:dyDescent="0.3">
      <c r="B11" s="13"/>
      <c r="C11" s="5">
        <v>6</v>
      </c>
      <c r="D11" s="5">
        <v>13.1760709285736</v>
      </c>
      <c r="E11" s="5">
        <v>188</v>
      </c>
      <c r="F11" s="5">
        <v>0</v>
      </c>
      <c r="G11" s="5">
        <v>21</v>
      </c>
    </row>
    <row r="12" spans="1:7" x14ac:dyDescent="0.3">
      <c r="B12" s="14"/>
      <c r="C12" s="5">
        <v>6</v>
      </c>
      <c r="D12" s="5">
        <v>12.691533088684</v>
      </c>
      <c r="E12" s="5">
        <v>132</v>
      </c>
      <c r="F12" s="5">
        <v>0</v>
      </c>
      <c r="G12" s="5">
        <v>20</v>
      </c>
    </row>
    <row r="13" spans="1:7" x14ac:dyDescent="0.3">
      <c r="B13" s="2"/>
      <c r="C13" s="5"/>
      <c r="D13" s="5"/>
      <c r="E13" s="5"/>
      <c r="F13" s="5"/>
      <c r="G13" s="5"/>
    </row>
    <row r="14" spans="1:7" x14ac:dyDescent="0.3">
      <c r="B14" s="3" t="s">
        <v>6</v>
      </c>
      <c r="C14" s="3">
        <f>MAX(C8:C12)</f>
        <v>7</v>
      </c>
      <c r="D14" s="3">
        <f t="shared" ref="D14:G14" si="0">MAX(D8:D12)</f>
        <v>16.315546035766602</v>
      </c>
      <c r="E14" s="3">
        <f t="shared" si="0"/>
        <v>253</v>
      </c>
      <c r="F14" s="3">
        <f t="shared" si="0"/>
        <v>0</v>
      </c>
      <c r="G14" s="3">
        <f t="shared" si="0"/>
        <v>22</v>
      </c>
    </row>
    <row r="15" spans="1:7" x14ac:dyDescent="0.3">
      <c r="B15" s="3" t="s">
        <v>7</v>
      </c>
      <c r="C15" s="3">
        <f>MIN(C8:C12)</f>
        <v>6</v>
      </c>
      <c r="D15" s="3">
        <f t="shared" ref="D15:G15" si="1">MIN(D8:D12)</f>
        <v>12.691533088684</v>
      </c>
      <c r="E15" s="3">
        <f t="shared" si="1"/>
        <v>123</v>
      </c>
      <c r="F15" s="3">
        <f t="shared" si="1"/>
        <v>0</v>
      </c>
      <c r="G15" s="3">
        <f t="shared" si="1"/>
        <v>17</v>
      </c>
    </row>
    <row r="16" spans="1:7" x14ac:dyDescent="0.3">
      <c r="B16" s="15" t="s">
        <v>8</v>
      </c>
      <c r="C16" s="15">
        <f>AVERAGE(C8:C12)</f>
        <v>6.4</v>
      </c>
      <c r="D16" s="15">
        <f t="shared" ref="D16:G16" si="2">AVERAGE(D8:D12)</f>
        <v>14.237206268310521</v>
      </c>
      <c r="E16" s="15">
        <f t="shared" si="2"/>
        <v>163.80000000000001</v>
      </c>
      <c r="F16" s="15">
        <f t="shared" si="2"/>
        <v>0</v>
      </c>
      <c r="G16" s="15">
        <f t="shared" si="2"/>
        <v>19.600000000000001</v>
      </c>
    </row>
    <row r="17" spans="2:7" x14ac:dyDescent="0.3">
      <c r="B17" s="15" t="s">
        <v>9</v>
      </c>
      <c r="C17" s="15">
        <f>MEDIAN(C8:C12)</f>
        <v>6</v>
      </c>
      <c r="D17" s="15">
        <f t="shared" ref="D17:G17" si="3">MEDIAN(D8:D12)</f>
        <v>13.1760709285736</v>
      </c>
      <c r="E17" s="15">
        <f t="shared" si="3"/>
        <v>132</v>
      </c>
      <c r="F17" s="15">
        <f t="shared" si="3"/>
        <v>0</v>
      </c>
      <c r="G17" s="15">
        <f t="shared" si="3"/>
        <v>20</v>
      </c>
    </row>
    <row r="18" spans="2:7" x14ac:dyDescent="0.3">
      <c r="B18" s="3"/>
      <c r="C18" s="5"/>
      <c r="D18" s="5"/>
      <c r="E18" s="5"/>
      <c r="F18" s="5"/>
      <c r="G18" s="5"/>
    </row>
    <row r="19" spans="2:7" x14ac:dyDescent="0.3">
      <c r="B19" s="3"/>
      <c r="C19" s="5"/>
      <c r="D19" s="5"/>
      <c r="E19" s="5"/>
      <c r="F19" s="5"/>
      <c r="G19" s="5"/>
    </row>
    <row r="20" spans="2:7" s="6" customFormat="1" ht="19" x14ac:dyDescent="0.25">
      <c r="B20" s="2" t="s">
        <v>0</v>
      </c>
      <c r="C20" s="11" t="s">
        <v>1</v>
      </c>
      <c r="D20" s="11" t="s">
        <v>2</v>
      </c>
      <c r="E20" s="11" t="s">
        <v>3</v>
      </c>
      <c r="F20" s="11" t="s">
        <v>4</v>
      </c>
      <c r="G20" s="11" t="s">
        <v>5</v>
      </c>
    </row>
    <row r="21" spans="2:7" x14ac:dyDescent="0.3">
      <c r="B21" s="13">
        <v>0.2</v>
      </c>
      <c r="C21" s="5">
        <v>10</v>
      </c>
      <c r="D21" s="5">
        <v>47.6143219470977</v>
      </c>
      <c r="E21" s="5">
        <v>169</v>
      </c>
      <c r="F21" s="5">
        <v>0</v>
      </c>
      <c r="G21" s="5">
        <v>14</v>
      </c>
    </row>
    <row r="22" spans="2:7" x14ac:dyDescent="0.3">
      <c r="B22" s="13"/>
      <c r="C22" s="5">
        <v>9</v>
      </c>
      <c r="D22" s="5">
        <v>36.867437839508</v>
      </c>
      <c r="E22" s="5">
        <v>171</v>
      </c>
      <c r="F22" s="5">
        <v>0</v>
      </c>
      <c r="G22" s="5">
        <v>14</v>
      </c>
    </row>
    <row r="23" spans="2:7" x14ac:dyDescent="0.3">
      <c r="B23" s="13"/>
      <c r="C23" s="5">
        <v>9</v>
      </c>
      <c r="D23" s="5">
        <v>37.293262004852203</v>
      </c>
      <c r="E23" s="5">
        <v>186</v>
      </c>
      <c r="F23" s="5">
        <v>0</v>
      </c>
      <c r="G23" s="5">
        <v>13</v>
      </c>
    </row>
    <row r="24" spans="2:7" x14ac:dyDescent="0.3">
      <c r="B24" s="13"/>
      <c r="C24" s="5">
        <v>10</v>
      </c>
      <c r="D24" s="5">
        <v>42.4849979877471</v>
      </c>
      <c r="E24" s="5">
        <v>145</v>
      </c>
      <c r="F24" s="5">
        <v>0</v>
      </c>
      <c r="G24" s="5">
        <v>13</v>
      </c>
    </row>
    <row r="25" spans="2:7" x14ac:dyDescent="0.3">
      <c r="B25" s="14"/>
      <c r="C25" s="5">
        <v>9</v>
      </c>
      <c r="D25" s="5">
        <v>39.017071008682201</v>
      </c>
      <c r="E25" s="5">
        <v>306</v>
      </c>
      <c r="F25" s="5">
        <v>0</v>
      </c>
      <c r="G25" s="5">
        <v>14</v>
      </c>
    </row>
    <row r="26" spans="2:7" x14ac:dyDescent="0.3">
      <c r="B26" s="2"/>
      <c r="C26" s="5"/>
      <c r="D26" s="5"/>
      <c r="E26" s="5"/>
      <c r="F26" s="5"/>
      <c r="G26" s="5"/>
    </row>
    <row r="27" spans="2:7" x14ac:dyDescent="0.3">
      <c r="B27" s="3" t="s">
        <v>6</v>
      </c>
      <c r="C27" s="3">
        <f>MAX(C21:C25)</f>
        <v>10</v>
      </c>
      <c r="D27" s="3">
        <f t="shared" ref="D27:G27" si="4">MAX(D21:D25)</f>
        <v>47.6143219470977</v>
      </c>
      <c r="E27" s="3">
        <f t="shared" si="4"/>
        <v>306</v>
      </c>
      <c r="F27" s="3">
        <f t="shared" si="4"/>
        <v>0</v>
      </c>
      <c r="G27" s="3">
        <f t="shared" si="4"/>
        <v>14</v>
      </c>
    </row>
    <row r="28" spans="2:7" x14ac:dyDescent="0.3">
      <c r="B28" s="3" t="s">
        <v>7</v>
      </c>
      <c r="C28" s="3">
        <f>MIN(C21:C25)</f>
        <v>9</v>
      </c>
      <c r="D28" s="3">
        <f t="shared" ref="D28:G28" si="5">MIN(D21:D25)</f>
        <v>36.867437839508</v>
      </c>
      <c r="E28" s="3">
        <f t="shared" si="5"/>
        <v>145</v>
      </c>
      <c r="F28" s="3">
        <f t="shared" si="5"/>
        <v>0</v>
      </c>
      <c r="G28" s="3">
        <f t="shared" si="5"/>
        <v>13</v>
      </c>
    </row>
    <row r="29" spans="2:7" x14ac:dyDescent="0.3">
      <c r="B29" s="15" t="s">
        <v>8</v>
      </c>
      <c r="C29" s="15">
        <f>AVERAGE(C21:C25)</f>
        <v>9.4</v>
      </c>
      <c r="D29" s="15">
        <f t="shared" ref="D29:G29" si="6">AVERAGE(D21:D25)</f>
        <v>40.655418157577444</v>
      </c>
      <c r="E29" s="15">
        <f t="shared" si="6"/>
        <v>195.4</v>
      </c>
      <c r="F29" s="15">
        <f t="shared" si="6"/>
        <v>0</v>
      </c>
      <c r="G29" s="15">
        <f t="shared" si="6"/>
        <v>13.6</v>
      </c>
    </row>
    <row r="30" spans="2:7" x14ac:dyDescent="0.3">
      <c r="B30" s="15" t="s">
        <v>9</v>
      </c>
      <c r="C30" s="15">
        <f>MEDIAN(C21:C25)</f>
        <v>9</v>
      </c>
      <c r="D30" s="15">
        <f t="shared" ref="D30:G30" si="7">MEDIAN(D21:D25)</f>
        <v>39.017071008682201</v>
      </c>
      <c r="E30" s="15">
        <f t="shared" si="7"/>
        <v>171</v>
      </c>
      <c r="F30" s="15">
        <f t="shared" si="7"/>
        <v>0</v>
      </c>
      <c r="G30" s="15">
        <f t="shared" si="7"/>
        <v>14</v>
      </c>
    </row>
    <row r="31" spans="2:7" x14ac:dyDescent="0.3">
      <c r="B31" s="3"/>
      <c r="C31" s="5"/>
      <c r="D31" s="5"/>
      <c r="E31" s="5"/>
      <c r="F31" s="5"/>
      <c r="G31" s="5"/>
    </row>
    <row r="32" spans="2:7" x14ac:dyDescent="0.3">
      <c r="B32" s="3"/>
      <c r="C32" s="5"/>
      <c r="D32" s="5"/>
      <c r="E32" s="5"/>
      <c r="F32" s="5"/>
      <c r="G32" s="5"/>
    </row>
    <row r="33" spans="2:7" s="6" customFormat="1" ht="19" x14ac:dyDescent="0.25">
      <c r="B33" s="2" t="s">
        <v>0</v>
      </c>
      <c r="C33" s="11" t="s">
        <v>1</v>
      </c>
      <c r="D33" s="11" t="s">
        <v>2</v>
      </c>
      <c r="E33" s="11" t="s">
        <v>3</v>
      </c>
      <c r="F33" s="11" t="s">
        <v>4</v>
      </c>
      <c r="G33" s="11" t="s">
        <v>5</v>
      </c>
    </row>
    <row r="34" spans="2:7" x14ac:dyDescent="0.3">
      <c r="B34" s="13">
        <v>0.3</v>
      </c>
      <c r="C34" s="5">
        <v>11</v>
      </c>
      <c r="D34" s="5">
        <v>67.112268924713106</v>
      </c>
      <c r="E34" s="5">
        <v>373</v>
      </c>
      <c r="F34" s="5">
        <v>0</v>
      </c>
      <c r="G34" s="5">
        <v>11</v>
      </c>
    </row>
    <row r="35" spans="2:7" x14ac:dyDescent="0.3">
      <c r="B35" s="13"/>
      <c r="C35" s="5">
        <v>12</v>
      </c>
      <c r="D35" s="5">
        <v>75.528141975402804</v>
      </c>
      <c r="E35" s="5">
        <v>647</v>
      </c>
      <c r="F35" s="5">
        <v>0</v>
      </c>
      <c r="G35" s="5">
        <v>11</v>
      </c>
    </row>
    <row r="36" spans="2:7" x14ac:dyDescent="0.3">
      <c r="B36" s="13"/>
      <c r="C36" s="5">
        <v>11</v>
      </c>
      <c r="D36" s="5">
        <v>67.921765089035006</v>
      </c>
      <c r="E36" s="5">
        <v>599</v>
      </c>
      <c r="F36" s="5">
        <v>0</v>
      </c>
      <c r="G36" s="5">
        <v>11</v>
      </c>
    </row>
    <row r="37" spans="2:7" x14ac:dyDescent="0.3">
      <c r="B37" s="13"/>
      <c r="C37" s="5">
        <v>11</v>
      </c>
      <c r="D37" s="5">
        <v>65.456686019897404</v>
      </c>
      <c r="E37" s="5">
        <v>276</v>
      </c>
      <c r="F37" s="5">
        <v>0</v>
      </c>
      <c r="G37" s="5">
        <v>12</v>
      </c>
    </row>
    <row r="38" spans="2:7" x14ac:dyDescent="0.3">
      <c r="B38" s="14"/>
      <c r="C38" s="5">
        <v>11</v>
      </c>
      <c r="D38" s="5">
        <v>67.135890722274695</v>
      </c>
      <c r="E38" s="5">
        <v>1173</v>
      </c>
      <c r="F38" s="5">
        <v>0</v>
      </c>
      <c r="G38" s="5">
        <v>11</v>
      </c>
    </row>
    <row r="39" spans="2:7" x14ac:dyDescent="0.3">
      <c r="B39" s="2"/>
      <c r="C39" s="5"/>
      <c r="D39" s="5"/>
      <c r="E39" s="5"/>
      <c r="F39" s="5"/>
      <c r="G39" s="5"/>
    </row>
    <row r="40" spans="2:7" x14ac:dyDescent="0.3">
      <c r="B40" s="3" t="s">
        <v>6</v>
      </c>
      <c r="C40" s="3">
        <f>MAX(C34:C38)</f>
        <v>12</v>
      </c>
      <c r="D40" s="3">
        <f t="shared" ref="D40:G40" si="8">MAX(D34:D38)</f>
        <v>75.528141975402804</v>
      </c>
      <c r="E40" s="3">
        <f t="shared" si="8"/>
        <v>1173</v>
      </c>
      <c r="F40" s="3">
        <f t="shared" si="8"/>
        <v>0</v>
      </c>
      <c r="G40" s="3">
        <f t="shared" si="8"/>
        <v>12</v>
      </c>
    </row>
    <row r="41" spans="2:7" x14ac:dyDescent="0.3">
      <c r="B41" s="3" t="s">
        <v>7</v>
      </c>
      <c r="C41" s="3">
        <f>MIN(C34:C38)</f>
        <v>11</v>
      </c>
      <c r="D41" s="3">
        <f t="shared" ref="D41:G41" si="9">MIN(D34:D38)</f>
        <v>65.456686019897404</v>
      </c>
      <c r="E41" s="3">
        <f t="shared" si="9"/>
        <v>276</v>
      </c>
      <c r="F41" s="3">
        <f t="shared" si="9"/>
        <v>0</v>
      </c>
      <c r="G41" s="3">
        <f t="shared" si="9"/>
        <v>11</v>
      </c>
    </row>
    <row r="42" spans="2:7" x14ac:dyDescent="0.3">
      <c r="B42" s="15" t="s">
        <v>8</v>
      </c>
      <c r="C42" s="15">
        <f>AVERAGE(C34:C38)</f>
        <v>11.2</v>
      </c>
      <c r="D42" s="15">
        <f t="shared" ref="D42:G42" si="10">AVERAGE(D34:D38)</f>
        <v>68.6309505462646</v>
      </c>
      <c r="E42" s="15">
        <f t="shared" si="10"/>
        <v>613.6</v>
      </c>
      <c r="F42" s="15">
        <f t="shared" si="10"/>
        <v>0</v>
      </c>
      <c r="G42" s="15">
        <f t="shared" si="10"/>
        <v>11.2</v>
      </c>
    </row>
    <row r="43" spans="2:7" x14ac:dyDescent="0.3">
      <c r="B43" s="15" t="s">
        <v>9</v>
      </c>
      <c r="C43" s="15">
        <f>MEDIAN(C34:C38)</f>
        <v>11</v>
      </c>
      <c r="D43" s="15">
        <f t="shared" ref="D43:G43" si="11">MEDIAN(D34:D38)</f>
        <v>67.135890722274695</v>
      </c>
      <c r="E43" s="15">
        <f t="shared" si="11"/>
        <v>599</v>
      </c>
      <c r="F43" s="15">
        <f t="shared" si="11"/>
        <v>0</v>
      </c>
      <c r="G43" s="15">
        <f t="shared" si="11"/>
        <v>11</v>
      </c>
    </row>
    <row r="44" spans="2:7" x14ac:dyDescent="0.3">
      <c r="B44" s="3"/>
      <c r="C44" s="5"/>
      <c r="D44" s="5"/>
      <c r="E44" s="5"/>
      <c r="F44" s="5"/>
      <c r="G44" s="5"/>
    </row>
    <row r="45" spans="2:7" x14ac:dyDescent="0.3">
      <c r="B45" s="3"/>
      <c r="C45" s="5"/>
      <c r="D45" s="5"/>
      <c r="E45" s="5"/>
      <c r="F45" s="5"/>
      <c r="G45" s="5"/>
    </row>
    <row r="46" spans="2:7" s="6" customFormat="1" ht="22" customHeight="1" x14ac:dyDescent="0.25">
      <c r="B46" s="2" t="s">
        <v>0</v>
      </c>
      <c r="C46" s="11" t="s">
        <v>1</v>
      </c>
      <c r="D46" s="11" t="s">
        <v>2</v>
      </c>
      <c r="E46" s="11" t="s">
        <v>3</v>
      </c>
      <c r="F46" s="11" t="s">
        <v>4</v>
      </c>
      <c r="G46" s="11" t="s">
        <v>5</v>
      </c>
    </row>
    <row r="47" spans="2:7" x14ac:dyDescent="0.3">
      <c r="B47" s="13">
        <v>0.4</v>
      </c>
      <c r="C47" s="5">
        <v>17</v>
      </c>
      <c r="D47" s="5">
        <v>146.163877010345</v>
      </c>
      <c r="E47" s="5">
        <v>158</v>
      </c>
      <c r="F47" s="5">
        <v>0</v>
      </c>
      <c r="G47" s="5">
        <v>7</v>
      </c>
    </row>
    <row r="48" spans="2:7" x14ac:dyDescent="0.3">
      <c r="B48" s="13"/>
      <c r="C48" s="5">
        <v>16</v>
      </c>
      <c r="D48" s="5">
        <v>134.68626499176</v>
      </c>
      <c r="E48" s="5">
        <v>162</v>
      </c>
      <c r="F48" s="5">
        <v>0</v>
      </c>
      <c r="G48" s="5">
        <v>9</v>
      </c>
    </row>
    <row r="49" spans="2:7" x14ac:dyDescent="0.3">
      <c r="B49" s="13"/>
      <c r="C49" s="5">
        <v>14</v>
      </c>
      <c r="D49" s="5">
        <v>114.875405073165</v>
      </c>
      <c r="E49" s="5">
        <v>322</v>
      </c>
      <c r="F49" s="5">
        <v>0</v>
      </c>
      <c r="G49" s="5">
        <v>9</v>
      </c>
    </row>
    <row r="50" spans="2:7" x14ac:dyDescent="0.3">
      <c r="B50" s="13"/>
      <c r="C50" s="5">
        <v>14</v>
      </c>
      <c r="D50" s="5">
        <v>115.663411140441</v>
      </c>
      <c r="E50" s="5">
        <v>424</v>
      </c>
      <c r="F50" s="5">
        <v>0</v>
      </c>
      <c r="G50" s="5">
        <v>9</v>
      </c>
    </row>
    <row r="51" spans="2:7" x14ac:dyDescent="0.3">
      <c r="B51" s="14"/>
      <c r="C51" s="5">
        <v>15</v>
      </c>
      <c r="D51" s="5">
        <v>124.28218793869</v>
      </c>
      <c r="E51" s="5">
        <v>417</v>
      </c>
      <c r="F51" s="5">
        <v>0</v>
      </c>
      <c r="G51" s="5">
        <v>8</v>
      </c>
    </row>
    <row r="52" spans="2:7" x14ac:dyDescent="0.3">
      <c r="B52" s="2"/>
      <c r="C52" s="5"/>
      <c r="D52" s="5"/>
      <c r="E52" s="5"/>
      <c r="F52" s="5"/>
      <c r="G52" s="5"/>
    </row>
    <row r="53" spans="2:7" x14ac:dyDescent="0.3">
      <c r="B53" s="3" t="s">
        <v>6</v>
      </c>
      <c r="C53" s="3">
        <f>MAX(C47:C51)</f>
        <v>17</v>
      </c>
      <c r="D53" s="3">
        <f t="shared" ref="D53:G53" si="12">MAX(D47:D51)</f>
        <v>146.163877010345</v>
      </c>
      <c r="E53" s="3">
        <f t="shared" si="12"/>
        <v>424</v>
      </c>
      <c r="F53" s="3">
        <f t="shared" si="12"/>
        <v>0</v>
      </c>
      <c r="G53" s="3">
        <f t="shared" si="12"/>
        <v>9</v>
      </c>
    </row>
    <row r="54" spans="2:7" x14ac:dyDescent="0.3">
      <c r="B54" s="3" t="s">
        <v>7</v>
      </c>
      <c r="C54" s="3">
        <f>MIN(C47:C51)</f>
        <v>14</v>
      </c>
      <c r="D54" s="3">
        <f t="shared" ref="D54:G54" si="13">MIN(D47:D51)</f>
        <v>114.875405073165</v>
      </c>
      <c r="E54" s="3">
        <f t="shared" si="13"/>
        <v>158</v>
      </c>
      <c r="F54" s="3">
        <f t="shared" si="13"/>
        <v>0</v>
      </c>
      <c r="G54" s="3">
        <f t="shared" si="13"/>
        <v>7</v>
      </c>
    </row>
    <row r="55" spans="2:7" x14ac:dyDescent="0.3">
      <c r="B55" s="15" t="s">
        <v>8</v>
      </c>
      <c r="C55" s="15">
        <f>AVERAGE(C47:C51)</f>
        <v>15.2</v>
      </c>
      <c r="D55" s="15">
        <f t="shared" ref="D55:G55" si="14">AVERAGE(D47:D51)</f>
        <v>127.13422923088019</v>
      </c>
      <c r="E55" s="15">
        <f t="shared" si="14"/>
        <v>296.60000000000002</v>
      </c>
      <c r="F55" s="15">
        <f t="shared" si="14"/>
        <v>0</v>
      </c>
      <c r="G55" s="15">
        <f t="shared" si="14"/>
        <v>8.4</v>
      </c>
    </row>
    <row r="56" spans="2:7" x14ac:dyDescent="0.3">
      <c r="B56" s="15" t="s">
        <v>9</v>
      </c>
      <c r="C56" s="15">
        <f>MEDIAN(C47:C51)</f>
        <v>15</v>
      </c>
      <c r="D56" s="15">
        <f t="shared" ref="D56:G56" si="15">MEDIAN(D47:D51)</f>
        <v>124.28218793869</v>
      </c>
      <c r="E56" s="15">
        <f t="shared" si="15"/>
        <v>322</v>
      </c>
      <c r="F56" s="15">
        <f t="shared" si="15"/>
        <v>0</v>
      </c>
      <c r="G56" s="15">
        <f t="shared" si="15"/>
        <v>9</v>
      </c>
    </row>
    <row r="57" spans="2:7" x14ac:dyDescent="0.3">
      <c r="B57" s="3"/>
      <c r="C57" s="5"/>
      <c r="D57" s="5"/>
      <c r="E57" s="5"/>
      <c r="F57" s="5"/>
      <c r="G57" s="5"/>
    </row>
    <row r="58" spans="2:7" x14ac:dyDescent="0.3">
      <c r="B58" s="3"/>
      <c r="C58" s="5"/>
      <c r="D58" s="5"/>
      <c r="E58" s="5"/>
      <c r="F58" s="5"/>
      <c r="G58" s="5"/>
    </row>
    <row r="59" spans="2:7" s="6" customFormat="1" ht="19" x14ac:dyDescent="0.25">
      <c r="B59" s="2" t="s">
        <v>0</v>
      </c>
      <c r="C59" s="11" t="s">
        <v>1</v>
      </c>
      <c r="D59" s="11" t="s">
        <v>2</v>
      </c>
      <c r="E59" s="11" t="s">
        <v>3</v>
      </c>
      <c r="F59" s="11" t="s">
        <v>4</v>
      </c>
      <c r="G59" s="11" t="s">
        <v>5</v>
      </c>
    </row>
    <row r="60" spans="2:7" x14ac:dyDescent="0.3">
      <c r="B60" s="13">
        <v>0.5</v>
      </c>
      <c r="C60" s="5">
        <v>17</v>
      </c>
      <c r="D60" s="5">
        <v>177.43453001975999</v>
      </c>
      <c r="E60" s="5">
        <v>466</v>
      </c>
      <c r="F60" s="5">
        <v>0</v>
      </c>
      <c r="G60" s="5">
        <v>8</v>
      </c>
    </row>
    <row r="61" spans="2:7" x14ac:dyDescent="0.3">
      <c r="B61" s="13"/>
      <c r="C61" s="5">
        <v>19</v>
      </c>
      <c r="D61" s="5">
        <v>207.11544680595301</v>
      </c>
      <c r="E61" s="5">
        <v>307</v>
      </c>
      <c r="F61" s="5">
        <v>0</v>
      </c>
      <c r="G61" s="5">
        <v>7</v>
      </c>
    </row>
    <row r="62" spans="2:7" x14ac:dyDescent="0.3">
      <c r="B62" s="13"/>
      <c r="C62" s="5">
        <v>19</v>
      </c>
      <c r="D62" s="5">
        <v>202.251471042633</v>
      </c>
      <c r="E62" s="5">
        <v>203</v>
      </c>
      <c r="F62" s="5">
        <v>0</v>
      </c>
      <c r="G62" s="5">
        <v>7</v>
      </c>
    </row>
    <row r="63" spans="2:7" x14ac:dyDescent="0.3">
      <c r="B63" s="13"/>
      <c r="C63" s="5">
        <v>17</v>
      </c>
      <c r="D63" s="5">
        <v>174.619239807128</v>
      </c>
      <c r="E63" s="5">
        <v>521</v>
      </c>
      <c r="F63" s="5">
        <v>0</v>
      </c>
      <c r="G63" s="5">
        <v>7</v>
      </c>
    </row>
    <row r="64" spans="2:7" x14ac:dyDescent="0.3">
      <c r="B64" s="14"/>
      <c r="C64" s="5">
        <v>18</v>
      </c>
      <c r="D64" s="5">
        <v>185.303370952606</v>
      </c>
      <c r="E64" s="5">
        <v>410</v>
      </c>
      <c r="F64" s="5">
        <v>0</v>
      </c>
      <c r="G64" s="5">
        <v>8</v>
      </c>
    </row>
    <row r="65" spans="2:7" x14ac:dyDescent="0.3">
      <c r="B65" s="2"/>
      <c r="C65" s="5"/>
      <c r="D65" s="5"/>
      <c r="E65" s="5"/>
      <c r="F65" s="5"/>
      <c r="G65" s="5"/>
    </row>
    <row r="66" spans="2:7" x14ac:dyDescent="0.3">
      <c r="B66" s="3" t="s">
        <v>6</v>
      </c>
      <c r="C66" s="3">
        <f>MAX(C60:C64)</f>
        <v>19</v>
      </c>
      <c r="D66" s="3">
        <f t="shared" ref="D66:G66" si="16">MAX(D60:D64)</f>
        <v>207.11544680595301</v>
      </c>
      <c r="E66" s="3">
        <f t="shared" si="16"/>
        <v>521</v>
      </c>
      <c r="F66" s="3">
        <f t="shared" si="16"/>
        <v>0</v>
      </c>
      <c r="G66" s="3">
        <f t="shared" si="16"/>
        <v>8</v>
      </c>
    </row>
    <row r="67" spans="2:7" x14ac:dyDescent="0.3">
      <c r="B67" s="3" t="s">
        <v>7</v>
      </c>
      <c r="C67" s="3">
        <f>MIN(C60:C64)</f>
        <v>17</v>
      </c>
      <c r="D67" s="3">
        <f t="shared" ref="D67:G67" si="17">MIN(D60:D64)</f>
        <v>174.619239807128</v>
      </c>
      <c r="E67" s="3">
        <f t="shared" si="17"/>
        <v>203</v>
      </c>
      <c r="F67" s="3">
        <f t="shared" si="17"/>
        <v>0</v>
      </c>
      <c r="G67" s="3">
        <f t="shared" si="17"/>
        <v>7</v>
      </c>
    </row>
    <row r="68" spans="2:7" x14ac:dyDescent="0.3">
      <c r="B68" s="15" t="s">
        <v>8</v>
      </c>
      <c r="C68" s="15">
        <f>AVERAGE(C60:C64)</f>
        <v>18</v>
      </c>
      <c r="D68" s="15">
        <f t="shared" ref="D68:G68" si="18">AVERAGE(D60:D64)</f>
        <v>189.34481172561601</v>
      </c>
      <c r="E68" s="15">
        <f t="shared" si="18"/>
        <v>381.4</v>
      </c>
      <c r="F68" s="15">
        <f t="shared" si="18"/>
        <v>0</v>
      </c>
      <c r="G68" s="15">
        <f t="shared" si="18"/>
        <v>7.4</v>
      </c>
    </row>
    <row r="69" spans="2:7" x14ac:dyDescent="0.3">
      <c r="B69" s="15" t="s">
        <v>9</v>
      </c>
      <c r="C69" s="15">
        <f>MEDIAN(C60:C64)</f>
        <v>18</v>
      </c>
      <c r="D69" s="15">
        <f t="shared" ref="D69:G69" si="19">MEDIAN(D60:D64)</f>
        <v>185.303370952606</v>
      </c>
      <c r="E69" s="15">
        <f t="shared" si="19"/>
        <v>410</v>
      </c>
      <c r="F69" s="15">
        <f t="shared" si="19"/>
        <v>0</v>
      </c>
      <c r="G69" s="15">
        <f t="shared" si="19"/>
        <v>7</v>
      </c>
    </row>
    <row r="70" spans="2:7" x14ac:dyDescent="0.3">
      <c r="B70" s="3"/>
      <c r="C70" s="5"/>
      <c r="D70" s="5"/>
      <c r="E70" s="5"/>
      <c r="F70" s="5"/>
      <c r="G70" s="5"/>
    </row>
    <row r="71" spans="2:7" x14ac:dyDescent="0.3">
      <c r="B71" s="3"/>
      <c r="C71" s="5"/>
      <c r="D71" s="5"/>
      <c r="E71" s="5"/>
      <c r="F71" s="5"/>
      <c r="G71" s="5"/>
    </row>
    <row r="72" spans="2:7" s="6" customFormat="1" ht="19" x14ac:dyDescent="0.25">
      <c r="B72" s="2" t="s">
        <v>0</v>
      </c>
      <c r="C72" s="11" t="s">
        <v>1</v>
      </c>
      <c r="D72" s="11" t="s">
        <v>2</v>
      </c>
      <c r="E72" s="11" t="s">
        <v>3</v>
      </c>
      <c r="F72" s="11" t="s">
        <v>4</v>
      </c>
      <c r="G72" s="11" t="s">
        <v>5</v>
      </c>
    </row>
    <row r="73" spans="2:7" x14ac:dyDescent="0.3">
      <c r="B73" s="13">
        <v>0.6</v>
      </c>
      <c r="C73" s="5">
        <v>22</v>
      </c>
      <c r="D73" s="5">
        <v>288.94915390014597</v>
      </c>
      <c r="E73" s="5">
        <v>357</v>
      </c>
      <c r="F73" s="5">
        <v>0</v>
      </c>
      <c r="G73" s="5">
        <v>6</v>
      </c>
    </row>
    <row r="74" spans="2:7" x14ac:dyDescent="0.3">
      <c r="B74" s="13"/>
      <c r="C74" s="5">
        <v>23</v>
      </c>
      <c r="D74" s="5">
        <v>299.366786003112</v>
      </c>
      <c r="E74" s="5">
        <v>184</v>
      </c>
      <c r="F74" s="5">
        <v>0</v>
      </c>
      <c r="G74" s="5">
        <v>6</v>
      </c>
    </row>
    <row r="75" spans="2:7" x14ac:dyDescent="0.3">
      <c r="B75" s="13"/>
      <c r="C75" s="5">
        <v>22</v>
      </c>
      <c r="D75" s="5">
        <v>281.55167627334498</v>
      </c>
      <c r="E75" s="5">
        <v>266</v>
      </c>
      <c r="F75" s="5">
        <v>0</v>
      </c>
      <c r="G75" s="5">
        <v>6</v>
      </c>
    </row>
    <row r="76" spans="2:7" x14ac:dyDescent="0.3">
      <c r="B76" s="13"/>
      <c r="C76" s="5">
        <v>21</v>
      </c>
      <c r="D76" s="5">
        <v>264.18971514701798</v>
      </c>
      <c r="E76" s="5">
        <v>291</v>
      </c>
      <c r="F76" s="5">
        <v>0</v>
      </c>
      <c r="G76" s="5">
        <v>7</v>
      </c>
    </row>
    <row r="77" spans="2:7" x14ac:dyDescent="0.3">
      <c r="B77" s="14"/>
      <c r="C77" s="5">
        <v>21</v>
      </c>
      <c r="D77" s="5">
        <v>274.291011810302</v>
      </c>
      <c r="E77" s="5">
        <v>1059</v>
      </c>
      <c r="F77" s="5">
        <v>0</v>
      </c>
      <c r="G77" s="5">
        <v>6</v>
      </c>
    </row>
    <row r="78" spans="2:7" x14ac:dyDescent="0.3">
      <c r="B78" s="2"/>
      <c r="C78" s="5"/>
      <c r="D78" s="5"/>
      <c r="E78" s="5"/>
      <c r="F78" s="5"/>
      <c r="G78" s="5"/>
    </row>
    <row r="79" spans="2:7" x14ac:dyDescent="0.3">
      <c r="B79" s="3" t="s">
        <v>6</v>
      </c>
      <c r="C79" s="3">
        <f>MAX(C73:C77)</f>
        <v>23</v>
      </c>
      <c r="D79" s="3">
        <f t="shared" ref="D79:G79" si="20">MAX(D73:D77)</f>
        <v>299.366786003112</v>
      </c>
      <c r="E79" s="3">
        <f t="shared" si="20"/>
        <v>1059</v>
      </c>
      <c r="F79" s="3">
        <f t="shared" si="20"/>
        <v>0</v>
      </c>
      <c r="G79" s="3">
        <f t="shared" si="20"/>
        <v>7</v>
      </c>
    </row>
    <row r="80" spans="2:7" x14ac:dyDescent="0.3">
      <c r="B80" s="3" t="s">
        <v>7</v>
      </c>
      <c r="C80" s="3">
        <f>MIN(C73:C77)</f>
        <v>21</v>
      </c>
      <c r="D80" s="3">
        <f t="shared" ref="D80:G80" si="21">MIN(D73:D77)</f>
        <v>264.18971514701798</v>
      </c>
      <c r="E80" s="3">
        <f t="shared" si="21"/>
        <v>184</v>
      </c>
      <c r="F80" s="3">
        <f t="shared" si="21"/>
        <v>0</v>
      </c>
      <c r="G80" s="3">
        <f t="shared" si="21"/>
        <v>6</v>
      </c>
    </row>
    <row r="81" spans="1:7" x14ac:dyDescent="0.3">
      <c r="B81" s="15" t="s">
        <v>8</v>
      </c>
      <c r="C81" s="15">
        <f>AVERAGE(C73:C77)</f>
        <v>21.8</v>
      </c>
      <c r="D81" s="15">
        <f t="shared" ref="D81:G81" si="22">AVERAGE(D73:D77)</f>
        <v>281.66966862678458</v>
      </c>
      <c r="E81" s="15">
        <f t="shared" si="22"/>
        <v>431.4</v>
      </c>
      <c r="F81" s="15">
        <f t="shared" si="22"/>
        <v>0</v>
      </c>
      <c r="G81" s="15">
        <f t="shared" si="22"/>
        <v>6.2</v>
      </c>
    </row>
    <row r="82" spans="1:7" x14ac:dyDescent="0.3">
      <c r="B82" s="15" t="s">
        <v>9</v>
      </c>
      <c r="C82" s="15">
        <f>MEDIAN(C73:C77)</f>
        <v>22</v>
      </c>
      <c r="D82" s="15">
        <f t="shared" ref="D82:G82" si="23">MEDIAN(D73:D77)</f>
        <v>281.55167627334498</v>
      </c>
      <c r="E82" s="15">
        <f t="shared" si="23"/>
        <v>291</v>
      </c>
      <c r="F82" s="15">
        <f t="shared" si="23"/>
        <v>0</v>
      </c>
      <c r="G82" s="15">
        <f t="shared" si="23"/>
        <v>6</v>
      </c>
    </row>
    <row r="83" spans="1:7" x14ac:dyDescent="0.3">
      <c r="B83" s="3"/>
      <c r="C83" s="1"/>
      <c r="D83" s="1"/>
      <c r="E83" s="1"/>
      <c r="F83" s="1"/>
      <c r="G83" s="1"/>
    </row>
    <row r="85" spans="1:7" x14ac:dyDescent="0.3">
      <c r="A85" s="7" t="s">
        <v>10</v>
      </c>
    </row>
    <row r="87" spans="1:7" x14ac:dyDescent="0.3"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16</v>
      </c>
    </row>
    <row r="88" spans="1:7" x14ac:dyDescent="0.3">
      <c r="B88" s="2">
        <v>0.1</v>
      </c>
      <c r="C88" s="3">
        <f>C16</f>
        <v>6.4</v>
      </c>
      <c r="D88" s="3">
        <f>D16</f>
        <v>14.237206268310521</v>
      </c>
      <c r="E88" s="3">
        <f t="shared" ref="E88:G88" si="24">E16</f>
        <v>163.80000000000001</v>
      </c>
      <c r="F88" s="3">
        <f t="shared" si="24"/>
        <v>0</v>
      </c>
      <c r="G88" s="3">
        <f t="shared" si="24"/>
        <v>19.600000000000001</v>
      </c>
    </row>
    <row r="89" spans="1:7" x14ac:dyDescent="0.3">
      <c r="B89" s="2">
        <v>0.2</v>
      </c>
      <c r="C89" s="3">
        <f>C29</f>
        <v>9.4</v>
      </c>
      <c r="D89" s="3">
        <f>D29</f>
        <v>40.655418157577444</v>
      </c>
      <c r="E89" s="3">
        <f t="shared" ref="E89:G89" si="25">E29</f>
        <v>195.4</v>
      </c>
      <c r="F89" s="3">
        <f t="shared" si="25"/>
        <v>0</v>
      </c>
      <c r="G89" s="3">
        <f t="shared" si="25"/>
        <v>13.6</v>
      </c>
    </row>
    <row r="90" spans="1:7" x14ac:dyDescent="0.3">
      <c r="B90" s="2">
        <v>0.3</v>
      </c>
      <c r="C90" s="3">
        <f>C42</f>
        <v>11.2</v>
      </c>
      <c r="D90" s="3">
        <f>D42</f>
        <v>68.6309505462646</v>
      </c>
      <c r="E90" s="3">
        <f t="shared" ref="E90:G90" si="26">E42</f>
        <v>613.6</v>
      </c>
      <c r="F90" s="3">
        <f t="shared" si="26"/>
        <v>0</v>
      </c>
      <c r="G90" s="3">
        <f t="shared" si="26"/>
        <v>11.2</v>
      </c>
    </row>
    <row r="91" spans="1:7" x14ac:dyDescent="0.3">
      <c r="B91" s="2">
        <v>0.4</v>
      </c>
      <c r="C91" s="3">
        <f>C55</f>
        <v>15.2</v>
      </c>
      <c r="D91" s="3">
        <f>D55</f>
        <v>127.13422923088019</v>
      </c>
      <c r="E91" s="3">
        <f t="shared" ref="E91:G91" si="27">E55</f>
        <v>296.60000000000002</v>
      </c>
      <c r="F91" s="3">
        <f t="shared" si="27"/>
        <v>0</v>
      </c>
      <c r="G91" s="3">
        <f t="shared" si="27"/>
        <v>8.4</v>
      </c>
    </row>
    <row r="92" spans="1:7" x14ac:dyDescent="0.3">
      <c r="B92" s="2">
        <v>0.5</v>
      </c>
      <c r="C92" s="3">
        <f>C68</f>
        <v>18</v>
      </c>
      <c r="D92" s="3">
        <f t="shared" ref="D92:G92" si="28">D68</f>
        <v>189.34481172561601</v>
      </c>
      <c r="E92" s="3">
        <f t="shared" si="28"/>
        <v>381.4</v>
      </c>
      <c r="F92" s="3">
        <f t="shared" si="28"/>
        <v>0</v>
      </c>
      <c r="G92" s="3">
        <f t="shared" si="28"/>
        <v>7.4</v>
      </c>
    </row>
    <row r="93" spans="1:7" x14ac:dyDescent="0.3">
      <c r="B93" s="2">
        <v>0.6</v>
      </c>
      <c r="C93" s="3">
        <f>C81</f>
        <v>21.8</v>
      </c>
      <c r="D93" s="3">
        <f t="shared" ref="D93:G93" si="29">D81</f>
        <v>281.66966862678458</v>
      </c>
      <c r="E93" s="3">
        <f t="shared" si="29"/>
        <v>431.4</v>
      </c>
      <c r="F93" s="3">
        <f t="shared" si="29"/>
        <v>0</v>
      </c>
      <c r="G93" s="3">
        <f t="shared" si="29"/>
        <v>6.2</v>
      </c>
    </row>
  </sheetData>
  <mergeCells count="8">
    <mergeCell ref="B2:F2"/>
    <mergeCell ref="B3:F3"/>
    <mergeCell ref="B8:B12"/>
    <mergeCell ref="B21:B25"/>
    <mergeCell ref="B34:B38"/>
    <mergeCell ref="B47:B51"/>
    <mergeCell ref="B60:B64"/>
    <mergeCell ref="B73:B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2020-06-16T02:25:59Z</dcterms:created>
  <dcterms:modified xsi:type="dcterms:W3CDTF">2020-06-16T05:33:40Z</dcterms:modified>
</cp:coreProperties>
</file>