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r\Desktop\Excel Prac\"/>
    </mc:Choice>
  </mc:AlternateContent>
  <xr:revisionPtr revIDLastSave="0" documentId="13_ncr:1_{FB0AC77F-3B00-41B8-9FE6-97BA9418BFA0}" xr6:coauthVersionLast="47" xr6:coauthVersionMax="47" xr10:uidLastSave="{00000000-0000-0000-0000-000000000000}"/>
  <bookViews>
    <workbookView xWindow="-108" yWindow="-108" windowWidth="23256" windowHeight="13176" xr2:uid="{A9D6080F-FF13-451E-833C-B140337D26D2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2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F61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K60" i="1"/>
  <c r="L60" i="1"/>
  <c r="M60" i="1"/>
  <c r="N60" i="1"/>
  <c r="O60" i="1"/>
  <c r="P60" i="1"/>
  <c r="H60" i="1"/>
  <c r="I60" i="1"/>
  <c r="J60" i="1"/>
  <c r="G60" i="1"/>
  <c r="F60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C9" i="1"/>
  <c r="AD9" i="1"/>
  <c r="AE9" i="1"/>
  <c r="AB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9" i="1"/>
  <c r="AC8" i="1"/>
  <c r="AD8" i="1" s="1"/>
  <c r="AE8" i="1" s="1"/>
  <c r="AB8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R9" i="1"/>
  <c r="S9" i="1"/>
  <c r="T9" i="1"/>
  <c r="U9" i="1"/>
  <c r="Q9" i="1"/>
  <c r="R8" i="1"/>
  <c r="S8" i="1" s="1"/>
  <c r="T8" i="1" s="1"/>
  <c r="U8" i="1" s="1"/>
  <c r="V36" i="1"/>
  <c r="V56" i="1"/>
  <c r="W8" i="1"/>
  <c r="X8" i="1" s="1"/>
  <c r="Y8" i="1" s="1"/>
  <c r="Z8" i="1" s="1"/>
  <c r="P10" i="1"/>
  <c r="Z10" i="1" s="1"/>
  <c r="P11" i="1"/>
  <c r="Z11" i="1" s="1"/>
  <c r="P12" i="1"/>
  <c r="Z12" i="1" s="1"/>
  <c r="P13" i="1"/>
  <c r="Z13" i="1" s="1"/>
  <c r="P14" i="1"/>
  <c r="Z14" i="1" s="1"/>
  <c r="P15" i="1"/>
  <c r="Z15" i="1" s="1"/>
  <c r="P16" i="1"/>
  <c r="Z16" i="1" s="1"/>
  <c r="P17" i="1"/>
  <c r="Z17" i="1" s="1"/>
  <c r="P18" i="1"/>
  <c r="Z18" i="1" s="1"/>
  <c r="P19" i="1"/>
  <c r="Z19" i="1" s="1"/>
  <c r="P20" i="1"/>
  <c r="Z20" i="1" s="1"/>
  <c r="P21" i="1"/>
  <c r="Z21" i="1" s="1"/>
  <c r="P22" i="1"/>
  <c r="Z22" i="1" s="1"/>
  <c r="P23" i="1"/>
  <c r="Z23" i="1" s="1"/>
  <c r="P24" i="1"/>
  <c r="Z24" i="1" s="1"/>
  <c r="P25" i="1"/>
  <c r="Z25" i="1" s="1"/>
  <c r="P26" i="1"/>
  <c r="Z26" i="1" s="1"/>
  <c r="P27" i="1"/>
  <c r="Z27" i="1" s="1"/>
  <c r="P28" i="1"/>
  <c r="Z28" i="1" s="1"/>
  <c r="P29" i="1"/>
  <c r="Z29" i="1" s="1"/>
  <c r="P30" i="1"/>
  <c r="Z30" i="1" s="1"/>
  <c r="P31" i="1"/>
  <c r="Z31" i="1" s="1"/>
  <c r="P32" i="1"/>
  <c r="Z32" i="1" s="1"/>
  <c r="P33" i="1"/>
  <c r="Z33" i="1" s="1"/>
  <c r="P34" i="1"/>
  <c r="Z34" i="1" s="1"/>
  <c r="P35" i="1"/>
  <c r="Z35" i="1" s="1"/>
  <c r="P36" i="1"/>
  <c r="Z36" i="1" s="1"/>
  <c r="P37" i="1"/>
  <c r="Z37" i="1" s="1"/>
  <c r="P38" i="1"/>
  <c r="Z38" i="1" s="1"/>
  <c r="P39" i="1"/>
  <c r="Z39" i="1" s="1"/>
  <c r="P40" i="1"/>
  <c r="Z40" i="1" s="1"/>
  <c r="P41" i="1"/>
  <c r="Z41" i="1" s="1"/>
  <c r="P42" i="1"/>
  <c r="Z42" i="1" s="1"/>
  <c r="P43" i="1"/>
  <c r="Z43" i="1" s="1"/>
  <c r="P44" i="1"/>
  <c r="Z44" i="1" s="1"/>
  <c r="P45" i="1"/>
  <c r="Z45" i="1" s="1"/>
  <c r="P46" i="1"/>
  <c r="Z46" i="1" s="1"/>
  <c r="P47" i="1"/>
  <c r="Z47" i="1" s="1"/>
  <c r="P48" i="1"/>
  <c r="Z48" i="1" s="1"/>
  <c r="P49" i="1"/>
  <c r="Z49" i="1" s="1"/>
  <c r="P50" i="1"/>
  <c r="Z50" i="1" s="1"/>
  <c r="P51" i="1"/>
  <c r="Z51" i="1" s="1"/>
  <c r="P52" i="1"/>
  <c r="Z52" i="1" s="1"/>
  <c r="P53" i="1"/>
  <c r="Z53" i="1" s="1"/>
  <c r="P54" i="1"/>
  <c r="Z54" i="1" s="1"/>
  <c r="P55" i="1"/>
  <c r="Z55" i="1" s="1"/>
  <c r="P56" i="1"/>
  <c r="Z56" i="1" s="1"/>
  <c r="P57" i="1"/>
  <c r="Z57" i="1" s="1"/>
  <c r="P58" i="1"/>
  <c r="Z58" i="1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21" i="1"/>
  <c r="Y21" i="1" s="1"/>
  <c r="O22" i="1"/>
  <c r="Y22" i="1" s="1"/>
  <c r="O23" i="1"/>
  <c r="Y23" i="1" s="1"/>
  <c r="O24" i="1"/>
  <c r="Y24" i="1" s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Y35" i="1" s="1"/>
  <c r="O36" i="1"/>
  <c r="Y36" i="1" s="1"/>
  <c r="O37" i="1"/>
  <c r="Y37" i="1" s="1"/>
  <c r="O38" i="1"/>
  <c r="Y38" i="1" s="1"/>
  <c r="O39" i="1"/>
  <c r="Y39" i="1" s="1"/>
  <c r="O40" i="1"/>
  <c r="Y40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Y51" i="1" s="1"/>
  <c r="O52" i="1"/>
  <c r="Y52" i="1" s="1"/>
  <c r="O53" i="1"/>
  <c r="Y53" i="1" s="1"/>
  <c r="O54" i="1"/>
  <c r="Y54" i="1" s="1"/>
  <c r="O55" i="1"/>
  <c r="Y55" i="1" s="1"/>
  <c r="O56" i="1"/>
  <c r="Y56" i="1" s="1"/>
  <c r="O57" i="1"/>
  <c r="Y57" i="1" s="1"/>
  <c r="O58" i="1"/>
  <c r="Y58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N18" i="1"/>
  <c r="X18" i="1" s="1"/>
  <c r="N19" i="1"/>
  <c r="X19" i="1" s="1"/>
  <c r="N20" i="1"/>
  <c r="X20" i="1" s="1"/>
  <c r="N21" i="1"/>
  <c r="X21" i="1" s="1"/>
  <c r="N22" i="1"/>
  <c r="X22" i="1" s="1"/>
  <c r="N23" i="1"/>
  <c r="X23" i="1" s="1"/>
  <c r="N24" i="1"/>
  <c r="X24" i="1" s="1"/>
  <c r="N25" i="1"/>
  <c r="X25" i="1" s="1"/>
  <c r="N26" i="1"/>
  <c r="X26" i="1" s="1"/>
  <c r="N27" i="1"/>
  <c r="X27" i="1" s="1"/>
  <c r="N28" i="1"/>
  <c r="X28" i="1" s="1"/>
  <c r="N29" i="1"/>
  <c r="X29" i="1" s="1"/>
  <c r="N30" i="1"/>
  <c r="X30" i="1" s="1"/>
  <c r="N31" i="1"/>
  <c r="X31" i="1" s="1"/>
  <c r="N32" i="1"/>
  <c r="X32" i="1" s="1"/>
  <c r="N33" i="1"/>
  <c r="X33" i="1" s="1"/>
  <c r="N34" i="1"/>
  <c r="X34" i="1" s="1"/>
  <c r="N35" i="1"/>
  <c r="X35" i="1" s="1"/>
  <c r="N36" i="1"/>
  <c r="X36" i="1" s="1"/>
  <c r="N37" i="1"/>
  <c r="X37" i="1" s="1"/>
  <c r="N38" i="1"/>
  <c r="X38" i="1" s="1"/>
  <c r="N39" i="1"/>
  <c r="X39" i="1" s="1"/>
  <c r="N40" i="1"/>
  <c r="X40" i="1" s="1"/>
  <c r="N41" i="1"/>
  <c r="X41" i="1" s="1"/>
  <c r="N42" i="1"/>
  <c r="X42" i="1" s="1"/>
  <c r="N43" i="1"/>
  <c r="X43" i="1" s="1"/>
  <c r="N44" i="1"/>
  <c r="X44" i="1" s="1"/>
  <c r="N45" i="1"/>
  <c r="X45" i="1" s="1"/>
  <c r="N46" i="1"/>
  <c r="X46" i="1" s="1"/>
  <c r="N47" i="1"/>
  <c r="X47" i="1" s="1"/>
  <c r="N48" i="1"/>
  <c r="X48" i="1" s="1"/>
  <c r="N49" i="1"/>
  <c r="X49" i="1" s="1"/>
  <c r="N50" i="1"/>
  <c r="X50" i="1" s="1"/>
  <c r="N51" i="1"/>
  <c r="X51" i="1" s="1"/>
  <c r="N52" i="1"/>
  <c r="X52" i="1" s="1"/>
  <c r="N53" i="1"/>
  <c r="X53" i="1" s="1"/>
  <c r="N54" i="1"/>
  <c r="X54" i="1" s="1"/>
  <c r="N55" i="1"/>
  <c r="X55" i="1" s="1"/>
  <c r="N56" i="1"/>
  <c r="X56" i="1" s="1"/>
  <c r="N57" i="1"/>
  <c r="X57" i="1" s="1"/>
  <c r="N58" i="1"/>
  <c r="X58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21" i="1"/>
  <c r="W21" i="1" s="1"/>
  <c r="M22" i="1"/>
  <c r="W22" i="1" s="1"/>
  <c r="M23" i="1"/>
  <c r="W23" i="1" s="1"/>
  <c r="M24" i="1"/>
  <c r="W24" i="1" s="1"/>
  <c r="M25" i="1"/>
  <c r="W25" i="1" s="1"/>
  <c r="M26" i="1"/>
  <c r="W26" i="1" s="1"/>
  <c r="M27" i="1"/>
  <c r="W27" i="1" s="1"/>
  <c r="M28" i="1"/>
  <c r="W28" i="1" s="1"/>
  <c r="M29" i="1"/>
  <c r="W29" i="1" s="1"/>
  <c r="M30" i="1"/>
  <c r="W30" i="1" s="1"/>
  <c r="M31" i="1"/>
  <c r="W31" i="1" s="1"/>
  <c r="M32" i="1"/>
  <c r="W32" i="1" s="1"/>
  <c r="M33" i="1"/>
  <c r="W33" i="1" s="1"/>
  <c r="M34" i="1"/>
  <c r="W34" i="1" s="1"/>
  <c r="M35" i="1"/>
  <c r="W35" i="1" s="1"/>
  <c r="M36" i="1"/>
  <c r="W36" i="1" s="1"/>
  <c r="M37" i="1"/>
  <c r="W37" i="1" s="1"/>
  <c r="M38" i="1"/>
  <c r="W38" i="1" s="1"/>
  <c r="M39" i="1"/>
  <c r="W39" i="1" s="1"/>
  <c r="M40" i="1"/>
  <c r="W40" i="1" s="1"/>
  <c r="M41" i="1"/>
  <c r="W41" i="1" s="1"/>
  <c r="M42" i="1"/>
  <c r="W42" i="1" s="1"/>
  <c r="M43" i="1"/>
  <c r="W43" i="1" s="1"/>
  <c r="M44" i="1"/>
  <c r="W44" i="1" s="1"/>
  <c r="M45" i="1"/>
  <c r="W45" i="1" s="1"/>
  <c r="M46" i="1"/>
  <c r="W46" i="1" s="1"/>
  <c r="M47" i="1"/>
  <c r="W47" i="1" s="1"/>
  <c r="M48" i="1"/>
  <c r="W48" i="1" s="1"/>
  <c r="M49" i="1"/>
  <c r="W49" i="1" s="1"/>
  <c r="M50" i="1"/>
  <c r="W50" i="1" s="1"/>
  <c r="M51" i="1"/>
  <c r="W51" i="1" s="1"/>
  <c r="M52" i="1"/>
  <c r="W52" i="1" s="1"/>
  <c r="M53" i="1"/>
  <c r="W53" i="1" s="1"/>
  <c r="M54" i="1"/>
  <c r="W54" i="1" s="1"/>
  <c r="M55" i="1"/>
  <c r="W55" i="1" s="1"/>
  <c r="M56" i="1"/>
  <c r="W56" i="1" s="1"/>
  <c r="M57" i="1"/>
  <c r="W57" i="1" s="1"/>
  <c r="M58" i="1"/>
  <c r="W58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L21" i="1"/>
  <c r="V21" i="1" s="1"/>
  <c r="L22" i="1"/>
  <c r="V22" i="1" s="1"/>
  <c r="L23" i="1"/>
  <c r="V23" i="1" s="1"/>
  <c r="L24" i="1"/>
  <c r="V24" i="1" s="1"/>
  <c r="L25" i="1"/>
  <c r="V25" i="1" s="1"/>
  <c r="L26" i="1"/>
  <c r="V26" i="1" s="1"/>
  <c r="L27" i="1"/>
  <c r="V27" i="1" s="1"/>
  <c r="L28" i="1"/>
  <c r="V28" i="1" s="1"/>
  <c r="L29" i="1"/>
  <c r="V29" i="1" s="1"/>
  <c r="L30" i="1"/>
  <c r="V30" i="1" s="1"/>
  <c r="L31" i="1"/>
  <c r="V31" i="1" s="1"/>
  <c r="L32" i="1"/>
  <c r="V32" i="1" s="1"/>
  <c r="L33" i="1"/>
  <c r="V33" i="1" s="1"/>
  <c r="L34" i="1"/>
  <c r="V34" i="1" s="1"/>
  <c r="L35" i="1"/>
  <c r="V35" i="1" s="1"/>
  <c r="L36" i="1"/>
  <c r="L37" i="1"/>
  <c r="V37" i="1" s="1"/>
  <c r="L38" i="1"/>
  <c r="V38" i="1" s="1"/>
  <c r="L39" i="1"/>
  <c r="V39" i="1" s="1"/>
  <c r="L40" i="1"/>
  <c r="V40" i="1" s="1"/>
  <c r="L41" i="1"/>
  <c r="V41" i="1" s="1"/>
  <c r="L42" i="1"/>
  <c r="V42" i="1" s="1"/>
  <c r="L43" i="1"/>
  <c r="V43" i="1" s="1"/>
  <c r="L44" i="1"/>
  <c r="V44" i="1" s="1"/>
  <c r="L45" i="1"/>
  <c r="V45" i="1" s="1"/>
  <c r="L46" i="1"/>
  <c r="V46" i="1" s="1"/>
  <c r="L47" i="1"/>
  <c r="V47" i="1" s="1"/>
  <c r="L48" i="1"/>
  <c r="V48" i="1" s="1"/>
  <c r="L49" i="1"/>
  <c r="V49" i="1" s="1"/>
  <c r="L50" i="1"/>
  <c r="V50" i="1" s="1"/>
  <c r="L51" i="1"/>
  <c r="V51" i="1" s="1"/>
  <c r="L52" i="1"/>
  <c r="V52" i="1" s="1"/>
  <c r="L53" i="1"/>
  <c r="V53" i="1" s="1"/>
  <c r="L54" i="1"/>
  <c r="V54" i="1" s="1"/>
  <c r="L55" i="1"/>
  <c r="V55" i="1" s="1"/>
  <c r="L56" i="1"/>
  <c r="L57" i="1"/>
  <c r="V57" i="1" s="1"/>
  <c r="L58" i="1"/>
  <c r="V58" i="1" s="1"/>
  <c r="M9" i="1"/>
  <c r="W9" i="1" s="1"/>
  <c r="N9" i="1"/>
  <c r="X9" i="1" s="1"/>
  <c r="O9" i="1"/>
  <c r="Y9" i="1" s="1"/>
  <c r="P9" i="1"/>
  <c r="Z9" i="1" s="1"/>
  <c r="L9" i="1"/>
  <c r="V9" i="1" s="1"/>
  <c r="M8" i="1"/>
  <c r="N8" i="1" s="1"/>
  <c r="O8" i="1" s="1"/>
  <c r="P8" i="1" s="1"/>
  <c r="H8" i="1"/>
  <c r="I8" i="1" s="1"/>
  <c r="J8" i="1" s="1"/>
  <c r="K8" i="1" s="1"/>
  <c r="AF60" i="1" l="1"/>
</calcChain>
</file>

<file path=xl/sharedStrings.xml><?xml version="1.0" encoding="utf-8"?>
<sst xmlns="http://schemas.openxmlformats.org/spreadsheetml/2006/main" count="115" uniqueCount="114">
  <si>
    <t>First Name</t>
  </si>
  <si>
    <t>Last Name</t>
  </si>
  <si>
    <t>Hourly Wages</t>
  </si>
  <si>
    <t>Total Wages</t>
  </si>
  <si>
    <t>John</t>
  </si>
  <si>
    <t>Jane</t>
  </si>
  <si>
    <t>Michael</t>
  </si>
  <si>
    <t>Emily</t>
  </si>
  <si>
    <t>Chris</t>
  </si>
  <si>
    <t>Amanda</t>
  </si>
  <si>
    <t>David</t>
  </si>
  <si>
    <t>Sarah</t>
  </si>
  <si>
    <t>Daniel</t>
  </si>
  <si>
    <t>Laura</t>
  </si>
  <si>
    <t>James</t>
  </si>
  <si>
    <t>Jessica</t>
  </si>
  <si>
    <t>Matthew</t>
  </si>
  <si>
    <t>Sophia</t>
  </si>
  <si>
    <t>Joshua</t>
  </si>
  <si>
    <t>Olivia</t>
  </si>
  <si>
    <t>Andrew</t>
  </si>
  <si>
    <t>Chloe</t>
  </si>
  <si>
    <t>Benjamin</t>
  </si>
  <si>
    <t>Mia</t>
  </si>
  <si>
    <t>Ethan</t>
  </si>
  <si>
    <t>Abigail</t>
  </si>
  <si>
    <t>Samuel</t>
  </si>
  <si>
    <t>Grace</t>
  </si>
  <si>
    <t>Liam</t>
  </si>
  <si>
    <t>Victoria</t>
  </si>
  <si>
    <t>Alexander</t>
  </si>
  <si>
    <t>Isabella</t>
  </si>
  <si>
    <t>Ryan</t>
  </si>
  <si>
    <t>Avery</t>
  </si>
  <si>
    <t>Jacob</t>
  </si>
  <si>
    <t>Ella</t>
  </si>
  <si>
    <t>Lucas</t>
  </si>
  <si>
    <t>Hannah</t>
  </si>
  <si>
    <t>Mason</t>
  </si>
  <si>
    <t>Lily</t>
  </si>
  <si>
    <t>Nathan</t>
  </si>
  <si>
    <t>Zoe</t>
  </si>
  <si>
    <t>Logan</t>
  </si>
  <si>
    <t>Madison</t>
  </si>
  <si>
    <t>Caleb</t>
  </si>
  <si>
    <t>Emma</t>
  </si>
  <si>
    <t>Aiden</t>
  </si>
  <si>
    <t>Charlotte</t>
  </si>
  <si>
    <t>Jackson</t>
  </si>
  <si>
    <t>Scarlett</t>
  </si>
  <si>
    <t>Dylan</t>
  </si>
  <si>
    <t>Leah</t>
  </si>
  <si>
    <t>Henry</t>
  </si>
  <si>
    <t>Aria</t>
  </si>
  <si>
    <t>Doe</t>
  </si>
  <si>
    <t>Smith</t>
  </si>
  <si>
    <t>Johnson</t>
  </si>
  <si>
    <t>Davis</t>
  </si>
  <si>
    <t>Brown</t>
  </si>
  <si>
    <t>Wilson</t>
  </si>
  <si>
    <t>Taylor</t>
  </si>
  <si>
    <t>Miller</t>
  </si>
  <si>
    <t>Anderson</t>
  </si>
  <si>
    <t>Thomas</t>
  </si>
  <si>
    <t>White</t>
  </si>
  <si>
    <t>Harris</t>
  </si>
  <si>
    <t>Martin</t>
  </si>
  <si>
    <t>Thompson</t>
  </si>
  <si>
    <t>Lee</t>
  </si>
  <si>
    <t>Moore</t>
  </si>
  <si>
    <t>Clark</t>
  </si>
  <si>
    <t>Walker</t>
  </si>
  <si>
    <t>Young</t>
  </si>
  <si>
    <t>Allen</t>
  </si>
  <si>
    <t>Hall</t>
  </si>
  <si>
    <t>Wright</t>
  </si>
  <si>
    <t>King</t>
  </si>
  <si>
    <t>Scott</t>
  </si>
  <si>
    <t>Green</t>
  </si>
  <si>
    <t>Adams</t>
  </si>
  <si>
    <t>Baker</t>
  </si>
  <si>
    <t>Nelson</t>
  </si>
  <si>
    <t>Hill</t>
  </si>
  <si>
    <t>Carter</t>
  </si>
  <si>
    <t>Mitchell</t>
  </si>
  <si>
    <t>Perez</t>
  </si>
  <si>
    <t>Roberts</t>
  </si>
  <si>
    <t>Turner</t>
  </si>
  <si>
    <t>Campbell</t>
  </si>
  <si>
    <t>Edwards</t>
  </si>
  <si>
    <t>Parker</t>
  </si>
  <si>
    <t>Evans</t>
  </si>
  <si>
    <t>Collins</t>
  </si>
  <si>
    <t>Rivera</t>
  </si>
  <si>
    <t>Brooks</t>
  </si>
  <si>
    <t>Murphy</t>
  </si>
  <si>
    <t>Ward</t>
  </si>
  <si>
    <t>Peterson</t>
  </si>
  <si>
    <t>Reed</t>
  </si>
  <si>
    <t>Long</t>
  </si>
  <si>
    <t>Flores</t>
  </si>
  <si>
    <t>Torres</t>
  </si>
  <si>
    <t>Sanders</t>
  </si>
  <si>
    <t>Minimum</t>
  </si>
  <si>
    <t>Maximum</t>
  </si>
  <si>
    <t>Average</t>
  </si>
  <si>
    <t>Total</t>
  </si>
  <si>
    <t>Aug-2024 Employee Payroll</t>
  </si>
  <si>
    <t>Overtime</t>
  </si>
  <si>
    <t>Overtime Bonus</t>
  </si>
  <si>
    <t>Basic Details</t>
  </si>
  <si>
    <t>Hourly Worked</t>
  </si>
  <si>
    <t>Pay</t>
  </si>
  <si>
    <t>Total 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</si>
</sst>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164" fontId="0" fillId="5" borderId="0" xfId="0" applyNumberFormat="1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5" borderId="8" xfId="0" applyNumberFormat="1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" fontId="0" fillId="6" borderId="3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16" fontId="0" fillId="7" borderId="3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16" fontId="0" fillId="9" borderId="3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left" vertical="center"/>
    </xf>
    <xf numFmtId="16" fontId="0" fillId="11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" fontId="0" fillId="12" borderId="3" xfId="0" applyNumberFormat="1" applyFill="1" applyBorder="1" applyAlignment="1">
      <alignment horizontal="center" vertical="center"/>
    </xf>
    <xf numFmtId="164" fontId="0" fillId="13" borderId="0" xfId="0" applyNumberFormat="1" applyFill="1" applyBorder="1" applyAlignment="1">
      <alignment horizontal="left" vertical="center"/>
    </xf>
    <xf numFmtId="0" fontId="0" fillId="1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0BB5-6581-40EA-95CE-02604F7721C1}">
  <dimension ref="C2:AI63"/>
  <sheetViews>
    <sheetView tabSelected="1" zoomScale="40" zoomScaleNormal="40" workbookViewId="0">
      <selection activeCell="AH24" sqref="AH24"/>
    </sheetView>
  </sheetViews>
  <sheetFormatPr defaultRowHeight="14.4" x14ac:dyDescent="0.3"/>
  <cols>
    <col min="1" max="1" width="11.33203125" customWidth="1"/>
    <col min="2" max="2" width="12.33203125" customWidth="1"/>
    <col min="3" max="3" width="13.6640625" customWidth="1"/>
    <col min="4" max="4" width="9.44140625" customWidth="1"/>
    <col min="5" max="5" width="10" customWidth="1"/>
    <col min="6" max="6" width="12.21875" customWidth="1"/>
    <col min="7" max="7" width="12.44140625" bestFit="1" customWidth="1"/>
    <col min="8" max="26" width="12.44140625" customWidth="1"/>
    <col min="27" max="27" width="14.21875" customWidth="1"/>
    <col min="28" max="30" width="12.44140625" customWidth="1"/>
    <col min="31" max="31" width="15.88671875" customWidth="1"/>
    <col min="32" max="32" width="13.44140625" customWidth="1"/>
    <col min="33" max="33" width="8.88671875" customWidth="1"/>
  </cols>
  <sheetData>
    <row r="2" spans="3:35" x14ac:dyDescent="0.3">
      <c r="C2" s="7" t="s">
        <v>107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3:35" x14ac:dyDescent="0.3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3:35" x14ac:dyDescent="0.3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6" spans="3:35" x14ac:dyDescent="0.3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3:35" x14ac:dyDescent="0.3">
      <c r="D7" s="17" t="s">
        <v>110</v>
      </c>
      <c r="E7" s="18"/>
      <c r="F7" s="19"/>
      <c r="G7" s="17" t="s">
        <v>111</v>
      </c>
      <c r="H7" s="18"/>
      <c r="I7" s="18"/>
      <c r="J7" s="18"/>
      <c r="K7" s="19"/>
      <c r="L7" s="17" t="s">
        <v>108</v>
      </c>
      <c r="M7" s="18"/>
      <c r="N7" s="18"/>
      <c r="O7" s="18"/>
      <c r="P7" s="19"/>
      <c r="Q7" s="17" t="s">
        <v>112</v>
      </c>
      <c r="R7" s="18"/>
      <c r="S7" s="18"/>
      <c r="T7" s="18"/>
      <c r="U7" s="19"/>
      <c r="V7" s="17" t="s">
        <v>109</v>
      </c>
      <c r="W7" s="18"/>
      <c r="X7" s="18"/>
      <c r="Y7" s="18"/>
      <c r="Z7" s="19"/>
      <c r="AA7" s="17" t="s">
        <v>113</v>
      </c>
      <c r="AB7" s="18"/>
      <c r="AC7" s="18"/>
      <c r="AD7" s="18"/>
      <c r="AE7" s="19"/>
    </row>
    <row r="8" spans="3:35" x14ac:dyDescent="0.3">
      <c r="D8" s="2" t="s">
        <v>0</v>
      </c>
      <c r="E8" s="3" t="s">
        <v>1</v>
      </c>
      <c r="F8" s="3" t="s">
        <v>2</v>
      </c>
      <c r="G8" s="23">
        <v>45505</v>
      </c>
      <c r="H8" s="23">
        <f>G8+7</f>
        <v>45512</v>
      </c>
      <c r="I8" s="23">
        <f t="shared" ref="I8:K8" si="0">H8+7</f>
        <v>45519</v>
      </c>
      <c r="J8" s="23">
        <f t="shared" si="0"/>
        <v>45526</v>
      </c>
      <c r="K8" s="23">
        <f t="shared" si="0"/>
        <v>45533</v>
      </c>
      <c r="L8" s="25">
        <v>45505</v>
      </c>
      <c r="M8" s="25">
        <f>L8+7</f>
        <v>45512</v>
      </c>
      <c r="N8" s="25">
        <f t="shared" ref="N8:P8" si="1">M8+7</f>
        <v>45519</v>
      </c>
      <c r="O8" s="25">
        <f t="shared" si="1"/>
        <v>45526</v>
      </c>
      <c r="P8" s="25">
        <f t="shared" si="1"/>
        <v>45533</v>
      </c>
      <c r="Q8" s="27">
        <v>45505</v>
      </c>
      <c r="R8" s="27">
        <f>Q8+7</f>
        <v>45512</v>
      </c>
      <c r="S8" s="27">
        <f t="shared" ref="S8:U8" si="2">R8+7</f>
        <v>45519</v>
      </c>
      <c r="T8" s="27">
        <f t="shared" si="2"/>
        <v>45526</v>
      </c>
      <c r="U8" s="27">
        <f t="shared" si="2"/>
        <v>45533</v>
      </c>
      <c r="V8" s="20">
        <v>45505</v>
      </c>
      <c r="W8" s="20">
        <f>V8+7</f>
        <v>45512</v>
      </c>
      <c r="X8" s="20">
        <f t="shared" ref="X8:Z8" si="3">W8+7</f>
        <v>45519</v>
      </c>
      <c r="Y8" s="20">
        <f t="shared" si="3"/>
        <v>45526</v>
      </c>
      <c r="Z8" s="20">
        <f t="shared" si="3"/>
        <v>45533</v>
      </c>
      <c r="AA8" s="29">
        <v>45505</v>
      </c>
      <c r="AB8" s="29">
        <f>AA8+7</f>
        <v>45512</v>
      </c>
      <c r="AC8" s="29">
        <f t="shared" ref="AC8:AE8" si="4">AB8+7</f>
        <v>45519</v>
      </c>
      <c r="AD8" s="29">
        <f t="shared" si="4"/>
        <v>45526</v>
      </c>
      <c r="AE8" s="29">
        <f t="shared" si="4"/>
        <v>45533</v>
      </c>
      <c r="AF8" s="31" t="s">
        <v>3</v>
      </c>
    </row>
    <row r="9" spans="3:35" x14ac:dyDescent="0.3">
      <c r="D9" s="11" t="s">
        <v>4</v>
      </c>
      <c r="E9" s="12" t="s">
        <v>54</v>
      </c>
      <c r="F9" s="13">
        <v>12.45</v>
      </c>
      <c r="G9" s="21">
        <v>53</v>
      </c>
      <c r="H9" s="21">
        <v>81</v>
      </c>
      <c r="I9" s="21">
        <v>56</v>
      </c>
      <c r="J9" s="21">
        <v>58</v>
      </c>
      <c r="K9" s="21">
        <v>62</v>
      </c>
      <c r="L9" s="24">
        <f>IF(G9&gt;42, G9-42,0)</f>
        <v>11</v>
      </c>
      <c r="M9" s="24">
        <f t="shared" ref="M9:P24" si="5">IF(H9&gt;42, H9-42,0)</f>
        <v>39</v>
      </c>
      <c r="N9" s="24">
        <f t="shared" si="5"/>
        <v>14</v>
      </c>
      <c r="O9" s="24">
        <f t="shared" si="5"/>
        <v>16</v>
      </c>
      <c r="P9" s="24">
        <f t="shared" si="5"/>
        <v>20</v>
      </c>
      <c r="Q9" s="28">
        <f>$F9*G9</f>
        <v>659.84999999999991</v>
      </c>
      <c r="R9" s="28">
        <f t="shared" ref="R9:U9" si="6">$F9*H9</f>
        <v>1008.4499999999999</v>
      </c>
      <c r="S9" s="28">
        <f t="shared" si="6"/>
        <v>697.19999999999993</v>
      </c>
      <c r="T9" s="28">
        <f t="shared" si="6"/>
        <v>722.09999999999991</v>
      </c>
      <c r="U9" s="28">
        <f t="shared" si="6"/>
        <v>771.9</v>
      </c>
      <c r="V9" s="26">
        <f>0.7*$F9*L9</f>
        <v>95.864999999999981</v>
      </c>
      <c r="W9" s="26">
        <f>0.7*$F9*M9</f>
        <v>339.88499999999993</v>
      </c>
      <c r="X9" s="26">
        <f>0.7*$F9*N9</f>
        <v>122.00999999999998</v>
      </c>
      <c r="Y9" s="26">
        <f>0.7*$F9*O9</f>
        <v>139.43999999999997</v>
      </c>
      <c r="Z9" s="26">
        <f>0.7*$F9*P9</f>
        <v>174.29999999999995</v>
      </c>
      <c r="AA9" s="30">
        <f>Q9+V9</f>
        <v>755.71499999999992</v>
      </c>
      <c r="AB9" s="30">
        <f>R9+W9</f>
        <v>1348.3349999999998</v>
      </c>
      <c r="AC9" s="30">
        <f t="shared" ref="AC9:AE9" si="7">S9+X9</f>
        <v>819.20999999999992</v>
      </c>
      <c r="AD9" s="30">
        <f t="shared" si="7"/>
        <v>861.53999999999985</v>
      </c>
      <c r="AE9" s="30">
        <f t="shared" si="7"/>
        <v>946.19999999999993</v>
      </c>
      <c r="AF9" s="4">
        <f t="shared" ref="AF9:AF57" si="8">AA9+AB9+AC9+AD9+AE9</f>
        <v>4731</v>
      </c>
    </row>
    <row r="10" spans="3:35" x14ac:dyDescent="0.3">
      <c r="D10" s="11" t="s">
        <v>5</v>
      </c>
      <c r="E10" s="12" t="s">
        <v>55</v>
      </c>
      <c r="F10" s="13">
        <v>43.76</v>
      </c>
      <c r="G10" s="21">
        <v>45</v>
      </c>
      <c r="H10" s="21">
        <v>44</v>
      </c>
      <c r="I10" s="21">
        <v>73</v>
      </c>
      <c r="J10" s="21">
        <v>46</v>
      </c>
      <c r="K10" s="21">
        <v>56</v>
      </c>
      <c r="L10" s="24">
        <f t="shared" ref="L10:P58" si="9">IF(G10&gt;42, G10-42,0)</f>
        <v>3</v>
      </c>
      <c r="M10" s="24">
        <f t="shared" si="5"/>
        <v>2</v>
      </c>
      <c r="N10" s="24">
        <f t="shared" si="5"/>
        <v>31</v>
      </c>
      <c r="O10" s="24">
        <f t="shared" si="5"/>
        <v>4</v>
      </c>
      <c r="P10" s="24">
        <f t="shared" si="5"/>
        <v>14</v>
      </c>
      <c r="Q10" s="28">
        <f t="shared" ref="Q10:Q58" si="10">$F10*G10</f>
        <v>1969.1999999999998</v>
      </c>
      <c r="R10" s="28">
        <f t="shared" ref="R10:R58" si="11">$F10*H10</f>
        <v>1925.4399999999998</v>
      </c>
      <c r="S10" s="28">
        <f t="shared" ref="S10:S58" si="12">$F10*I10</f>
        <v>3194.48</v>
      </c>
      <c r="T10" s="28">
        <f t="shared" ref="T10:T58" si="13">$F10*J10</f>
        <v>2012.9599999999998</v>
      </c>
      <c r="U10" s="28">
        <f t="shared" ref="U10:U58" si="14">$F10*K10</f>
        <v>2450.56</v>
      </c>
      <c r="V10" s="26">
        <f t="shared" ref="V10:V58" si="15">0.7*F10*L10</f>
        <v>91.895999999999987</v>
      </c>
      <c r="W10" s="26">
        <f t="shared" ref="W10:W58" si="16">0.7*$F10*M10</f>
        <v>61.263999999999996</v>
      </c>
      <c r="X10" s="26">
        <f t="shared" ref="X10:X58" si="17">0.7*$F10*N10</f>
        <v>949.59199999999998</v>
      </c>
      <c r="Y10" s="26">
        <f t="shared" ref="Y10:Y58" si="18">0.7*$F10*O10</f>
        <v>122.52799999999999</v>
      </c>
      <c r="Z10" s="26">
        <f t="shared" ref="Z10:Z58" si="19">0.7*$F10*P10</f>
        <v>428.84799999999996</v>
      </c>
      <c r="AA10" s="30">
        <f t="shared" ref="AA10:AA58" si="20">Q10+V10</f>
        <v>2061.096</v>
      </c>
      <c r="AB10" s="30">
        <f t="shared" ref="AB10:AB58" si="21">R10+W10</f>
        <v>1986.7039999999997</v>
      </c>
      <c r="AC10" s="30">
        <f t="shared" ref="AC10:AC58" si="22">S10+X10</f>
        <v>4144.0720000000001</v>
      </c>
      <c r="AD10" s="30">
        <f t="shared" ref="AD10:AD58" si="23">T10+Y10</f>
        <v>2135.4879999999998</v>
      </c>
      <c r="AE10" s="30">
        <f t="shared" ref="AE10:AE58" si="24">U10+Z10</f>
        <v>2879.4079999999999</v>
      </c>
      <c r="AF10" s="4">
        <f t="shared" si="8"/>
        <v>13206.767999999998</v>
      </c>
    </row>
    <row r="11" spans="3:35" x14ac:dyDescent="0.3">
      <c r="D11" s="11" t="s">
        <v>6</v>
      </c>
      <c r="E11" s="12" t="s">
        <v>56</v>
      </c>
      <c r="F11" s="13">
        <v>8.2899999999999991</v>
      </c>
      <c r="G11" s="21">
        <v>79</v>
      </c>
      <c r="H11" s="21">
        <v>70</v>
      </c>
      <c r="I11" s="21">
        <v>64</v>
      </c>
      <c r="J11" s="21">
        <v>85</v>
      </c>
      <c r="K11" s="21">
        <v>48</v>
      </c>
      <c r="L11" s="24">
        <f t="shared" si="9"/>
        <v>37</v>
      </c>
      <c r="M11" s="24">
        <f t="shared" si="5"/>
        <v>28</v>
      </c>
      <c r="N11" s="24">
        <f t="shared" si="5"/>
        <v>22</v>
      </c>
      <c r="O11" s="24">
        <f t="shared" si="5"/>
        <v>43</v>
      </c>
      <c r="P11" s="24">
        <f t="shared" si="5"/>
        <v>6</v>
      </c>
      <c r="Q11" s="28">
        <f t="shared" si="10"/>
        <v>654.91</v>
      </c>
      <c r="R11" s="28">
        <f t="shared" si="11"/>
        <v>580.29999999999995</v>
      </c>
      <c r="S11" s="28">
        <f t="shared" si="12"/>
        <v>530.55999999999995</v>
      </c>
      <c r="T11" s="28">
        <f t="shared" si="13"/>
        <v>704.65</v>
      </c>
      <c r="U11" s="28">
        <f t="shared" si="14"/>
        <v>397.91999999999996</v>
      </c>
      <c r="V11" s="26">
        <f t="shared" si="15"/>
        <v>214.71099999999996</v>
      </c>
      <c r="W11" s="26">
        <f t="shared" si="16"/>
        <v>162.48399999999998</v>
      </c>
      <c r="X11" s="26">
        <f t="shared" si="17"/>
        <v>127.66599999999998</v>
      </c>
      <c r="Y11" s="26">
        <f t="shared" si="18"/>
        <v>249.52899999999997</v>
      </c>
      <c r="Z11" s="26">
        <f t="shared" si="19"/>
        <v>34.817999999999998</v>
      </c>
      <c r="AA11" s="30">
        <f t="shared" si="20"/>
        <v>869.62099999999987</v>
      </c>
      <c r="AB11" s="30">
        <f t="shared" si="21"/>
        <v>742.78399999999988</v>
      </c>
      <c r="AC11" s="30">
        <f t="shared" si="22"/>
        <v>658.22599999999989</v>
      </c>
      <c r="AD11" s="30">
        <f t="shared" si="23"/>
        <v>954.17899999999997</v>
      </c>
      <c r="AE11" s="30">
        <f t="shared" si="24"/>
        <v>432.73799999999994</v>
      </c>
      <c r="AF11" s="4">
        <f t="shared" si="8"/>
        <v>3657.5479999999993</v>
      </c>
    </row>
    <row r="12" spans="3:35" x14ac:dyDescent="0.3">
      <c r="D12" s="11" t="s">
        <v>7</v>
      </c>
      <c r="E12" s="12" t="s">
        <v>57</v>
      </c>
      <c r="F12" s="13">
        <v>29.34</v>
      </c>
      <c r="G12" s="21">
        <v>67</v>
      </c>
      <c r="H12" s="21">
        <v>65</v>
      </c>
      <c r="I12" s="21">
        <v>79</v>
      </c>
      <c r="J12" s="21">
        <v>77</v>
      </c>
      <c r="K12" s="21">
        <v>70</v>
      </c>
      <c r="L12" s="24">
        <f t="shared" si="9"/>
        <v>25</v>
      </c>
      <c r="M12" s="24">
        <f t="shared" si="5"/>
        <v>23</v>
      </c>
      <c r="N12" s="24">
        <f t="shared" si="5"/>
        <v>37</v>
      </c>
      <c r="O12" s="24">
        <f t="shared" si="5"/>
        <v>35</v>
      </c>
      <c r="P12" s="24">
        <f t="shared" si="5"/>
        <v>28</v>
      </c>
      <c r="Q12" s="28">
        <f t="shared" si="10"/>
        <v>1965.78</v>
      </c>
      <c r="R12" s="28">
        <f t="shared" si="11"/>
        <v>1907.1</v>
      </c>
      <c r="S12" s="28">
        <f t="shared" si="12"/>
        <v>2317.86</v>
      </c>
      <c r="T12" s="28">
        <f t="shared" si="13"/>
        <v>2259.1799999999998</v>
      </c>
      <c r="U12" s="28">
        <f t="shared" si="14"/>
        <v>2053.8000000000002</v>
      </c>
      <c r="V12" s="26">
        <f t="shared" si="15"/>
        <v>513.45000000000005</v>
      </c>
      <c r="W12" s="26">
        <f t="shared" si="16"/>
        <v>472.37400000000002</v>
      </c>
      <c r="X12" s="26">
        <f t="shared" si="17"/>
        <v>759.90600000000006</v>
      </c>
      <c r="Y12" s="26">
        <f t="shared" si="18"/>
        <v>718.83</v>
      </c>
      <c r="Z12" s="26">
        <f t="shared" si="19"/>
        <v>575.06399999999996</v>
      </c>
      <c r="AA12" s="30">
        <f t="shared" si="20"/>
        <v>2479.23</v>
      </c>
      <c r="AB12" s="30">
        <f t="shared" si="21"/>
        <v>2379.4740000000002</v>
      </c>
      <c r="AC12" s="30">
        <f t="shared" si="22"/>
        <v>3077.7660000000001</v>
      </c>
      <c r="AD12" s="30">
        <f t="shared" si="23"/>
        <v>2978.0099999999998</v>
      </c>
      <c r="AE12" s="30">
        <f t="shared" si="24"/>
        <v>2628.864</v>
      </c>
      <c r="AF12" s="4">
        <f t="shared" si="8"/>
        <v>13543.343999999999</v>
      </c>
    </row>
    <row r="13" spans="3:35" x14ac:dyDescent="0.3">
      <c r="D13" s="11" t="s">
        <v>8</v>
      </c>
      <c r="E13" s="12" t="s">
        <v>58</v>
      </c>
      <c r="F13" s="13">
        <v>47.85</v>
      </c>
      <c r="G13" s="21">
        <v>88</v>
      </c>
      <c r="H13" s="21">
        <v>47</v>
      </c>
      <c r="I13" s="21">
        <v>86</v>
      </c>
      <c r="J13" s="21">
        <v>56</v>
      </c>
      <c r="K13" s="21">
        <v>80</v>
      </c>
      <c r="L13" s="24">
        <f t="shared" si="9"/>
        <v>46</v>
      </c>
      <c r="M13" s="24">
        <f t="shared" si="5"/>
        <v>5</v>
      </c>
      <c r="N13" s="24">
        <f t="shared" si="5"/>
        <v>44</v>
      </c>
      <c r="O13" s="24">
        <f t="shared" si="5"/>
        <v>14</v>
      </c>
      <c r="P13" s="24">
        <f t="shared" si="5"/>
        <v>38</v>
      </c>
      <c r="Q13" s="28">
        <f t="shared" si="10"/>
        <v>4210.8</v>
      </c>
      <c r="R13" s="28">
        <f t="shared" si="11"/>
        <v>2248.9500000000003</v>
      </c>
      <c r="S13" s="28">
        <f t="shared" si="12"/>
        <v>4115.1000000000004</v>
      </c>
      <c r="T13" s="28">
        <f t="shared" si="13"/>
        <v>2679.6</v>
      </c>
      <c r="U13" s="28">
        <f t="shared" si="14"/>
        <v>3828</v>
      </c>
      <c r="V13" s="26">
        <f t="shared" si="15"/>
        <v>1540.77</v>
      </c>
      <c r="W13" s="26">
        <f t="shared" si="16"/>
        <v>167.47499999999999</v>
      </c>
      <c r="X13" s="26">
        <f t="shared" si="17"/>
        <v>1473.78</v>
      </c>
      <c r="Y13" s="26">
        <f t="shared" si="18"/>
        <v>468.92999999999995</v>
      </c>
      <c r="Z13" s="26">
        <f t="shared" si="19"/>
        <v>1272.81</v>
      </c>
      <c r="AA13" s="30">
        <f t="shared" si="20"/>
        <v>5751.57</v>
      </c>
      <c r="AB13" s="30">
        <f t="shared" si="21"/>
        <v>2416.4250000000002</v>
      </c>
      <c r="AC13" s="30">
        <f t="shared" si="22"/>
        <v>5588.88</v>
      </c>
      <c r="AD13" s="30">
        <f t="shared" si="23"/>
        <v>3148.5299999999997</v>
      </c>
      <c r="AE13" s="30">
        <f t="shared" si="24"/>
        <v>5100.8099999999995</v>
      </c>
      <c r="AF13" s="4">
        <f t="shared" si="8"/>
        <v>22006.214999999997</v>
      </c>
    </row>
    <row r="14" spans="3:35" x14ac:dyDescent="0.3">
      <c r="D14" s="11" t="s">
        <v>9</v>
      </c>
      <c r="E14" s="12" t="s">
        <v>59</v>
      </c>
      <c r="F14" s="13">
        <v>15.92</v>
      </c>
      <c r="G14" s="21">
        <v>49</v>
      </c>
      <c r="H14" s="21">
        <v>78</v>
      </c>
      <c r="I14" s="21">
        <v>65</v>
      </c>
      <c r="J14" s="21">
        <v>73</v>
      </c>
      <c r="K14" s="21">
        <v>45</v>
      </c>
      <c r="L14" s="24">
        <f t="shared" si="9"/>
        <v>7</v>
      </c>
      <c r="M14" s="24">
        <f t="shared" si="5"/>
        <v>36</v>
      </c>
      <c r="N14" s="24">
        <f t="shared" si="5"/>
        <v>23</v>
      </c>
      <c r="O14" s="24">
        <f t="shared" si="5"/>
        <v>31</v>
      </c>
      <c r="P14" s="24">
        <f t="shared" si="5"/>
        <v>3</v>
      </c>
      <c r="Q14" s="28">
        <f t="shared" si="10"/>
        <v>780.08</v>
      </c>
      <c r="R14" s="28">
        <f t="shared" si="11"/>
        <v>1241.76</v>
      </c>
      <c r="S14" s="28">
        <f t="shared" si="12"/>
        <v>1034.8</v>
      </c>
      <c r="T14" s="28">
        <f t="shared" si="13"/>
        <v>1162.1600000000001</v>
      </c>
      <c r="U14" s="28">
        <f t="shared" si="14"/>
        <v>716.4</v>
      </c>
      <c r="V14" s="26">
        <f t="shared" si="15"/>
        <v>78.007999999999996</v>
      </c>
      <c r="W14" s="26">
        <f t="shared" si="16"/>
        <v>401.18400000000003</v>
      </c>
      <c r="X14" s="26">
        <f t="shared" si="17"/>
        <v>256.31200000000001</v>
      </c>
      <c r="Y14" s="26">
        <f t="shared" si="18"/>
        <v>345.464</v>
      </c>
      <c r="Z14" s="26">
        <f t="shared" si="19"/>
        <v>33.432000000000002</v>
      </c>
      <c r="AA14" s="30">
        <f t="shared" si="20"/>
        <v>858.08800000000008</v>
      </c>
      <c r="AB14" s="30">
        <f t="shared" si="21"/>
        <v>1642.944</v>
      </c>
      <c r="AC14" s="30">
        <f t="shared" si="22"/>
        <v>1291.1120000000001</v>
      </c>
      <c r="AD14" s="30">
        <f t="shared" si="23"/>
        <v>1507.624</v>
      </c>
      <c r="AE14" s="30">
        <f t="shared" si="24"/>
        <v>749.83199999999999</v>
      </c>
      <c r="AF14" s="4">
        <f t="shared" si="8"/>
        <v>6049.6</v>
      </c>
    </row>
    <row r="15" spans="3:35" x14ac:dyDescent="0.3">
      <c r="D15" s="11" t="s">
        <v>10</v>
      </c>
      <c r="E15" s="12" t="s">
        <v>60</v>
      </c>
      <c r="F15" s="13">
        <v>22.14</v>
      </c>
      <c r="G15" s="21">
        <v>80</v>
      </c>
      <c r="H15" s="21">
        <v>84</v>
      </c>
      <c r="I15" s="21">
        <v>81</v>
      </c>
      <c r="J15" s="21">
        <v>88</v>
      </c>
      <c r="K15" s="21">
        <v>67</v>
      </c>
      <c r="L15" s="24">
        <f t="shared" si="9"/>
        <v>38</v>
      </c>
      <c r="M15" s="24">
        <f t="shared" si="5"/>
        <v>42</v>
      </c>
      <c r="N15" s="24">
        <f t="shared" si="5"/>
        <v>39</v>
      </c>
      <c r="O15" s="24">
        <f t="shared" si="5"/>
        <v>46</v>
      </c>
      <c r="P15" s="24">
        <f t="shared" si="5"/>
        <v>25</v>
      </c>
      <c r="Q15" s="28">
        <f t="shared" si="10"/>
        <v>1771.2</v>
      </c>
      <c r="R15" s="28">
        <f t="shared" si="11"/>
        <v>1859.76</v>
      </c>
      <c r="S15" s="28">
        <f t="shared" si="12"/>
        <v>1793.3400000000001</v>
      </c>
      <c r="T15" s="28">
        <f t="shared" si="13"/>
        <v>1948.3200000000002</v>
      </c>
      <c r="U15" s="28">
        <f t="shared" si="14"/>
        <v>1483.38</v>
      </c>
      <c r="V15" s="26">
        <f t="shared" si="15"/>
        <v>588.92399999999998</v>
      </c>
      <c r="W15" s="26">
        <f t="shared" si="16"/>
        <v>650.91599999999994</v>
      </c>
      <c r="X15" s="26">
        <f t="shared" si="17"/>
        <v>604.42200000000003</v>
      </c>
      <c r="Y15" s="26">
        <f t="shared" si="18"/>
        <v>712.90800000000002</v>
      </c>
      <c r="Z15" s="26">
        <f t="shared" si="19"/>
        <v>387.45</v>
      </c>
      <c r="AA15" s="30">
        <f t="shared" si="20"/>
        <v>2360.1239999999998</v>
      </c>
      <c r="AB15" s="30">
        <f t="shared" si="21"/>
        <v>2510.6759999999999</v>
      </c>
      <c r="AC15" s="30">
        <f t="shared" si="22"/>
        <v>2397.7620000000002</v>
      </c>
      <c r="AD15" s="30">
        <f t="shared" si="23"/>
        <v>2661.2280000000001</v>
      </c>
      <c r="AE15" s="30">
        <f t="shared" si="24"/>
        <v>1870.8300000000002</v>
      </c>
      <c r="AF15" s="4">
        <f t="shared" si="8"/>
        <v>11800.62</v>
      </c>
    </row>
    <row r="16" spans="3:35" x14ac:dyDescent="0.3">
      <c r="D16" s="11" t="s">
        <v>11</v>
      </c>
      <c r="E16" s="12" t="s">
        <v>61</v>
      </c>
      <c r="F16" s="13">
        <v>9.58</v>
      </c>
      <c r="G16" s="21">
        <v>84</v>
      </c>
      <c r="H16" s="21">
        <v>49</v>
      </c>
      <c r="I16" s="21">
        <v>48</v>
      </c>
      <c r="J16" s="21">
        <v>59</v>
      </c>
      <c r="K16" s="21">
        <v>78</v>
      </c>
      <c r="L16" s="24">
        <f t="shared" si="9"/>
        <v>42</v>
      </c>
      <c r="M16" s="24">
        <f t="shared" si="5"/>
        <v>7</v>
      </c>
      <c r="N16" s="24">
        <f t="shared" si="5"/>
        <v>6</v>
      </c>
      <c r="O16" s="24">
        <f t="shared" si="5"/>
        <v>17</v>
      </c>
      <c r="P16" s="24">
        <f t="shared" si="5"/>
        <v>36</v>
      </c>
      <c r="Q16" s="28">
        <f t="shared" si="10"/>
        <v>804.72</v>
      </c>
      <c r="R16" s="28">
        <f t="shared" si="11"/>
        <v>469.42</v>
      </c>
      <c r="S16" s="28">
        <f t="shared" si="12"/>
        <v>459.84000000000003</v>
      </c>
      <c r="T16" s="28">
        <f t="shared" si="13"/>
        <v>565.22</v>
      </c>
      <c r="U16" s="28">
        <f t="shared" si="14"/>
        <v>747.24</v>
      </c>
      <c r="V16" s="26">
        <f t="shared" si="15"/>
        <v>281.65199999999999</v>
      </c>
      <c r="W16" s="26">
        <f t="shared" si="16"/>
        <v>46.941999999999993</v>
      </c>
      <c r="X16" s="26">
        <f t="shared" si="17"/>
        <v>40.235999999999997</v>
      </c>
      <c r="Y16" s="26">
        <f t="shared" si="18"/>
        <v>114.002</v>
      </c>
      <c r="Z16" s="26">
        <f t="shared" si="19"/>
        <v>241.416</v>
      </c>
      <c r="AA16" s="30">
        <f t="shared" si="20"/>
        <v>1086.3720000000001</v>
      </c>
      <c r="AB16" s="30">
        <f t="shared" si="21"/>
        <v>516.36199999999997</v>
      </c>
      <c r="AC16" s="30">
        <f t="shared" si="22"/>
        <v>500.07600000000002</v>
      </c>
      <c r="AD16" s="30">
        <f t="shared" si="23"/>
        <v>679.22199999999998</v>
      </c>
      <c r="AE16" s="30">
        <f t="shared" si="24"/>
        <v>988.65599999999995</v>
      </c>
      <c r="AF16" s="4">
        <f t="shared" si="8"/>
        <v>3770.6880000000001</v>
      </c>
    </row>
    <row r="17" spans="4:32" x14ac:dyDescent="0.3">
      <c r="D17" s="11" t="s">
        <v>12</v>
      </c>
      <c r="E17" s="12" t="s">
        <v>62</v>
      </c>
      <c r="F17" s="13">
        <v>31.47</v>
      </c>
      <c r="G17" s="21">
        <v>73</v>
      </c>
      <c r="H17" s="21">
        <v>57</v>
      </c>
      <c r="I17" s="21">
        <v>43</v>
      </c>
      <c r="J17" s="21">
        <v>45</v>
      </c>
      <c r="K17" s="21">
        <v>54</v>
      </c>
      <c r="L17" s="24">
        <f t="shared" si="9"/>
        <v>31</v>
      </c>
      <c r="M17" s="24">
        <f t="shared" si="5"/>
        <v>15</v>
      </c>
      <c r="N17" s="24">
        <f t="shared" si="5"/>
        <v>1</v>
      </c>
      <c r="O17" s="24">
        <f t="shared" si="5"/>
        <v>3</v>
      </c>
      <c r="P17" s="24">
        <f t="shared" si="5"/>
        <v>12</v>
      </c>
      <c r="Q17" s="28">
        <f t="shared" si="10"/>
        <v>2297.31</v>
      </c>
      <c r="R17" s="28">
        <f t="shared" si="11"/>
        <v>1793.79</v>
      </c>
      <c r="S17" s="28">
        <f t="shared" si="12"/>
        <v>1353.21</v>
      </c>
      <c r="T17" s="28">
        <f t="shared" si="13"/>
        <v>1416.1499999999999</v>
      </c>
      <c r="U17" s="28">
        <f t="shared" si="14"/>
        <v>1699.3799999999999</v>
      </c>
      <c r="V17" s="26">
        <f t="shared" si="15"/>
        <v>682.89899999999989</v>
      </c>
      <c r="W17" s="26">
        <f t="shared" si="16"/>
        <v>330.43499999999995</v>
      </c>
      <c r="X17" s="26">
        <f t="shared" si="17"/>
        <v>22.028999999999996</v>
      </c>
      <c r="Y17" s="26">
        <f t="shared" si="18"/>
        <v>66.086999999999989</v>
      </c>
      <c r="Z17" s="26">
        <f t="shared" si="19"/>
        <v>264.34799999999996</v>
      </c>
      <c r="AA17" s="30">
        <f t="shared" si="20"/>
        <v>2980.2089999999998</v>
      </c>
      <c r="AB17" s="30">
        <f t="shared" si="21"/>
        <v>2124.2249999999999</v>
      </c>
      <c r="AC17" s="30">
        <f t="shared" si="22"/>
        <v>1375.239</v>
      </c>
      <c r="AD17" s="30">
        <f t="shared" si="23"/>
        <v>1482.2369999999999</v>
      </c>
      <c r="AE17" s="30">
        <f t="shared" si="24"/>
        <v>1963.7279999999998</v>
      </c>
      <c r="AF17" s="4">
        <f t="shared" si="8"/>
        <v>9925.637999999999</v>
      </c>
    </row>
    <row r="18" spans="4:32" x14ac:dyDescent="0.3">
      <c r="D18" s="11" t="s">
        <v>13</v>
      </c>
      <c r="E18" s="12" t="s">
        <v>63</v>
      </c>
      <c r="F18" s="13">
        <v>5.13</v>
      </c>
      <c r="G18" s="21">
        <v>56</v>
      </c>
      <c r="H18" s="21">
        <v>40</v>
      </c>
      <c r="I18" s="21">
        <v>84</v>
      </c>
      <c r="J18" s="21">
        <v>50</v>
      </c>
      <c r="K18" s="21">
        <v>41</v>
      </c>
      <c r="L18" s="24">
        <f t="shared" si="9"/>
        <v>14</v>
      </c>
      <c r="M18" s="24">
        <f t="shared" si="5"/>
        <v>0</v>
      </c>
      <c r="N18" s="24">
        <f t="shared" si="5"/>
        <v>42</v>
      </c>
      <c r="O18" s="24">
        <f t="shared" si="5"/>
        <v>8</v>
      </c>
      <c r="P18" s="24">
        <f t="shared" si="5"/>
        <v>0</v>
      </c>
      <c r="Q18" s="28">
        <f t="shared" si="10"/>
        <v>287.27999999999997</v>
      </c>
      <c r="R18" s="28">
        <f t="shared" si="11"/>
        <v>205.2</v>
      </c>
      <c r="S18" s="28">
        <f t="shared" si="12"/>
        <v>430.92</v>
      </c>
      <c r="T18" s="28">
        <f t="shared" si="13"/>
        <v>256.5</v>
      </c>
      <c r="U18" s="28">
        <f t="shared" si="14"/>
        <v>210.32999999999998</v>
      </c>
      <c r="V18" s="26">
        <f t="shared" si="15"/>
        <v>50.273999999999994</v>
      </c>
      <c r="W18" s="26">
        <f t="shared" si="16"/>
        <v>0</v>
      </c>
      <c r="X18" s="26">
        <f t="shared" si="17"/>
        <v>150.822</v>
      </c>
      <c r="Y18" s="26">
        <f t="shared" si="18"/>
        <v>28.727999999999998</v>
      </c>
      <c r="Z18" s="26">
        <f t="shared" si="19"/>
        <v>0</v>
      </c>
      <c r="AA18" s="30">
        <f t="shared" si="20"/>
        <v>337.55399999999997</v>
      </c>
      <c r="AB18" s="30">
        <f t="shared" si="21"/>
        <v>205.2</v>
      </c>
      <c r="AC18" s="30">
        <f t="shared" si="22"/>
        <v>581.74199999999996</v>
      </c>
      <c r="AD18" s="30">
        <f t="shared" si="23"/>
        <v>285.22800000000001</v>
      </c>
      <c r="AE18" s="30">
        <f t="shared" si="24"/>
        <v>210.32999999999998</v>
      </c>
      <c r="AF18" s="4">
        <f t="shared" si="8"/>
        <v>1620.0539999999999</v>
      </c>
    </row>
    <row r="19" spans="4:32" x14ac:dyDescent="0.3">
      <c r="D19" s="11" t="s">
        <v>14</v>
      </c>
      <c r="E19" s="12" t="s">
        <v>48</v>
      </c>
      <c r="F19" s="13">
        <v>48.22</v>
      </c>
      <c r="G19" s="21">
        <v>74</v>
      </c>
      <c r="H19" s="21">
        <v>85</v>
      </c>
      <c r="I19" s="21">
        <v>76</v>
      </c>
      <c r="J19" s="21">
        <v>68</v>
      </c>
      <c r="K19" s="21">
        <v>44</v>
      </c>
      <c r="L19" s="24">
        <f t="shared" si="9"/>
        <v>32</v>
      </c>
      <c r="M19" s="24">
        <f t="shared" si="5"/>
        <v>43</v>
      </c>
      <c r="N19" s="24">
        <f t="shared" si="5"/>
        <v>34</v>
      </c>
      <c r="O19" s="24">
        <f t="shared" si="5"/>
        <v>26</v>
      </c>
      <c r="P19" s="24">
        <f t="shared" si="5"/>
        <v>2</v>
      </c>
      <c r="Q19" s="28">
        <f t="shared" si="10"/>
        <v>3568.2799999999997</v>
      </c>
      <c r="R19" s="28">
        <f t="shared" si="11"/>
        <v>4098.7</v>
      </c>
      <c r="S19" s="28">
        <f t="shared" si="12"/>
        <v>3664.72</v>
      </c>
      <c r="T19" s="28">
        <f t="shared" si="13"/>
        <v>3278.96</v>
      </c>
      <c r="U19" s="28">
        <f t="shared" si="14"/>
        <v>2121.6799999999998</v>
      </c>
      <c r="V19" s="26">
        <f t="shared" si="15"/>
        <v>1080.1279999999999</v>
      </c>
      <c r="W19" s="26">
        <f t="shared" si="16"/>
        <v>1451.4219999999998</v>
      </c>
      <c r="X19" s="26">
        <f t="shared" si="17"/>
        <v>1147.636</v>
      </c>
      <c r="Y19" s="26">
        <f t="shared" si="18"/>
        <v>877.60399999999993</v>
      </c>
      <c r="Z19" s="26">
        <f t="shared" si="19"/>
        <v>67.507999999999996</v>
      </c>
      <c r="AA19" s="30">
        <f t="shared" si="20"/>
        <v>4648.4079999999994</v>
      </c>
      <c r="AB19" s="30">
        <f t="shared" si="21"/>
        <v>5550.1219999999994</v>
      </c>
      <c r="AC19" s="30">
        <f t="shared" si="22"/>
        <v>4812.3559999999998</v>
      </c>
      <c r="AD19" s="30">
        <f t="shared" si="23"/>
        <v>4156.5640000000003</v>
      </c>
      <c r="AE19" s="30">
        <f t="shared" si="24"/>
        <v>2189.1879999999996</v>
      </c>
      <c r="AF19" s="4">
        <f t="shared" si="8"/>
        <v>21356.637999999995</v>
      </c>
    </row>
    <row r="20" spans="4:32" x14ac:dyDescent="0.3">
      <c r="D20" s="11" t="s">
        <v>15</v>
      </c>
      <c r="E20" s="12" t="s">
        <v>64</v>
      </c>
      <c r="F20" s="13">
        <v>18.63</v>
      </c>
      <c r="G20" s="21">
        <v>40</v>
      </c>
      <c r="H20" s="21">
        <v>71</v>
      </c>
      <c r="I20" s="21">
        <v>60</v>
      </c>
      <c r="J20" s="21">
        <v>76</v>
      </c>
      <c r="K20" s="21">
        <v>63</v>
      </c>
      <c r="L20" s="24">
        <f t="shared" si="9"/>
        <v>0</v>
      </c>
      <c r="M20" s="24">
        <f t="shared" si="5"/>
        <v>29</v>
      </c>
      <c r="N20" s="24">
        <f t="shared" si="5"/>
        <v>18</v>
      </c>
      <c r="O20" s="24">
        <f t="shared" si="5"/>
        <v>34</v>
      </c>
      <c r="P20" s="24">
        <f t="shared" si="5"/>
        <v>21</v>
      </c>
      <c r="Q20" s="28">
        <f t="shared" si="10"/>
        <v>745.19999999999993</v>
      </c>
      <c r="R20" s="28">
        <f t="shared" si="11"/>
        <v>1322.73</v>
      </c>
      <c r="S20" s="28">
        <f t="shared" si="12"/>
        <v>1117.8</v>
      </c>
      <c r="T20" s="28">
        <f t="shared" si="13"/>
        <v>1415.8799999999999</v>
      </c>
      <c r="U20" s="28">
        <f t="shared" si="14"/>
        <v>1173.6899999999998</v>
      </c>
      <c r="V20" s="26">
        <f t="shared" si="15"/>
        <v>0</v>
      </c>
      <c r="W20" s="26">
        <f t="shared" si="16"/>
        <v>378.18899999999996</v>
      </c>
      <c r="X20" s="26">
        <f t="shared" si="17"/>
        <v>234.73799999999997</v>
      </c>
      <c r="Y20" s="26">
        <f t="shared" si="18"/>
        <v>443.39399999999995</v>
      </c>
      <c r="Z20" s="26">
        <f t="shared" si="19"/>
        <v>273.86099999999999</v>
      </c>
      <c r="AA20" s="30">
        <f t="shared" si="20"/>
        <v>745.19999999999993</v>
      </c>
      <c r="AB20" s="30">
        <f t="shared" si="21"/>
        <v>1700.9189999999999</v>
      </c>
      <c r="AC20" s="30">
        <f t="shared" si="22"/>
        <v>1352.538</v>
      </c>
      <c r="AD20" s="30">
        <f t="shared" si="23"/>
        <v>1859.2739999999999</v>
      </c>
      <c r="AE20" s="30">
        <f t="shared" si="24"/>
        <v>1447.5509999999999</v>
      </c>
      <c r="AF20" s="4">
        <f t="shared" si="8"/>
        <v>7105.482</v>
      </c>
    </row>
    <row r="21" spans="4:32" x14ac:dyDescent="0.3">
      <c r="D21" s="11" t="s">
        <v>16</v>
      </c>
      <c r="E21" s="12" t="s">
        <v>65</v>
      </c>
      <c r="F21" s="13">
        <v>6.91</v>
      </c>
      <c r="G21" s="21">
        <v>55</v>
      </c>
      <c r="H21" s="21">
        <v>69</v>
      </c>
      <c r="I21" s="21">
        <v>46</v>
      </c>
      <c r="J21" s="21">
        <v>49</v>
      </c>
      <c r="K21" s="21">
        <v>42</v>
      </c>
      <c r="L21" s="24">
        <f t="shared" si="9"/>
        <v>13</v>
      </c>
      <c r="M21" s="24">
        <f t="shared" si="5"/>
        <v>27</v>
      </c>
      <c r="N21" s="24">
        <f t="shared" si="5"/>
        <v>4</v>
      </c>
      <c r="O21" s="24">
        <f t="shared" si="5"/>
        <v>7</v>
      </c>
      <c r="P21" s="24">
        <f t="shared" si="5"/>
        <v>0</v>
      </c>
      <c r="Q21" s="28">
        <f t="shared" si="10"/>
        <v>380.05</v>
      </c>
      <c r="R21" s="28">
        <f t="shared" si="11"/>
        <v>476.79</v>
      </c>
      <c r="S21" s="28">
        <f t="shared" si="12"/>
        <v>317.86</v>
      </c>
      <c r="T21" s="28">
        <f t="shared" si="13"/>
        <v>338.59000000000003</v>
      </c>
      <c r="U21" s="28">
        <f t="shared" si="14"/>
        <v>290.22000000000003</v>
      </c>
      <c r="V21" s="26">
        <f t="shared" si="15"/>
        <v>62.881</v>
      </c>
      <c r="W21" s="26">
        <f t="shared" si="16"/>
        <v>130.59899999999999</v>
      </c>
      <c r="X21" s="26">
        <f t="shared" si="17"/>
        <v>19.347999999999999</v>
      </c>
      <c r="Y21" s="26">
        <f t="shared" si="18"/>
        <v>33.858999999999995</v>
      </c>
      <c r="Z21" s="26">
        <f t="shared" si="19"/>
        <v>0</v>
      </c>
      <c r="AA21" s="30">
        <f t="shared" si="20"/>
        <v>442.93100000000004</v>
      </c>
      <c r="AB21" s="30">
        <f t="shared" si="21"/>
        <v>607.38900000000001</v>
      </c>
      <c r="AC21" s="30">
        <f t="shared" si="22"/>
        <v>337.20800000000003</v>
      </c>
      <c r="AD21" s="30">
        <f t="shared" si="23"/>
        <v>372.44900000000001</v>
      </c>
      <c r="AE21" s="30">
        <f t="shared" si="24"/>
        <v>290.22000000000003</v>
      </c>
      <c r="AF21" s="4">
        <f t="shared" si="8"/>
        <v>2050.1970000000001</v>
      </c>
    </row>
    <row r="22" spans="4:32" x14ac:dyDescent="0.3">
      <c r="D22" s="11" t="s">
        <v>17</v>
      </c>
      <c r="E22" s="12" t="s">
        <v>66</v>
      </c>
      <c r="F22" s="13">
        <v>38.75</v>
      </c>
      <c r="G22" s="21">
        <v>69</v>
      </c>
      <c r="H22" s="21">
        <v>48</v>
      </c>
      <c r="I22" s="21">
        <v>62</v>
      </c>
      <c r="J22" s="21">
        <v>64</v>
      </c>
      <c r="K22" s="21">
        <v>87</v>
      </c>
      <c r="L22" s="24">
        <f t="shared" si="9"/>
        <v>27</v>
      </c>
      <c r="M22" s="24">
        <f t="shared" si="5"/>
        <v>6</v>
      </c>
      <c r="N22" s="24">
        <f t="shared" si="5"/>
        <v>20</v>
      </c>
      <c r="O22" s="24">
        <f t="shared" si="5"/>
        <v>22</v>
      </c>
      <c r="P22" s="24">
        <f t="shared" si="5"/>
        <v>45</v>
      </c>
      <c r="Q22" s="28">
        <f t="shared" si="10"/>
        <v>2673.75</v>
      </c>
      <c r="R22" s="28">
        <f t="shared" si="11"/>
        <v>1860</v>
      </c>
      <c r="S22" s="28">
        <f t="shared" si="12"/>
        <v>2402.5</v>
      </c>
      <c r="T22" s="28">
        <f t="shared" si="13"/>
        <v>2480</v>
      </c>
      <c r="U22" s="28">
        <f t="shared" si="14"/>
        <v>3371.25</v>
      </c>
      <c r="V22" s="26">
        <f t="shared" si="15"/>
        <v>732.375</v>
      </c>
      <c r="W22" s="26">
        <f t="shared" si="16"/>
        <v>162.75</v>
      </c>
      <c r="X22" s="26">
        <f t="shared" si="17"/>
        <v>542.5</v>
      </c>
      <c r="Y22" s="26">
        <f t="shared" si="18"/>
        <v>596.75</v>
      </c>
      <c r="Z22" s="26">
        <f t="shared" si="19"/>
        <v>1220.625</v>
      </c>
      <c r="AA22" s="30">
        <f t="shared" si="20"/>
        <v>3406.125</v>
      </c>
      <c r="AB22" s="30">
        <f t="shared" si="21"/>
        <v>2022.75</v>
      </c>
      <c r="AC22" s="30">
        <f t="shared" si="22"/>
        <v>2945</v>
      </c>
      <c r="AD22" s="30">
        <f t="shared" si="23"/>
        <v>3076.75</v>
      </c>
      <c r="AE22" s="30">
        <f t="shared" si="24"/>
        <v>4591.875</v>
      </c>
      <c r="AF22" s="4">
        <f t="shared" si="8"/>
        <v>16042.5</v>
      </c>
    </row>
    <row r="23" spans="4:32" x14ac:dyDescent="0.3">
      <c r="D23" s="11" t="s">
        <v>18</v>
      </c>
      <c r="E23" s="12" t="s">
        <v>67</v>
      </c>
      <c r="F23" s="13">
        <v>14.39</v>
      </c>
      <c r="G23" s="21">
        <v>42</v>
      </c>
      <c r="H23" s="21">
        <v>62</v>
      </c>
      <c r="I23" s="21">
        <v>49</v>
      </c>
      <c r="J23" s="21">
        <v>53</v>
      </c>
      <c r="K23" s="21">
        <v>65</v>
      </c>
      <c r="L23" s="24">
        <f t="shared" si="9"/>
        <v>0</v>
      </c>
      <c r="M23" s="24">
        <f t="shared" si="5"/>
        <v>20</v>
      </c>
      <c r="N23" s="24">
        <f t="shared" si="5"/>
        <v>7</v>
      </c>
      <c r="O23" s="24">
        <f t="shared" si="5"/>
        <v>11</v>
      </c>
      <c r="P23" s="24">
        <f t="shared" si="5"/>
        <v>23</v>
      </c>
      <c r="Q23" s="28">
        <f t="shared" si="10"/>
        <v>604.38</v>
      </c>
      <c r="R23" s="28">
        <f t="shared" si="11"/>
        <v>892.18000000000006</v>
      </c>
      <c r="S23" s="28">
        <f t="shared" si="12"/>
        <v>705.11</v>
      </c>
      <c r="T23" s="28">
        <f t="shared" si="13"/>
        <v>762.67000000000007</v>
      </c>
      <c r="U23" s="28">
        <f t="shared" si="14"/>
        <v>935.35</v>
      </c>
      <c r="V23" s="26">
        <f t="shared" si="15"/>
        <v>0</v>
      </c>
      <c r="W23" s="26">
        <f t="shared" si="16"/>
        <v>201.46</v>
      </c>
      <c r="X23" s="26">
        <f t="shared" si="17"/>
        <v>70.510999999999996</v>
      </c>
      <c r="Y23" s="26">
        <f t="shared" si="18"/>
        <v>110.803</v>
      </c>
      <c r="Z23" s="26">
        <f t="shared" si="19"/>
        <v>231.679</v>
      </c>
      <c r="AA23" s="30">
        <f t="shared" si="20"/>
        <v>604.38</v>
      </c>
      <c r="AB23" s="30">
        <f t="shared" si="21"/>
        <v>1093.6400000000001</v>
      </c>
      <c r="AC23" s="30">
        <f t="shared" si="22"/>
        <v>775.62099999999998</v>
      </c>
      <c r="AD23" s="30">
        <f t="shared" si="23"/>
        <v>873.47300000000007</v>
      </c>
      <c r="AE23" s="30">
        <f t="shared" si="24"/>
        <v>1167.029</v>
      </c>
      <c r="AF23" s="4">
        <f t="shared" si="8"/>
        <v>4514.143</v>
      </c>
    </row>
    <row r="24" spans="4:32" x14ac:dyDescent="0.3">
      <c r="D24" s="11" t="s">
        <v>19</v>
      </c>
      <c r="E24" s="12" t="s">
        <v>68</v>
      </c>
      <c r="F24" s="13">
        <v>45.28</v>
      </c>
      <c r="G24" s="21">
        <v>62</v>
      </c>
      <c r="H24" s="21">
        <v>66</v>
      </c>
      <c r="I24" s="21">
        <v>40</v>
      </c>
      <c r="J24" s="21">
        <v>40</v>
      </c>
      <c r="K24" s="21">
        <v>75</v>
      </c>
      <c r="L24" s="24">
        <f t="shared" si="9"/>
        <v>20</v>
      </c>
      <c r="M24" s="24">
        <f t="shared" si="5"/>
        <v>24</v>
      </c>
      <c r="N24" s="24">
        <f t="shared" si="5"/>
        <v>0</v>
      </c>
      <c r="O24" s="24">
        <f t="shared" si="5"/>
        <v>0</v>
      </c>
      <c r="P24" s="24">
        <f t="shared" si="5"/>
        <v>33</v>
      </c>
      <c r="Q24" s="28">
        <f t="shared" si="10"/>
        <v>2807.36</v>
      </c>
      <c r="R24" s="28">
        <f t="shared" si="11"/>
        <v>2988.48</v>
      </c>
      <c r="S24" s="28">
        <f t="shared" si="12"/>
        <v>1811.2</v>
      </c>
      <c r="T24" s="28">
        <f t="shared" si="13"/>
        <v>1811.2</v>
      </c>
      <c r="U24" s="28">
        <f t="shared" si="14"/>
        <v>3396</v>
      </c>
      <c r="V24" s="26">
        <f t="shared" si="15"/>
        <v>633.91999999999996</v>
      </c>
      <c r="W24" s="26">
        <f t="shared" si="16"/>
        <v>760.70399999999995</v>
      </c>
      <c r="X24" s="26">
        <f t="shared" si="17"/>
        <v>0</v>
      </c>
      <c r="Y24" s="26">
        <f t="shared" si="18"/>
        <v>0</v>
      </c>
      <c r="Z24" s="26">
        <f t="shared" si="19"/>
        <v>1045.9679999999998</v>
      </c>
      <c r="AA24" s="30">
        <f t="shared" si="20"/>
        <v>3441.28</v>
      </c>
      <c r="AB24" s="30">
        <f t="shared" si="21"/>
        <v>3749.1840000000002</v>
      </c>
      <c r="AC24" s="30">
        <f t="shared" si="22"/>
        <v>1811.2</v>
      </c>
      <c r="AD24" s="30">
        <f t="shared" si="23"/>
        <v>1811.2</v>
      </c>
      <c r="AE24" s="30">
        <f t="shared" si="24"/>
        <v>4441.9679999999998</v>
      </c>
      <c r="AF24" s="4">
        <f t="shared" si="8"/>
        <v>15254.832000000002</v>
      </c>
    </row>
    <row r="25" spans="4:32" x14ac:dyDescent="0.3">
      <c r="D25" s="11" t="s">
        <v>20</v>
      </c>
      <c r="E25" s="12" t="s">
        <v>69</v>
      </c>
      <c r="F25" s="13">
        <v>27.14</v>
      </c>
      <c r="G25" s="21">
        <v>59</v>
      </c>
      <c r="H25" s="21">
        <v>74</v>
      </c>
      <c r="I25" s="21">
        <v>74</v>
      </c>
      <c r="J25" s="21">
        <v>87</v>
      </c>
      <c r="K25" s="21">
        <v>46</v>
      </c>
      <c r="L25" s="24">
        <f t="shared" si="9"/>
        <v>17</v>
      </c>
      <c r="M25" s="24">
        <f t="shared" si="9"/>
        <v>32</v>
      </c>
      <c r="N25" s="24">
        <f t="shared" si="9"/>
        <v>32</v>
      </c>
      <c r="O25" s="24">
        <f t="shared" si="9"/>
        <v>45</v>
      </c>
      <c r="P25" s="24">
        <f t="shared" si="9"/>
        <v>4</v>
      </c>
      <c r="Q25" s="28">
        <f t="shared" si="10"/>
        <v>1601.26</v>
      </c>
      <c r="R25" s="28">
        <f t="shared" si="11"/>
        <v>2008.3600000000001</v>
      </c>
      <c r="S25" s="28">
        <f t="shared" si="12"/>
        <v>2008.3600000000001</v>
      </c>
      <c r="T25" s="28">
        <f t="shared" si="13"/>
        <v>2361.1799999999998</v>
      </c>
      <c r="U25" s="28">
        <f t="shared" si="14"/>
        <v>1248.44</v>
      </c>
      <c r="V25" s="26">
        <f t="shared" si="15"/>
        <v>322.96599999999995</v>
      </c>
      <c r="W25" s="26">
        <f t="shared" si="16"/>
        <v>607.93599999999992</v>
      </c>
      <c r="X25" s="26">
        <f t="shared" si="17"/>
        <v>607.93599999999992</v>
      </c>
      <c r="Y25" s="26">
        <f t="shared" si="18"/>
        <v>854.90999999999985</v>
      </c>
      <c r="Z25" s="26">
        <f t="shared" si="19"/>
        <v>75.99199999999999</v>
      </c>
      <c r="AA25" s="30">
        <f t="shared" si="20"/>
        <v>1924.2259999999999</v>
      </c>
      <c r="AB25" s="30">
        <f t="shared" si="21"/>
        <v>2616.2960000000003</v>
      </c>
      <c r="AC25" s="30">
        <f t="shared" si="22"/>
        <v>2616.2960000000003</v>
      </c>
      <c r="AD25" s="30">
        <f t="shared" si="23"/>
        <v>3216.0899999999997</v>
      </c>
      <c r="AE25" s="30">
        <f t="shared" si="24"/>
        <v>1324.432</v>
      </c>
      <c r="AF25" s="4">
        <f t="shared" si="8"/>
        <v>11697.34</v>
      </c>
    </row>
    <row r="26" spans="4:32" x14ac:dyDescent="0.3">
      <c r="D26" s="11" t="s">
        <v>21</v>
      </c>
      <c r="E26" s="12" t="s">
        <v>70</v>
      </c>
      <c r="F26" s="13">
        <v>11.56</v>
      </c>
      <c r="G26" s="21">
        <v>46</v>
      </c>
      <c r="H26" s="21">
        <v>86</v>
      </c>
      <c r="I26" s="21">
        <v>82</v>
      </c>
      <c r="J26" s="21">
        <v>71</v>
      </c>
      <c r="K26" s="21">
        <v>49</v>
      </c>
      <c r="L26" s="24">
        <f t="shared" si="9"/>
        <v>4</v>
      </c>
      <c r="M26" s="24">
        <f t="shared" si="9"/>
        <v>44</v>
      </c>
      <c r="N26" s="24">
        <f t="shared" si="9"/>
        <v>40</v>
      </c>
      <c r="O26" s="24">
        <f t="shared" si="9"/>
        <v>29</v>
      </c>
      <c r="P26" s="24">
        <f t="shared" si="9"/>
        <v>7</v>
      </c>
      <c r="Q26" s="28">
        <f t="shared" si="10"/>
        <v>531.76</v>
      </c>
      <c r="R26" s="28">
        <f t="shared" si="11"/>
        <v>994.16000000000008</v>
      </c>
      <c r="S26" s="28">
        <f t="shared" si="12"/>
        <v>947.92000000000007</v>
      </c>
      <c r="T26" s="28">
        <f t="shared" si="13"/>
        <v>820.76</v>
      </c>
      <c r="U26" s="28">
        <f t="shared" si="14"/>
        <v>566.44000000000005</v>
      </c>
      <c r="V26" s="26">
        <f t="shared" si="15"/>
        <v>32.368000000000002</v>
      </c>
      <c r="W26" s="26">
        <f t="shared" si="16"/>
        <v>356.048</v>
      </c>
      <c r="X26" s="26">
        <f t="shared" si="17"/>
        <v>323.68</v>
      </c>
      <c r="Y26" s="26">
        <f t="shared" si="18"/>
        <v>234.66800000000001</v>
      </c>
      <c r="Z26" s="26">
        <f t="shared" si="19"/>
        <v>56.644000000000005</v>
      </c>
      <c r="AA26" s="30">
        <f t="shared" si="20"/>
        <v>564.12800000000004</v>
      </c>
      <c r="AB26" s="30">
        <f t="shared" si="21"/>
        <v>1350.2080000000001</v>
      </c>
      <c r="AC26" s="30">
        <f t="shared" si="22"/>
        <v>1271.6000000000001</v>
      </c>
      <c r="AD26" s="30">
        <f t="shared" si="23"/>
        <v>1055.4279999999999</v>
      </c>
      <c r="AE26" s="30">
        <f t="shared" si="24"/>
        <v>623.08400000000006</v>
      </c>
      <c r="AF26" s="4">
        <f t="shared" si="8"/>
        <v>4864.4480000000003</v>
      </c>
    </row>
    <row r="27" spans="4:32" x14ac:dyDescent="0.3">
      <c r="D27" s="11" t="s">
        <v>22</v>
      </c>
      <c r="E27" s="12" t="s">
        <v>71</v>
      </c>
      <c r="F27" s="13">
        <v>20.89</v>
      </c>
      <c r="G27" s="21">
        <v>89</v>
      </c>
      <c r="H27" s="21">
        <v>68</v>
      </c>
      <c r="I27" s="21">
        <v>68</v>
      </c>
      <c r="J27" s="21">
        <v>82</v>
      </c>
      <c r="K27" s="21">
        <v>81</v>
      </c>
      <c r="L27" s="24">
        <f t="shared" si="9"/>
        <v>47</v>
      </c>
      <c r="M27" s="24">
        <f t="shared" si="9"/>
        <v>26</v>
      </c>
      <c r="N27" s="24">
        <f t="shared" si="9"/>
        <v>26</v>
      </c>
      <c r="O27" s="24">
        <f t="shared" si="9"/>
        <v>40</v>
      </c>
      <c r="P27" s="24">
        <f t="shared" si="9"/>
        <v>39</v>
      </c>
      <c r="Q27" s="28">
        <f t="shared" si="10"/>
        <v>1859.21</v>
      </c>
      <c r="R27" s="28">
        <f t="shared" si="11"/>
        <v>1420.52</v>
      </c>
      <c r="S27" s="28">
        <f t="shared" si="12"/>
        <v>1420.52</v>
      </c>
      <c r="T27" s="28">
        <f t="shared" si="13"/>
        <v>1712.98</v>
      </c>
      <c r="U27" s="28">
        <f t="shared" si="14"/>
        <v>1692.0900000000001</v>
      </c>
      <c r="V27" s="26">
        <f t="shared" si="15"/>
        <v>687.28099999999995</v>
      </c>
      <c r="W27" s="26">
        <f t="shared" si="16"/>
        <v>380.19799999999998</v>
      </c>
      <c r="X27" s="26">
        <f t="shared" si="17"/>
        <v>380.19799999999998</v>
      </c>
      <c r="Y27" s="26">
        <f t="shared" si="18"/>
        <v>584.91999999999996</v>
      </c>
      <c r="Z27" s="26">
        <f t="shared" si="19"/>
        <v>570.29700000000003</v>
      </c>
      <c r="AA27" s="30">
        <f t="shared" si="20"/>
        <v>2546.491</v>
      </c>
      <c r="AB27" s="30">
        <f t="shared" si="21"/>
        <v>1800.7179999999998</v>
      </c>
      <c r="AC27" s="30">
        <f t="shared" si="22"/>
        <v>1800.7179999999998</v>
      </c>
      <c r="AD27" s="30">
        <f t="shared" si="23"/>
        <v>2297.9</v>
      </c>
      <c r="AE27" s="30">
        <f t="shared" si="24"/>
        <v>2262.3870000000002</v>
      </c>
      <c r="AF27" s="4">
        <f t="shared" si="8"/>
        <v>10708.214</v>
      </c>
    </row>
    <row r="28" spans="4:32" x14ac:dyDescent="0.3">
      <c r="D28" s="11" t="s">
        <v>23</v>
      </c>
      <c r="E28" s="12" t="s">
        <v>72</v>
      </c>
      <c r="F28" s="13">
        <v>35.67</v>
      </c>
      <c r="G28" s="21">
        <v>81</v>
      </c>
      <c r="H28" s="21">
        <v>56</v>
      </c>
      <c r="I28" s="21">
        <v>87</v>
      </c>
      <c r="J28" s="21">
        <v>79</v>
      </c>
      <c r="K28" s="21">
        <v>53</v>
      </c>
      <c r="L28" s="24">
        <f t="shared" si="9"/>
        <v>39</v>
      </c>
      <c r="M28" s="24">
        <f t="shared" si="9"/>
        <v>14</v>
      </c>
      <c r="N28" s="24">
        <f t="shared" si="9"/>
        <v>45</v>
      </c>
      <c r="O28" s="24">
        <f t="shared" si="9"/>
        <v>37</v>
      </c>
      <c r="P28" s="24">
        <f t="shared" si="9"/>
        <v>11</v>
      </c>
      <c r="Q28" s="28">
        <f t="shared" si="10"/>
        <v>2889.27</v>
      </c>
      <c r="R28" s="28">
        <f t="shared" si="11"/>
        <v>1997.52</v>
      </c>
      <c r="S28" s="28">
        <f t="shared" si="12"/>
        <v>3103.29</v>
      </c>
      <c r="T28" s="28">
        <f t="shared" si="13"/>
        <v>2817.9300000000003</v>
      </c>
      <c r="U28" s="28">
        <f t="shared" si="14"/>
        <v>1890.51</v>
      </c>
      <c r="V28" s="26">
        <f t="shared" si="15"/>
        <v>973.79100000000005</v>
      </c>
      <c r="W28" s="26">
        <f t="shared" si="16"/>
        <v>349.56600000000003</v>
      </c>
      <c r="X28" s="26">
        <f t="shared" si="17"/>
        <v>1123.605</v>
      </c>
      <c r="Y28" s="26">
        <f t="shared" si="18"/>
        <v>923.85300000000007</v>
      </c>
      <c r="Z28" s="26">
        <f t="shared" si="19"/>
        <v>274.65899999999999</v>
      </c>
      <c r="AA28" s="30">
        <f t="shared" si="20"/>
        <v>3863.0610000000001</v>
      </c>
      <c r="AB28" s="30">
        <f t="shared" si="21"/>
        <v>2347.0860000000002</v>
      </c>
      <c r="AC28" s="30">
        <f t="shared" si="22"/>
        <v>4226.8950000000004</v>
      </c>
      <c r="AD28" s="30">
        <f t="shared" si="23"/>
        <v>3741.7830000000004</v>
      </c>
      <c r="AE28" s="30">
        <f t="shared" si="24"/>
        <v>2165.1689999999999</v>
      </c>
      <c r="AF28" s="4">
        <f t="shared" si="8"/>
        <v>16343.994000000001</v>
      </c>
    </row>
    <row r="29" spans="4:32" x14ac:dyDescent="0.3">
      <c r="D29" s="11" t="s">
        <v>24</v>
      </c>
      <c r="E29" s="12" t="s">
        <v>73</v>
      </c>
      <c r="F29" s="13">
        <v>4.72</v>
      </c>
      <c r="G29" s="21">
        <v>41</v>
      </c>
      <c r="H29" s="21">
        <v>60</v>
      </c>
      <c r="I29" s="21">
        <v>70</v>
      </c>
      <c r="J29" s="21">
        <v>57</v>
      </c>
      <c r="K29" s="21">
        <v>89</v>
      </c>
      <c r="L29" s="24">
        <f t="shared" si="9"/>
        <v>0</v>
      </c>
      <c r="M29" s="24">
        <f t="shared" si="9"/>
        <v>18</v>
      </c>
      <c r="N29" s="24">
        <f t="shared" si="9"/>
        <v>28</v>
      </c>
      <c r="O29" s="24">
        <f t="shared" si="9"/>
        <v>15</v>
      </c>
      <c r="P29" s="24">
        <f t="shared" si="9"/>
        <v>47</v>
      </c>
      <c r="Q29" s="28">
        <f t="shared" si="10"/>
        <v>193.51999999999998</v>
      </c>
      <c r="R29" s="28">
        <f t="shared" si="11"/>
        <v>283.2</v>
      </c>
      <c r="S29" s="28">
        <f t="shared" si="12"/>
        <v>330.4</v>
      </c>
      <c r="T29" s="28">
        <f t="shared" si="13"/>
        <v>269.03999999999996</v>
      </c>
      <c r="U29" s="28">
        <f t="shared" si="14"/>
        <v>420.08</v>
      </c>
      <c r="V29" s="26">
        <f t="shared" si="15"/>
        <v>0</v>
      </c>
      <c r="W29" s="26">
        <f t="shared" si="16"/>
        <v>59.471999999999994</v>
      </c>
      <c r="X29" s="26">
        <f t="shared" si="17"/>
        <v>92.512</v>
      </c>
      <c r="Y29" s="26">
        <f t="shared" si="18"/>
        <v>49.559999999999995</v>
      </c>
      <c r="Z29" s="26">
        <f t="shared" si="19"/>
        <v>155.28799999999998</v>
      </c>
      <c r="AA29" s="30">
        <f t="shared" si="20"/>
        <v>193.51999999999998</v>
      </c>
      <c r="AB29" s="30">
        <f t="shared" si="21"/>
        <v>342.67199999999997</v>
      </c>
      <c r="AC29" s="30">
        <f t="shared" si="22"/>
        <v>422.91199999999998</v>
      </c>
      <c r="AD29" s="30">
        <f t="shared" si="23"/>
        <v>318.59999999999997</v>
      </c>
      <c r="AE29" s="30">
        <f t="shared" si="24"/>
        <v>575.36799999999994</v>
      </c>
      <c r="AF29" s="4">
        <f t="shared" si="8"/>
        <v>1853.0719999999999</v>
      </c>
    </row>
    <row r="30" spans="4:32" x14ac:dyDescent="0.3">
      <c r="D30" s="11" t="s">
        <v>25</v>
      </c>
      <c r="E30" s="12" t="s">
        <v>74</v>
      </c>
      <c r="F30" s="13">
        <v>33.880000000000003</v>
      </c>
      <c r="G30" s="21">
        <v>78</v>
      </c>
      <c r="H30" s="21">
        <v>45</v>
      </c>
      <c r="I30" s="21">
        <v>39</v>
      </c>
      <c r="J30" s="21">
        <v>43</v>
      </c>
      <c r="K30" s="21">
        <v>71</v>
      </c>
      <c r="L30" s="24">
        <f t="shared" si="9"/>
        <v>36</v>
      </c>
      <c r="M30" s="24">
        <f t="shared" si="9"/>
        <v>3</v>
      </c>
      <c r="N30" s="24">
        <f t="shared" si="9"/>
        <v>0</v>
      </c>
      <c r="O30" s="24">
        <f t="shared" si="9"/>
        <v>1</v>
      </c>
      <c r="P30" s="24">
        <f t="shared" si="9"/>
        <v>29</v>
      </c>
      <c r="Q30" s="28">
        <f t="shared" si="10"/>
        <v>2642.6400000000003</v>
      </c>
      <c r="R30" s="28">
        <f t="shared" si="11"/>
        <v>1524.6000000000001</v>
      </c>
      <c r="S30" s="28">
        <f t="shared" si="12"/>
        <v>1321.3200000000002</v>
      </c>
      <c r="T30" s="28">
        <f t="shared" si="13"/>
        <v>1456.8400000000001</v>
      </c>
      <c r="U30" s="28">
        <f t="shared" si="14"/>
        <v>2405.48</v>
      </c>
      <c r="V30" s="26">
        <f t="shared" si="15"/>
        <v>853.77600000000007</v>
      </c>
      <c r="W30" s="26">
        <f t="shared" si="16"/>
        <v>71.147999999999996</v>
      </c>
      <c r="X30" s="26">
        <f t="shared" si="17"/>
        <v>0</v>
      </c>
      <c r="Y30" s="26">
        <f t="shared" si="18"/>
        <v>23.716000000000001</v>
      </c>
      <c r="Z30" s="26">
        <f t="shared" si="19"/>
        <v>687.76400000000001</v>
      </c>
      <c r="AA30" s="30">
        <f t="shared" si="20"/>
        <v>3496.4160000000002</v>
      </c>
      <c r="AB30" s="30">
        <f t="shared" si="21"/>
        <v>1595.748</v>
      </c>
      <c r="AC30" s="30">
        <f t="shared" si="22"/>
        <v>1321.3200000000002</v>
      </c>
      <c r="AD30" s="30">
        <f t="shared" si="23"/>
        <v>1480.556</v>
      </c>
      <c r="AE30" s="30">
        <f t="shared" si="24"/>
        <v>3093.2440000000001</v>
      </c>
      <c r="AF30" s="4">
        <f t="shared" si="8"/>
        <v>10987.284000000001</v>
      </c>
    </row>
    <row r="31" spans="4:32" x14ac:dyDescent="0.3">
      <c r="D31" s="11" t="s">
        <v>26</v>
      </c>
      <c r="E31" s="12" t="s">
        <v>75</v>
      </c>
      <c r="F31" s="13">
        <v>17.43</v>
      </c>
      <c r="G31" s="21">
        <v>87</v>
      </c>
      <c r="H31" s="21">
        <v>55</v>
      </c>
      <c r="I31" s="21">
        <v>85</v>
      </c>
      <c r="J31" s="21">
        <v>84</v>
      </c>
      <c r="K31" s="21">
        <v>39</v>
      </c>
      <c r="L31" s="24">
        <f t="shared" si="9"/>
        <v>45</v>
      </c>
      <c r="M31" s="24">
        <f t="shared" si="9"/>
        <v>13</v>
      </c>
      <c r="N31" s="24">
        <f t="shared" si="9"/>
        <v>43</v>
      </c>
      <c r="O31" s="24">
        <f t="shared" si="9"/>
        <v>42</v>
      </c>
      <c r="P31" s="24">
        <f t="shared" si="9"/>
        <v>0</v>
      </c>
      <c r="Q31" s="28">
        <f t="shared" si="10"/>
        <v>1516.41</v>
      </c>
      <c r="R31" s="28">
        <f t="shared" si="11"/>
        <v>958.65</v>
      </c>
      <c r="S31" s="28">
        <f t="shared" si="12"/>
        <v>1481.55</v>
      </c>
      <c r="T31" s="28">
        <f t="shared" si="13"/>
        <v>1464.12</v>
      </c>
      <c r="U31" s="28">
        <f t="shared" si="14"/>
        <v>679.77</v>
      </c>
      <c r="V31" s="26">
        <f t="shared" si="15"/>
        <v>549.04499999999996</v>
      </c>
      <c r="W31" s="26">
        <f t="shared" si="16"/>
        <v>158.61299999999997</v>
      </c>
      <c r="X31" s="26">
        <f t="shared" si="17"/>
        <v>524.64299999999992</v>
      </c>
      <c r="Y31" s="26">
        <f t="shared" si="18"/>
        <v>512.44199999999989</v>
      </c>
      <c r="Z31" s="26">
        <f t="shared" si="19"/>
        <v>0</v>
      </c>
      <c r="AA31" s="30">
        <f t="shared" si="20"/>
        <v>2065.4549999999999</v>
      </c>
      <c r="AB31" s="30">
        <f t="shared" si="21"/>
        <v>1117.2629999999999</v>
      </c>
      <c r="AC31" s="30">
        <f t="shared" si="22"/>
        <v>2006.1929999999998</v>
      </c>
      <c r="AD31" s="30">
        <f t="shared" si="23"/>
        <v>1976.5619999999999</v>
      </c>
      <c r="AE31" s="30">
        <f t="shared" si="24"/>
        <v>679.77</v>
      </c>
      <c r="AF31" s="4">
        <f t="shared" si="8"/>
        <v>7845.2430000000004</v>
      </c>
    </row>
    <row r="32" spans="4:32" x14ac:dyDescent="0.3">
      <c r="D32" s="11" t="s">
        <v>27</v>
      </c>
      <c r="E32" s="12" t="s">
        <v>76</v>
      </c>
      <c r="F32" s="13">
        <v>49.01</v>
      </c>
      <c r="G32" s="21">
        <v>66</v>
      </c>
      <c r="H32" s="21">
        <v>42</v>
      </c>
      <c r="I32" s="21">
        <v>78</v>
      </c>
      <c r="J32" s="21">
        <v>89</v>
      </c>
      <c r="K32" s="21">
        <v>50</v>
      </c>
      <c r="L32" s="24">
        <f t="shared" si="9"/>
        <v>24</v>
      </c>
      <c r="M32" s="24">
        <f t="shared" si="9"/>
        <v>0</v>
      </c>
      <c r="N32" s="24">
        <f t="shared" si="9"/>
        <v>36</v>
      </c>
      <c r="O32" s="24">
        <f t="shared" si="9"/>
        <v>47</v>
      </c>
      <c r="P32" s="24">
        <f t="shared" si="9"/>
        <v>8</v>
      </c>
      <c r="Q32" s="28">
        <f t="shared" si="10"/>
        <v>3234.66</v>
      </c>
      <c r="R32" s="28">
        <f t="shared" si="11"/>
        <v>2058.42</v>
      </c>
      <c r="S32" s="28">
        <f t="shared" si="12"/>
        <v>3822.7799999999997</v>
      </c>
      <c r="T32" s="28">
        <f t="shared" si="13"/>
        <v>4361.8899999999994</v>
      </c>
      <c r="U32" s="28">
        <f t="shared" si="14"/>
        <v>2450.5</v>
      </c>
      <c r="V32" s="26">
        <f t="shared" si="15"/>
        <v>823.36799999999994</v>
      </c>
      <c r="W32" s="26">
        <f t="shared" si="16"/>
        <v>0</v>
      </c>
      <c r="X32" s="26">
        <f t="shared" si="17"/>
        <v>1235.0519999999999</v>
      </c>
      <c r="Y32" s="26">
        <f t="shared" si="18"/>
        <v>1612.4289999999999</v>
      </c>
      <c r="Z32" s="26">
        <f t="shared" si="19"/>
        <v>274.45599999999996</v>
      </c>
      <c r="AA32" s="30">
        <f t="shared" si="20"/>
        <v>4058.0279999999998</v>
      </c>
      <c r="AB32" s="30">
        <f t="shared" si="21"/>
        <v>2058.42</v>
      </c>
      <c r="AC32" s="30">
        <f t="shared" si="22"/>
        <v>5057.8319999999994</v>
      </c>
      <c r="AD32" s="30">
        <f t="shared" si="23"/>
        <v>5974.3189999999995</v>
      </c>
      <c r="AE32" s="30">
        <f t="shared" si="24"/>
        <v>2724.9560000000001</v>
      </c>
      <c r="AF32" s="4">
        <f t="shared" si="8"/>
        <v>19873.555</v>
      </c>
    </row>
    <row r="33" spans="4:32" x14ac:dyDescent="0.3">
      <c r="D33" s="11" t="s">
        <v>28</v>
      </c>
      <c r="E33" s="12" t="s">
        <v>77</v>
      </c>
      <c r="F33" s="13">
        <v>19.36</v>
      </c>
      <c r="G33" s="21">
        <v>50</v>
      </c>
      <c r="H33" s="21">
        <v>50</v>
      </c>
      <c r="I33" s="21">
        <v>88</v>
      </c>
      <c r="J33" s="21">
        <v>47</v>
      </c>
      <c r="K33" s="21">
        <v>85</v>
      </c>
      <c r="L33" s="24">
        <f t="shared" si="9"/>
        <v>8</v>
      </c>
      <c r="M33" s="24">
        <f t="shared" si="9"/>
        <v>8</v>
      </c>
      <c r="N33" s="24">
        <f t="shared" si="9"/>
        <v>46</v>
      </c>
      <c r="O33" s="24">
        <f t="shared" si="9"/>
        <v>5</v>
      </c>
      <c r="P33" s="24">
        <f t="shared" si="9"/>
        <v>43</v>
      </c>
      <c r="Q33" s="28">
        <f t="shared" si="10"/>
        <v>968</v>
      </c>
      <c r="R33" s="28">
        <f t="shared" si="11"/>
        <v>968</v>
      </c>
      <c r="S33" s="28">
        <f t="shared" si="12"/>
        <v>1703.6799999999998</v>
      </c>
      <c r="T33" s="28">
        <f t="shared" si="13"/>
        <v>909.92</v>
      </c>
      <c r="U33" s="28">
        <f t="shared" si="14"/>
        <v>1645.6</v>
      </c>
      <c r="V33" s="26">
        <f t="shared" si="15"/>
        <v>108.416</v>
      </c>
      <c r="W33" s="26">
        <f t="shared" si="16"/>
        <v>108.416</v>
      </c>
      <c r="X33" s="26">
        <f t="shared" si="17"/>
        <v>623.39199999999994</v>
      </c>
      <c r="Y33" s="26">
        <f t="shared" si="18"/>
        <v>67.759999999999991</v>
      </c>
      <c r="Z33" s="26">
        <f t="shared" si="19"/>
        <v>582.73599999999999</v>
      </c>
      <c r="AA33" s="30">
        <f t="shared" si="20"/>
        <v>1076.4159999999999</v>
      </c>
      <c r="AB33" s="30">
        <f t="shared" si="21"/>
        <v>1076.4159999999999</v>
      </c>
      <c r="AC33" s="30">
        <f t="shared" si="22"/>
        <v>2327.0719999999997</v>
      </c>
      <c r="AD33" s="30">
        <f t="shared" si="23"/>
        <v>977.68</v>
      </c>
      <c r="AE33" s="30">
        <f t="shared" si="24"/>
        <v>2228.3359999999998</v>
      </c>
      <c r="AF33" s="4">
        <f t="shared" si="8"/>
        <v>7685.92</v>
      </c>
    </row>
    <row r="34" spans="4:32" x14ac:dyDescent="0.3">
      <c r="D34" s="11" t="s">
        <v>29</v>
      </c>
      <c r="E34" s="12" t="s">
        <v>78</v>
      </c>
      <c r="F34" s="13">
        <v>7.81</v>
      </c>
      <c r="G34" s="21">
        <v>83</v>
      </c>
      <c r="H34" s="21">
        <v>53</v>
      </c>
      <c r="I34" s="21">
        <v>61</v>
      </c>
      <c r="J34" s="21">
        <v>54</v>
      </c>
      <c r="K34" s="21">
        <v>55</v>
      </c>
      <c r="L34" s="24">
        <f t="shared" si="9"/>
        <v>41</v>
      </c>
      <c r="M34" s="24">
        <f t="shared" si="9"/>
        <v>11</v>
      </c>
      <c r="N34" s="24">
        <f t="shared" si="9"/>
        <v>19</v>
      </c>
      <c r="O34" s="24">
        <f t="shared" si="9"/>
        <v>12</v>
      </c>
      <c r="P34" s="24">
        <f t="shared" si="9"/>
        <v>13</v>
      </c>
      <c r="Q34" s="28">
        <f t="shared" si="10"/>
        <v>648.23</v>
      </c>
      <c r="R34" s="28">
        <f t="shared" si="11"/>
        <v>413.93</v>
      </c>
      <c r="S34" s="28">
        <f t="shared" si="12"/>
        <v>476.40999999999997</v>
      </c>
      <c r="T34" s="28">
        <f t="shared" si="13"/>
        <v>421.73999999999995</v>
      </c>
      <c r="U34" s="28">
        <f t="shared" si="14"/>
        <v>429.54999999999995</v>
      </c>
      <c r="V34" s="26">
        <f t="shared" si="15"/>
        <v>224.14699999999999</v>
      </c>
      <c r="W34" s="26">
        <f t="shared" si="16"/>
        <v>60.136999999999993</v>
      </c>
      <c r="X34" s="26">
        <f t="shared" si="17"/>
        <v>103.87299999999999</v>
      </c>
      <c r="Y34" s="26">
        <f t="shared" si="18"/>
        <v>65.603999999999999</v>
      </c>
      <c r="Z34" s="26">
        <f t="shared" si="19"/>
        <v>71.070999999999998</v>
      </c>
      <c r="AA34" s="30">
        <f t="shared" si="20"/>
        <v>872.37699999999995</v>
      </c>
      <c r="AB34" s="30">
        <f t="shared" si="21"/>
        <v>474.06700000000001</v>
      </c>
      <c r="AC34" s="30">
        <f t="shared" si="22"/>
        <v>580.2829999999999</v>
      </c>
      <c r="AD34" s="30">
        <f t="shared" si="23"/>
        <v>487.34399999999994</v>
      </c>
      <c r="AE34" s="30">
        <f t="shared" si="24"/>
        <v>500.62099999999998</v>
      </c>
      <c r="AF34" s="4">
        <f t="shared" si="8"/>
        <v>2914.692</v>
      </c>
    </row>
    <row r="35" spans="4:32" x14ac:dyDescent="0.3">
      <c r="D35" s="11" t="s">
        <v>30</v>
      </c>
      <c r="E35" s="12" t="s">
        <v>79</v>
      </c>
      <c r="F35" s="13">
        <v>46.59</v>
      </c>
      <c r="G35" s="21">
        <v>64</v>
      </c>
      <c r="H35" s="21">
        <v>38</v>
      </c>
      <c r="I35" s="21">
        <v>44</v>
      </c>
      <c r="J35" s="21">
        <v>83</v>
      </c>
      <c r="K35" s="21">
        <v>84</v>
      </c>
      <c r="L35" s="24">
        <f t="shared" si="9"/>
        <v>22</v>
      </c>
      <c r="M35" s="24">
        <f t="shared" si="9"/>
        <v>0</v>
      </c>
      <c r="N35" s="24">
        <f t="shared" si="9"/>
        <v>2</v>
      </c>
      <c r="O35" s="24">
        <f t="shared" si="9"/>
        <v>41</v>
      </c>
      <c r="P35" s="24">
        <f t="shared" si="9"/>
        <v>42</v>
      </c>
      <c r="Q35" s="28">
        <f t="shared" si="10"/>
        <v>2981.76</v>
      </c>
      <c r="R35" s="28">
        <f t="shared" si="11"/>
        <v>1770.42</v>
      </c>
      <c r="S35" s="28">
        <f t="shared" si="12"/>
        <v>2049.96</v>
      </c>
      <c r="T35" s="28">
        <f t="shared" si="13"/>
        <v>3866.9700000000003</v>
      </c>
      <c r="U35" s="28">
        <f t="shared" si="14"/>
        <v>3913.5600000000004</v>
      </c>
      <c r="V35" s="26">
        <f t="shared" si="15"/>
        <v>717.48599999999999</v>
      </c>
      <c r="W35" s="26">
        <f t="shared" si="16"/>
        <v>0</v>
      </c>
      <c r="X35" s="26">
        <f t="shared" si="17"/>
        <v>65.225999999999999</v>
      </c>
      <c r="Y35" s="26">
        <f t="shared" si="18"/>
        <v>1337.133</v>
      </c>
      <c r="Z35" s="26">
        <f t="shared" si="19"/>
        <v>1369.7460000000001</v>
      </c>
      <c r="AA35" s="30">
        <f t="shared" si="20"/>
        <v>3699.2460000000001</v>
      </c>
      <c r="AB35" s="30">
        <f t="shared" si="21"/>
        <v>1770.42</v>
      </c>
      <c r="AC35" s="30">
        <f t="shared" si="22"/>
        <v>2115.1860000000001</v>
      </c>
      <c r="AD35" s="30">
        <f t="shared" si="23"/>
        <v>5204.1030000000001</v>
      </c>
      <c r="AE35" s="30">
        <f t="shared" si="24"/>
        <v>5283.3060000000005</v>
      </c>
      <c r="AF35" s="4">
        <f t="shared" si="8"/>
        <v>18072.261000000002</v>
      </c>
    </row>
    <row r="36" spans="4:32" x14ac:dyDescent="0.3">
      <c r="D36" s="11" t="s">
        <v>31</v>
      </c>
      <c r="E36" s="12" t="s">
        <v>80</v>
      </c>
      <c r="F36" s="13">
        <v>10.27</v>
      </c>
      <c r="G36" s="21">
        <v>71</v>
      </c>
      <c r="H36" s="21">
        <v>58</v>
      </c>
      <c r="I36" s="21">
        <v>53</v>
      </c>
      <c r="J36" s="21">
        <v>66</v>
      </c>
      <c r="K36" s="21">
        <v>72</v>
      </c>
      <c r="L36" s="24">
        <f t="shared" si="9"/>
        <v>29</v>
      </c>
      <c r="M36" s="24">
        <f t="shared" si="9"/>
        <v>16</v>
      </c>
      <c r="N36" s="24">
        <f t="shared" si="9"/>
        <v>11</v>
      </c>
      <c r="O36" s="24">
        <f t="shared" si="9"/>
        <v>24</v>
      </c>
      <c r="P36" s="24">
        <f t="shared" si="9"/>
        <v>30</v>
      </c>
      <c r="Q36" s="28">
        <f t="shared" si="10"/>
        <v>729.17</v>
      </c>
      <c r="R36" s="28">
        <f t="shared" si="11"/>
        <v>595.66</v>
      </c>
      <c r="S36" s="28">
        <f t="shared" si="12"/>
        <v>544.30999999999995</v>
      </c>
      <c r="T36" s="28">
        <f t="shared" si="13"/>
        <v>677.81999999999994</v>
      </c>
      <c r="U36" s="28">
        <f t="shared" si="14"/>
        <v>739.43999999999994</v>
      </c>
      <c r="V36" s="26">
        <f t="shared" si="15"/>
        <v>208.48099999999997</v>
      </c>
      <c r="W36" s="26">
        <f t="shared" si="16"/>
        <v>115.02399999999999</v>
      </c>
      <c r="X36" s="26">
        <f t="shared" si="17"/>
        <v>79.078999999999994</v>
      </c>
      <c r="Y36" s="26">
        <f t="shared" si="18"/>
        <v>172.53599999999997</v>
      </c>
      <c r="Z36" s="26">
        <f t="shared" si="19"/>
        <v>215.67</v>
      </c>
      <c r="AA36" s="30">
        <f t="shared" si="20"/>
        <v>937.65099999999995</v>
      </c>
      <c r="AB36" s="30">
        <f t="shared" si="21"/>
        <v>710.68399999999997</v>
      </c>
      <c r="AC36" s="30">
        <f t="shared" si="22"/>
        <v>623.3889999999999</v>
      </c>
      <c r="AD36" s="30">
        <f t="shared" si="23"/>
        <v>850.35599999999988</v>
      </c>
      <c r="AE36" s="30">
        <f t="shared" si="24"/>
        <v>955.1099999999999</v>
      </c>
      <c r="AF36" s="4">
        <f t="shared" si="8"/>
        <v>4077.1899999999996</v>
      </c>
    </row>
    <row r="37" spans="4:32" x14ac:dyDescent="0.3">
      <c r="D37" s="11" t="s">
        <v>32</v>
      </c>
      <c r="E37" s="12" t="s">
        <v>81</v>
      </c>
      <c r="F37" s="13">
        <v>21.95</v>
      </c>
      <c r="G37" s="21">
        <v>39</v>
      </c>
      <c r="H37" s="21">
        <v>75</v>
      </c>
      <c r="I37" s="21">
        <v>57</v>
      </c>
      <c r="J37" s="21">
        <v>80</v>
      </c>
      <c r="K37" s="21">
        <v>86</v>
      </c>
      <c r="L37" s="24">
        <f t="shared" si="9"/>
        <v>0</v>
      </c>
      <c r="M37" s="24">
        <f t="shared" si="9"/>
        <v>33</v>
      </c>
      <c r="N37" s="24">
        <f t="shared" si="9"/>
        <v>15</v>
      </c>
      <c r="O37" s="24">
        <f t="shared" si="9"/>
        <v>38</v>
      </c>
      <c r="P37" s="24">
        <f t="shared" si="9"/>
        <v>44</v>
      </c>
      <c r="Q37" s="28">
        <f t="shared" si="10"/>
        <v>856.05</v>
      </c>
      <c r="R37" s="28">
        <f t="shared" si="11"/>
        <v>1646.25</v>
      </c>
      <c r="S37" s="28">
        <f t="shared" si="12"/>
        <v>1251.1499999999999</v>
      </c>
      <c r="T37" s="28">
        <f t="shared" si="13"/>
        <v>1756</v>
      </c>
      <c r="U37" s="28">
        <f t="shared" si="14"/>
        <v>1887.7</v>
      </c>
      <c r="V37" s="26">
        <f t="shared" si="15"/>
        <v>0</v>
      </c>
      <c r="W37" s="26">
        <f t="shared" si="16"/>
        <v>507.04499999999996</v>
      </c>
      <c r="X37" s="26">
        <f t="shared" si="17"/>
        <v>230.47499999999997</v>
      </c>
      <c r="Y37" s="26">
        <f t="shared" si="18"/>
        <v>583.86999999999989</v>
      </c>
      <c r="Z37" s="26">
        <f t="shared" si="19"/>
        <v>676.06</v>
      </c>
      <c r="AA37" s="30">
        <f t="shared" si="20"/>
        <v>856.05</v>
      </c>
      <c r="AB37" s="30">
        <f t="shared" si="21"/>
        <v>2153.2950000000001</v>
      </c>
      <c r="AC37" s="30">
        <f t="shared" si="22"/>
        <v>1481.6249999999998</v>
      </c>
      <c r="AD37" s="30">
        <f t="shared" si="23"/>
        <v>2339.87</v>
      </c>
      <c r="AE37" s="30">
        <f t="shared" si="24"/>
        <v>2563.7600000000002</v>
      </c>
      <c r="AF37" s="4">
        <f t="shared" si="8"/>
        <v>9394.6</v>
      </c>
    </row>
    <row r="38" spans="4:32" x14ac:dyDescent="0.3">
      <c r="D38" s="11" t="s">
        <v>33</v>
      </c>
      <c r="E38" s="12" t="s">
        <v>82</v>
      </c>
      <c r="F38" s="13">
        <v>30.16</v>
      </c>
      <c r="G38" s="21">
        <v>48</v>
      </c>
      <c r="H38" s="21">
        <v>79</v>
      </c>
      <c r="I38" s="21">
        <v>83</v>
      </c>
      <c r="J38" s="21">
        <v>44</v>
      </c>
      <c r="K38" s="21">
        <v>61</v>
      </c>
      <c r="L38" s="24">
        <f t="shared" si="9"/>
        <v>6</v>
      </c>
      <c r="M38" s="24">
        <f t="shared" si="9"/>
        <v>37</v>
      </c>
      <c r="N38" s="24">
        <f t="shared" si="9"/>
        <v>41</v>
      </c>
      <c r="O38" s="24">
        <f t="shared" si="9"/>
        <v>2</v>
      </c>
      <c r="P38" s="24">
        <f t="shared" si="9"/>
        <v>19</v>
      </c>
      <c r="Q38" s="28">
        <f t="shared" si="10"/>
        <v>1447.68</v>
      </c>
      <c r="R38" s="28">
        <f t="shared" si="11"/>
        <v>2382.64</v>
      </c>
      <c r="S38" s="28">
        <f t="shared" si="12"/>
        <v>2503.2800000000002</v>
      </c>
      <c r="T38" s="28">
        <f t="shared" si="13"/>
        <v>1327.04</v>
      </c>
      <c r="U38" s="28">
        <f t="shared" si="14"/>
        <v>1839.76</v>
      </c>
      <c r="V38" s="26">
        <f t="shared" si="15"/>
        <v>126.672</v>
      </c>
      <c r="W38" s="26">
        <f t="shared" si="16"/>
        <v>781.14399999999989</v>
      </c>
      <c r="X38" s="26">
        <f t="shared" si="17"/>
        <v>865.59199999999998</v>
      </c>
      <c r="Y38" s="26">
        <f t="shared" si="18"/>
        <v>42.223999999999997</v>
      </c>
      <c r="Z38" s="26">
        <f t="shared" si="19"/>
        <v>401.12799999999999</v>
      </c>
      <c r="AA38" s="30">
        <f t="shared" si="20"/>
        <v>1574.3520000000001</v>
      </c>
      <c r="AB38" s="30">
        <f t="shared" si="21"/>
        <v>3163.7839999999997</v>
      </c>
      <c r="AC38" s="30">
        <f t="shared" si="22"/>
        <v>3368.8720000000003</v>
      </c>
      <c r="AD38" s="30">
        <f t="shared" si="23"/>
        <v>1369.2639999999999</v>
      </c>
      <c r="AE38" s="30">
        <f t="shared" si="24"/>
        <v>2240.8879999999999</v>
      </c>
      <c r="AF38" s="4">
        <f t="shared" si="8"/>
        <v>11717.16</v>
      </c>
    </row>
    <row r="39" spans="4:32" x14ac:dyDescent="0.3">
      <c r="D39" s="11" t="s">
        <v>34</v>
      </c>
      <c r="E39" s="12" t="s">
        <v>83</v>
      </c>
      <c r="F39" s="13">
        <v>28.49</v>
      </c>
      <c r="G39" s="21">
        <v>86</v>
      </c>
      <c r="H39" s="21">
        <v>64</v>
      </c>
      <c r="I39" s="21">
        <v>42</v>
      </c>
      <c r="J39" s="21">
        <v>48</v>
      </c>
      <c r="K39" s="21">
        <v>74</v>
      </c>
      <c r="L39" s="24">
        <f t="shared" si="9"/>
        <v>44</v>
      </c>
      <c r="M39" s="24">
        <f t="shared" si="9"/>
        <v>22</v>
      </c>
      <c r="N39" s="24">
        <f t="shared" si="9"/>
        <v>0</v>
      </c>
      <c r="O39" s="24">
        <f t="shared" si="9"/>
        <v>6</v>
      </c>
      <c r="P39" s="24">
        <f t="shared" si="9"/>
        <v>32</v>
      </c>
      <c r="Q39" s="28">
        <f t="shared" si="10"/>
        <v>2450.14</v>
      </c>
      <c r="R39" s="28">
        <f t="shared" si="11"/>
        <v>1823.36</v>
      </c>
      <c r="S39" s="28">
        <f t="shared" si="12"/>
        <v>1196.58</v>
      </c>
      <c r="T39" s="28">
        <f t="shared" si="13"/>
        <v>1367.52</v>
      </c>
      <c r="U39" s="28">
        <f t="shared" si="14"/>
        <v>2108.2599999999998</v>
      </c>
      <c r="V39" s="26">
        <f t="shared" si="15"/>
        <v>877.49199999999996</v>
      </c>
      <c r="W39" s="26">
        <f t="shared" si="16"/>
        <v>438.74599999999998</v>
      </c>
      <c r="X39" s="26">
        <f t="shared" si="17"/>
        <v>0</v>
      </c>
      <c r="Y39" s="26">
        <f t="shared" si="18"/>
        <v>119.65799999999999</v>
      </c>
      <c r="Z39" s="26">
        <f t="shared" si="19"/>
        <v>638.17599999999993</v>
      </c>
      <c r="AA39" s="30">
        <f t="shared" si="20"/>
        <v>3327.6319999999996</v>
      </c>
      <c r="AB39" s="30">
        <f t="shared" si="21"/>
        <v>2262.1059999999998</v>
      </c>
      <c r="AC39" s="30">
        <f t="shared" si="22"/>
        <v>1196.58</v>
      </c>
      <c r="AD39" s="30">
        <f t="shared" si="23"/>
        <v>1487.1779999999999</v>
      </c>
      <c r="AE39" s="30">
        <f t="shared" si="24"/>
        <v>2746.4359999999997</v>
      </c>
      <c r="AF39" s="4">
        <f t="shared" si="8"/>
        <v>11019.931999999999</v>
      </c>
    </row>
    <row r="40" spans="4:32" x14ac:dyDescent="0.3">
      <c r="D40" s="11" t="s">
        <v>35</v>
      </c>
      <c r="E40" s="12" t="s">
        <v>84</v>
      </c>
      <c r="F40" s="13">
        <v>13.02</v>
      </c>
      <c r="G40" s="21">
        <v>44</v>
      </c>
      <c r="H40" s="21">
        <v>41</v>
      </c>
      <c r="I40" s="21">
        <v>77</v>
      </c>
      <c r="J40" s="21">
        <v>41</v>
      </c>
      <c r="K40" s="21">
        <v>48</v>
      </c>
      <c r="L40" s="24">
        <f t="shared" si="9"/>
        <v>2</v>
      </c>
      <c r="M40" s="24">
        <f t="shared" si="9"/>
        <v>0</v>
      </c>
      <c r="N40" s="24">
        <f t="shared" si="9"/>
        <v>35</v>
      </c>
      <c r="O40" s="24">
        <f t="shared" si="9"/>
        <v>0</v>
      </c>
      <c r="P40" s="24">
        <f t="shared" si="9"/>
        <v>6</v>
      </c>
      <c r="Q40" s="28">
        <f t="shared" si="10"/>
        <v>572.88</v>
      </c>
      <c r="R40" s="28">
        <f t="shared" si="11"/>
        <v>533.81999999999994</v>
      </c>
      <c r="S40" s="28">
        <f t="shared" si="12"/>
        <v>1002.54</v>
      </c>
      <c r="T40" s="28">
        <f t="shared" si="13"/>
        <v>533.81999999999994</v>
      </c>
      <c r="U40" s="28">
        <f t="shared" si="14"/>
        <v>624.96</v>
      </c>
      <c r="V40" s="26">
        <f t="shared" si="15"/>
        <v>18.227999999999998</v>
      </c>
      <c r="W40" s="26">
        <f t="shared" si="16"/>
        <v>0</v>
      </c>
      <c r="X40" s="26">
        <f t="shared" si="17"/>
        <v>318.98999999999995</v>
      </c>
      <c r="Y40" s="26">
        <f t="shared" si="18"/>
        <v>0</v>
      </c>
      <c r="Z40" s="26">
        <f t="shared" si="19"/>
        <v>54.683999999999997</v>
      </c>
      <c r="AA40" s="30">
        <f t="shared" si="20"/>
        <v>591.10799999999995</v>
      </c>
      <c r="AB40" s="30">
        <f t="shared" si="21"/>
        <v>533.81999999999994</v>
      </c>
      <c r="AC40" s="30">
        <f t="shared" si="22"/>
        <v>1321.53</v>
      </c>
      <c r="AD40" s="30">
        <f t="shared" si="23"/>
        <v>533.81999999999994</v>
      </c>
      <c r="AE40" s="30">
        <f t="shared" si="24"/>
        <v>679.64400000000001</v>
      </c>
      <c r="AF40" s="4">
        <f t="shared" si="8"/>
        <v>3659.9219999999996</v>
      </c>
    </row>
    <row r="41" spans="4:32" x14ac:dyDescent="0.3">
      <c r="D41" s="11" t="s">
        <v>36</v>
      </c>
      <c r="E41" s="12" t="s">
        <v>85</v>
      </c>
      <c r="F41" s="13">
        <v>25.73</v>
      </c>
      <c r="G41" s="21">
        <v>72</v>
      </c>
      <c r="H41" s="21">
        <v>77</v>
      </c>
      <c r="I41" s="21">
        <v>66</v>
      </c>
      <c r="J41" s="21">
        <v>75</v>
      </c>
      <c r="K41" s="21">
        <v>43</v>
      </c>
      <c r="L41" s="24">
        <f t="shared" si="9"/>
        <v>30</v>
      </c>
      <c r="M41" s="24">
        <f t="shared" si="9"/>
        <v>35</v>
      </c>
      <c r="N41" s="24">
        <f t="shared" si="9"/>
        <v>24</v>
      </c>
      <c r="O41" s="24">
        <f t="shared" si="9"/>
        <v>33</v>
      </c>
      <c r="P41" s="24">
        <f t="shared" si="9"/>
        <v>1</v>
      </c>
      <c r="Q41" s="28">
        <f t="shared" si="10"/>
        <v>1852.56</v>
      </c>
      <c r="R41" s="28">
        <f t="shared" si="11"/>
        <v>1981.21</v>
      </c>
      <c r="S41" s="28">
        <f t="shared" si="12"/>
        <v>1698.18</v>
      </c>
      <c r="T41" s="28">
        <f t="shared" si="13"/>
        <v>1929.75</v>
      </c>
      <c r="U41" s="28">
        <f t="shared" si="14"/>
        <v>1106.3900000000001</v>
      </c>
      <c r="V41" s="26">
        <f t="shared" si="15"/>
        <v>540.32999999999993</v>
      </c>
      <c r="W41" s="26">
        <f t="shared" si="16"/>
        <v>630.38499999999999</v>
      </c>
      <c r="X41" s="26">
        <f t="shared" si="17"/>
        <v>432.26400000000001</v>
      </c>
      <c r="Y41" s="26">
        <f t="shared" si="18"/>
        <v>594.36299999999994</v>
      </c>
      <c r="Z41" s="26">
        <f t="shared" si="19"/>
        <v>18.010999999999999</v>
      </c>
      <c r="AA41" s="30">
        <f t="shared" si="20"/>
        <v>2392.89</v>
      </c>
      <c r="AB41" s="30">
        <f t="shared" si="21"/>
        <v>2611.5950000000003</v>
      </c>
      <c r="AC41" s="30">
        <f t="shared" si="22"/>
        <v>2130.444</v>
      </c>
      <c r="AD41" s="30">
        <f t="shared" si="23"/>
        <v>2524.1129999999998</v>
      </c>
      <c r="AE41" s="30">
        <f t="shared" si="24"/>
        <v>1124.4010000000001</v>
      </c>
      <c r="AF41" s="4">
        <f t="shared" si="8"/>
        <v>10783.442999999999</v>
      </c>
    </row>
    <row r="42" spans="4:32" x14ac:dyDescent="0.3">
      <c r="D42" s="11" t="s">
        <v>37</v>
      </c>
      <c r="E42" s="12" t="s">
        <v>86</v>
      </c>
      <c r="F42" s="13">
        <v>42.51</v>
      </c>
      <c r="G42" s="21">
        <v>54</v>
      </c>
      <c r="H42" s="21">
        <v>82</v>
      </c>
      <c r="I42" s="21">
        <v>47</v>
      </c>
      <c r="J42" s="21">
        <v>60</v>
      </c>
      <c r="K42" s="21">
        <v>68</v>
      </c>
      <c r="L42" s="24">
        <f t="shared" si="9"/>
        <v>12</v>
      </c>
      <c r="M42" s="24">
        <f t="shared" si="9"/>
        <v>40</v>
      </c>
      <c r="N42" s="24">
        <f t="shared" si="9"/>
        <v>5</v>
      </c>
      <c r="O42" s="24">
        <f t="shared" si="9"/>
        <v>18</v>
      </c>
      <c r="P42" s="24">
        <f t="shared" si="9"/>
        <v>26</v>
      </c>
      <c r="Q42" s="28">
        <f t="shared" si="10"/>
        <v>2295.54</v>
      </c>
      <c r="R42" s="28">
        <f t="shared" si="11"/>
        <v>3485.8199999999997</v>
      </c>
      <c r="S42" s="28">
        <f t="shared" si="12"/>
        <v>1997.9699999999998</v>
      </c>
      <c r="T42" s="28">
        <f t="shared" si="13"/>
        <v>2550.6</v>
      </c>
      <c r="U42" s="28">
        <f t="shared" si="14"/>
        <v>2890.68</v>
      </c>
      <c r="V42" s="26">
        <f t="shared" si="15"/>
        <v>357.08399999999995</v>
      </c>
      <c r="W42" s="26">
        <f t="shared" si="16"/>
        <v>1190.28</v>
      </c>
      <c r="X42" s="26">
        <f t="shared" si="17"/>
        <v>148.785</v>
      </c>
      <c r="Y42" s="26">
        <f t="shared" si="18"/>
        <v>535.62599999999998</v>
      </c>
      <c r="Z42" s="26">
        <f t="shared" si="19"/>
        <v>773.6819999999999</v>
      </c>
      <c r="AA42" s="30">
        <f t="shared" si="20"/>
        <v>2652.6239999999998</v>
      </c>
      <c r="AB42" s="30">
        <f t="shared" si="21"/>
        <v>4676.0999999999995</v>
      </c>
      <c r="AC42" s="30">
        <f t="shared" si="22"/>
        <v>2146.7549999999997</v>
      </c>
      <c r="AD42" s="30">
        <f t="shared" si="23"/>
        <v>3086.2259999999997</v>
      </c>
      <c r="AE42" s="30">
        <f t="shared" si="24"/>
        <v>3664.3619999999996</v>
      </c>
      <c r="AF42" s="4">
        <f t="shared" si="8"/>
        <v>16226.066999999997</v>
      </c>
    </row>
    <row r="43" spans="4:32" x14ac:dyDescent="0.3">
      <c r="D43" s="11" t="s">
        <v>38</v>
      </c>
      <c r="E43" s="12" t="s">
        <v>87</v>
      </c>
      <c r="F43" s="13">
        <v>16.84</v>
      </c>
      <c r="G43" s="21">
        <v>43</v>
      </c>
      <c r="H43" s="21">
        <v>43</v>
      </c>
      <c r="I43" s="21">
        <v>72</v>
      </c>
      <c r="J43" s="21">
        <v>74</v>
      </c>
      <c r="K43" s="21">
        <v>79</v>
      </c>
      <c r="L43" s="24">
        <f t="shared" si="9"/>
        <v>1</v>
      </c>
      <c r="M43" s="24">
        <f t="shared" si="9"/>
        <v>1</v>
      </c>
      <c r="N43" s="24">
        <f t="shared" si="9"/>
        <v>30</v>
      </c>
      <c r="O43" s="24">
        <f t="shared" si="9"/>
        <v>32</v>
      </c>
      <c r="P43" s="24">
        <f t="shared" si="9"/>
        <v>37</v>
      </c>
      <c r="Q43" s="28">
        <f t="shared" si="10"/>
        <v>724.12</v>
      </c>
      <c r="R43" s="28">
        <f t="shared" si="11"/>
        <v>724.12</v>
      </c>
      <c r="S43" s="28">
        <f t="shared" si="12"/>
        <v>1212.48</v>
      </c>
      <c r="T43" s="28">
        <f t="shared" si="13"/>
        <v>1246.1600000000001</v>
      </c>
      <c r="U43" s="28">
        <f t="shared" si="14"/>
        <v>1330.36</v>
      </c>
      <c r="V43" s="26">
        <f t="shared" si="15"/>
        <v>11.787999999999998</v>
      </c>
      <c r="W43" s="26">
        <f t="shared" si="16"/>
        <v>11.787999999999998</v>
      </c>
      <c r="X43" s="26">
        <f t="shared" si="17"/>
        <v>353.63999999999993</v>
      </c>
      <c r="Y43" s="26">
        <f t="shared" si="18"/>
        <v>377.21599999999995</v>
      </c>
      <c r="Z43" s="26">
        <f t="shared" si="19"/>
        <v>436.15599999999995</v>
      </c>
      <c r="AA43" s="30">
        <f t="shared" si="20"/>
        <v>735.90800000000002</v>
      </c>
      <c r="AB43" s="30">
        <f t="shared" si="21"/>
        <v>735.90800000000002</v>
      </c>
      <c r="AC43" s="30">
        <f t="shared" si="22"/>
        <v>1566.12</v>
      </c>
      <c r="AD43" s="30">
        <f t="shared" si="23"/>
        <v>1623.376</v>
      </c>
      <c r="AE43" s="30">
        <f t="shared" si="24"/>
        <v>1766.5159999999998</v>
      </c>
      <c r="AF43" s="4">
        <f t="shared" si="8"/>
        <v>6427.8279999999995</v>
      </c>
    </row>
    <row r="44" spans="4:32" x14ac:dyDescent="0.3">
      <c r="D44" s="11" t="s">
        <v>39</v>
      </c>
      <c r="E44" s="12" t="s">
        <v>88</v>
      </c>
      <c r="F44" s="13">
        <v>39.270000000000003</v>
      </c>
      <c r="G44" s="21">
        <v>58</v>
      </c>
      <c r="H44" s="21">
        <v>54</v>
      </c>
      <c r="I44" s="21">
        <v>55</v>
      </c>
      <c r="J44" s="21">
        <v>42</v>
      </c>
      <c r="K44" s="21">
        <v>64</v>
      </c>
      <c r="L44" s="24">
        <f t="shared" si="9"/>
        <v>16</v>
      </c>
      <c r="M44" s="24">
        <f t="shared" si="9"/>
        <v>12</v>
      </c>
      <c r="N44" s="24">
        <f t="shared" si="9"/>
        <v>13</v>
      </c>
      <c r="O44" s="24">
        <f t="shared" si="9"/>
        <v>0</v>
      </c>
      <c r="P44" s="24">
        <f t="shared" si="9"/>
        <v>22</v>
      </c>
      <c r="Q44" s="28">
        <f t="shared" si="10"/>
        <v>2277.6600000000003</v>
      </c>
      <c r="R44" s="28">
        <f t="shared" si="11"/>
        <v>2120.5800000000004</v>
      </c>
      <c r="S44" s="28">
        <f t="shared" si="12"/>
        <v>2159.8500000000004</v>
      </c>
      <c r="T44" s="28">
        <f t="shared" si="13"/>
        <v>1649.3400000000001</v>
      </c>
      <c r="U44" s="28">
        <f t="shared" si="14"/>
        <v>2513.2800000000002</v>
      </c>
      <c r="V44" s="26">
        <f t="shared" si="15"/>
        <v>439.82400000000001</v>
      </c>
      <c r="W44" s="26">
        <f t="shared" si="16"/>
        <v>329.86799999999999</v>
      </c>
      <c r="X44" s="26">
        <f t="shared" si="17"/>
        <v>357.35700000000003</v>
      </c>
      <c r="Y44" s="26">
        <f t="shared" si="18"/>
        <v>0</v>
      </c>
      <c r="Z44" s="26">
        <f t="shared" si="19"/>
        <v>604.75800000000004</v>
      </c>
      <c r="AA44" s="30">
        <f t="shared" si="20"/>
        <v>2717.4840000000004</v>
      </c>
      <c r="AB44" s="30">
        <f t="shared" si="21"/>
        <v>2450.4480000000003</v>
      </c>
      <c r="AC44" s="30">
        <f t="shared" si="22"/>
        <v>2517.2070000000003</v>
      </c>
      <c r="AD44" s="30">
        <f t="shared" si="23"/>
        <v>1649.3400000000001</v>
      </c>
      <c r="AE44" s="30">
        <f t="shared" si="24"/>
        <v>3118.0380000000005</v>
      </c>
      <c r="AF44" s="4">
        <f t="shared" si="8"/>
        <v>12452.517000000002</v>
      </c>
    </row>
    <row r="45" spans="4:32" x14ac:dyDescent="0.3">
      <c r="D45" s="11" t="s">
        <v>40</v>
      </c>
      <c r="E45" s="12" t="s">
        <v>89</v>
      </c>
      <c r="F45" s="13">
        <v>3.65</v>
      </c>
      <c r="G45" s="21">
        <v>77</v>
      </c>
      <c r="H45" s="21">
        <v>83</v>
      </c>
      <c r="I45" s="21">
        <v>50</v>
      </c>
      <c r="J45" s="21">
        <v>81</v>
      </c>
      <c r="K45" s="21">
        <v>88</v>
      </c>
      <c r="L45" s="24">
        <f t="shared" si="9"/>
        <v>35</v>
      </c>
      <c r="M45" s="24">
        <f t="shared" si="9"/>
        <v>41</v>
      </c>
      <c r="N45" s="24">
        <f t="shared" si="9"/>
        <v>8</v>
      </c>
      <c r="O45" s="24">
        <f t="shared" si="9"/>
        <v>39</v>
      </c>
      <c r="P45" s="24">
        <f t="shared" si="9"/>
        <v>46</v>
      </c>
      <c r="Q45" s="28">
        <f t="shared" si="10"/>
        <v>281.05</v>
      </c>
      <c r="R45" s="28">
        <f t="shared" si="11"/>
        <v>302.95</v>
      </c>
      <c r="S45" s="28">
        <f t="shared" si="12"/>
        <v>182.5</v>
      </c>
      <c r="T45" s="28">
        <f t="shared" si="13"/>
        <v>295.64999999999998</v>
      </c>
      <c r="U45" s="28">
        <f t="shared" si="14"/>
        <v>321.2</v>
      </c>
      <c r="V45" s="26">
        <f t="shared" si="15"/>
        <v>89.424999999999983</v>
      </c>
      <c r="W45" s="26">
        <f t="shared" si="16"/>
        <v>104.755</v>
      </c>
      <c r="X45" s="26">
        <f t="shared" si="17"/>
        <v>20.439999999999998</v>
      </c>
      <c r="Y45" s="26">
        <f t="shared" si="18"/>
        <v>99.644999999999982</v>
      </c>
      <c r="Z45" s="26">
        <f t="shared" si="19"/>
        <v>117.52999999999999</v>
      </c>
      <c r="AA45" s="30">
        <f t="shared" si="20"/>
        <v>370.47500000000002</v>
      </c>
      <c r="AB45" s="30">
        <f t="shared" si="21"/>
        <v>407.70499999999998</v>
      </c>
      <c r="AC45" s="30">
        <f t="shared" si="22"/>
        <v>202.94</v>
      </c>
      <c r="AD45" s="30">
        <f t="shared" si="23"/>
        <v>395.29499999999996</v>
      </c>
      <c r="AE45" s="30">
        <f t="shared" si="24"/>
        <v>438.72999999999996</v>
      </c>
      <c r="AF45" s="4">
        <f t="shared" si="8"/>
        <v>1815.145</v>
      </c>
    </row>
    <row r="46" spans="4:32" x14ac:dyDescent="0.3">
      <c r="D46" s="11" t="s">
        <v>41</v>
      </c>
      <c r="E46" s="12" t="s">
        <v>90</v>
      </c>
      <c r="F46" s="13">
        <v>23.91</v>
      </c>
      <c r="G46" s="21">
        <v>60</v>
      </c>
      <c r="H46" s="21">
        <v>61</v>
      </c>
      <c r="I46" s="21">
        <v>59</v>
      </c>
      <c r="J46" s="21">
        <v>62</v>
      </c>
      <c r="K46" s="21">
        <v>76</v>
      </c>
      <c r="L46" s="24">
        <f t="shared" si="9"/>
        <v>18</v>
      </c>
      <c r="M46" s="24">
        <f t="shared" si="9"/>
        <v>19</v>
      </c>
      <c r="N46" s="24">
        <f t="shared" si="9"/>
        <v>17</v>
      </c>
      <c r="O46" s="24">
        <f t="shared" si="9"/>
        <v>20</v>
      </c>
      <c r="P46" s="24">
        <f t="shared" si="9"/>
        <v>34</v>
      </c>
      <c r="Q46" s="28">
        <f t="shared" si="10"/>
        <v>1434.6</v>
      </c>
      <c r="R46" s="28">
        <f t="shared" si="11"/>
        <v>1458.51</v>
      </c>
      <c r="S46" s="28">
        <f t="shared" si="12"/>
        <v>1410.69</v>
      </c>
      <c r="T46" s="28">
        <f t="shared" si="13"/>
        <v>1482.42</v>
      </c>
      <c r="U46" s="28">
        <f t="shared" si="14"/>
        <v>1817.16</v>
      </c>
      <c r="V46" s="26">
        <f t="shared" si="15"/>
        <v>301.26599999999996</v>
      </c>
      <c r="W46" s="26">
        <f t="shared" si="16"/>
        <v>318.00299999999999</v>
      </c>
      <c r="X46" s="26">
        <f t="shared" si="17"/>
        <v>284.529</v>
      </c>
      <c r="Y46" s="26">
        <f t="shared" si="18"/>
        <v>334.73999999999995</v>
      </c>
      <c r="Z46" s="26">
        <f t="shared" si="19"/>
        <v>569.05799999999999</v>
      </c>
      <c r="AA46" s="30">
        <f t="shared" si="20"/>
        <v>1735.866</v>
      </c>
      <c r="AB46" s="30">
        <f t="shared" si="21"/>
        <v>1776.5129999999999</v>
      </c>
      <c r="AC46" s="30">
        <f t="shared" si="22"/>
        <v>1695.2190000000001</v>
      </c>
      <c r="AD46" s="30">
        <f t="shared" si="23"/>
        <v>1817.16</v>
      </c>
      <c r="AE46" s="30">
        <f t="shared" si="24"/>
        <v>2386.2179999999998</v>
      </c>
      <c r="AF46" s="4">
        <f t="shared" si="8"/>
        <v>9410.9759999999987</v>
      </c>
    </row>
    <row r="47" spans="4:32" x14ac:dyDescent="0.3">
      <c r="D47" s="11" t="s">
        <v>42</v>
      </c>
      <c r="E47" s="12" t="s">
        <v>91</v>
      </c>
      <c r="F47" s="13">
        <v>44.32</v>
      </c>
      <c r="G47" s="21">
        <v>85</v>
      </c>
      <c r="H47" s="21">
        <v>80</v>
      </c>
      <c r="I47" s="21">
        <v>41</v>
      </c>
      <c r="J47" s="21">
        <v>67</v>
      </c>
      <c r="K47" s="21">
        <v>83</v>
      </c>
      <c r="L47" s="24">
        <f t="shared" si="9"/>
        <v>43</v>
      </c>
      <c r="M47" s="24">
        <f t="shared" si="9"/>
        <v>38</v>
      </c>
      <c r="N47" s="24">
        <f t="shared" si="9"/>
        <v>0</v>
      </c>
      <c r="O47" s="24">
        <f t="shared" si="9"/>
        <v>25</v>
      </c>
      <c r="P47" s="24">
        <f t="shared" si="9"/>
        <v>41</v>
      </c>
      <c r="Q47" s="28">
        <f t="shared" si="10"/>
        <v>3767.2</v>
      </c>
      <c r="R47" s="28">
        <f t="shared" si="11"/>
        <v>3545.6</v>
      </c>
      <c r="S47" s="28">
        <f t="shared" si="12"/>
        <v>1817.1200000000001</v>
      </c>
      <c r="T47" s="28">
        <f t="shared" si="13"/>
        <v>2969.44</v>
      </c>
      <c r="U47" s="28">
        <f t="shared" si="14"/>
        <v>3678.56</v>
      </c>
      <c r="V47" s="26">
        <f t="shared" si="15"/>
        <v>1334.0319999999999</v>
      </c>
      <c r="W47" s="26">
        <f t="shared" si="16"/>
        <v>1178.9119999999998</v>
      </c>
      <c r="X47" s="26">
        <f t="shared" si="17"/>
        <v>0</v>
      </c>
      <c r="Y47" s="26">
        <f t="shared" si="18"/>
        <v>775.59999999999991</v>
      </c>
      <c r="Z47" s="26">
        <f t="shared" si="19"/>
        <v>1271.9839999999999</v>
      </c>
      <c r="AA47" s="30">
        <f t="shared" si="20"/>
        <v>5101.232</v>
      </c>
      <c r="AB47" s="30">
        <f t="shared" si="21"/>
        <v>4724.5119999999997</v>
      </c>
      <c r="AC47" s="30">
        <f t="shared" si="22"/>
        <v>1817.1200000000001</v>
      </c>
      <c r="AD47" s="30">
        <f t="shared" si="23"/>
        <v>3745.04</v>
      </c>
      <c r="AE47" s="30">
        <f t="shared" si="24"/>
        <v>4950.5439999999999</v>
      </c>
      <c r="AF47" s="4">
        <f t="shared" si="8"/>
        <v>20338.447999999997</v>
      </c>
    </row>
    <row r="48" spans="4:32" x14ac:dyDescent="0.3">
      <c r="D48" s="11" t="s">
        <v>43</v>
      </c>
      <c r="E48" s="12" t="s">
        <v>92</v>
      </c>
      <c r="F48" s="13">
        <v>32.18</v>
      </c>
      <c r="G48" s="21">
        <v>65</v>
      </c>
      <c r="H48" s="21">
        <v>63</v>
      </c>
      <c r="I48" s="21">
        <v>75</v>
      </c>
      <c r="J48" s="21">
        <v>78</v>
      </c>
      <c r="K48" s="21">
        <v>59</v>
      </c>
      <c r="L48" s="24">
        <f t="shared" si="9"/>
        <v>23</v>
      </c>
      <c r="M48" s="24">
        <f t="shared" si="9"/>
        <v>21</v>
      </c>
      <c r="N48" s="24">
        <f t="shared" si="9"/>
        <v>33</v>
      </c>
      <c r="O48" s="24">
        <f t="shared" si="9"/>
        <v>36</v>
      </c>
      <c r="P48" s="24">
        <f t="shared" si="9"/>
        <v>17</v>
      </c>
      <c r="Q48" s="28">
        <f t="shared" si="10"/>
        <v>2091.6999999999998</v>
      </c>
      <c r="R48" s="28">
        <f t="shared" si="11"/>
        <v>2027.34</v>
      </c>
      <c r="S48" s="28">
        <f t="shared" si="12"/>
        <v>2413.5</v>
      </c>
      <c r="T48" s="28">
        <f t="shared" si="13"/>
        <v>2510.04</v>
      </c>
      <c r="U48" s="28">
        <f t="shared" si="14"/>
        <v>1898.62</v>
      </c>
      <c r="V48" s="26">
        <f t="shared" si="15"/>
        <v>518.09799999999996</v>
      </c>
      <c r="W48" s="26">
        <f t="shared" si="16"/>
        <v>473.04599999999999</v>
      </c>
      <c r="X48" s="26">
        <f t="shared" si="17"/>
        <v>743.35799999999995</v>
      </c>
      <c r="Y48" s="26">
        <f t="shared" si="18"/>
        <v>810.93600000000004</v>
      </c>
      <c r="Z48" s="26">
        <f t="shared" si="19"/>
        <v>382.94200000000001</v>
      </c>
      <c r="AA48" s="30">
        <f t="shared" si="20"/>
        <v>2609.7979999999998</v>
      </c>
      <c r="AB48" s="30">
        <f t="shared" si="21"/>
        <v>2500.386</v>
      </c>
      <c r="AC48" s="30">
        <f t="shared" si="22"/>
        <v>3156.8580000000002</v>
      </c>
      <c r="AD48" s="30">
        <f t="shared" si="23"/>
        <v>3320.9760000000001</v>
      </c>
      <c r="AE48" s="30">
        <f t="shared" si="24"/>
        <v>2281.5619999999999</v>
      </c>
      <c r="AF48" s="4">
        <f t="shared" si="8"/>
        <v>13869.58</v>
      </c>
    </row>
    <row r="49" spans="4:32" x14ac:dyDescent="0.3">
      <c r="D49" s="11" t="s">
        <v>44</v>
      </c>
      <c r="E49" s="12" t="s">
        <v>93</v>
      </c>
      <c r="F49" s="13">
        <v>24.09</v>
      </c>
      <c r="G49" s="21">
        <v>61</v>
      </c>
      <c r="H49" s="21">
        <v>46</v>
      </c>
      <c r="I49" s="21">
        <v>54</v>
      </c>
      <c r="J49" s="21">
        <v>55</v>
      </c>
      <c r="K49" s="21">
        <v>77</v>
      </c>
      <c r="L49" s="24">
        <f t="shared" si="9"/>
        <v>19</v>
      </c>
      <c r="M49" s="24">
        <f t="shared" si="9"/>
        <v>4</v>
      </c>
      <c r="N49" s="24">
        <f t="shared" si="9"/>
        <v>12</v>
      </c>
      <c r="O49" s="24">
        <f t="shared" si="9"/>
        <v>13</v>
      </c>
      <c r="P49" s="24">
        <f t="shared" si="9"/>
        <v>35</v>
      </c>
      <c r="Q49" s="28">
        <f t="shared" si="10"/>
        <v>1469.49</v>
      </c>
      <c r="R49" s="28">
        <f t="shared" si="11"/>
        <v>1108.1400000000001</v>
      </c>
      <c r="S49" s="28">
        <f t="shared" si="12"/>
        <v>1300.8599999999999</v>
      </c>
      <c r="T49" s="28">
        <f t="shared" si="13"/>
        <v>1324.95</v>
      </c>
      <c r="U49" s="28">
        <f t="shared" si="14"/>
        <v>1854.93</v>
      </c>
      <c r="V49" s="26">
        <f t="shared" si="15"/>
        <v>320.39699999999999</v>
      </c>
      <c r="W49" s="26">
        <f t="shared" si="16"/>
        <v>67.451999999999998</v>
      </c>
      <c r="X49" s="26">
        <f t="shared" si="17"/>
        <v>202.35599999999999</v>
      </c>
      <c r="Y49" s="26">
        <f t="shared" si="18"/>
        <v>219.21899999999999</v>
      </c>
      <c r="Z49" s="26">
        <f t="shared" si="19"/>
        <v>590.20499999999993</v>
      </c>
      <c r="AA49" s="30">
        <f t="shared" si="20"/>
        <v>1789.8869999999999</v>
      </c>
      <c r="AB49" s="30">
        <f t="shared" si="21"/>
        <v>1175.5920000000001</v>
      </c>
      <c r="AC49" s="30">
        <f t="shared" si="22"/>
        <v>1503.2159999999999</v>
      </c>
      <c r="AD49" s="30">
        <f t="shared" si="23"/>
        <v>1544.1690000000001</v>
      </c>
      <c r="AE49" s="30">
        <f t="shared" si="24"/>
        <v>2445.1350000000002</v>
      </c>
      <c r="AF49" s="4">
        <f t="shared" si="8"/>
        <v>8457.9989999999998</v>
      </c>
    </row>
    <row r="50" spans="4:32" x14ac:dyDescent="0.3">
      <c r="D50" s="11" t="s">
        <v>45</v>
      </c>
      <c r="E50" s="12" t="s">
        <v>94</v>
      </c>
      <c r="F50" s="13">
        <v>41.54</v>
      </c>
      <c r="G50" s="21">
        <v>47</v>
      </c>
      <c r="H50" s="21">
        <v>72</v>
      </c>
      <c r="I50" s="21">
        <v>45</v>
      </c>
      <c r="J50" s="21">
        <v>39</v>
      </c>
      <c r="K50" s="21">
        <v>40</v>
      </c>
      <c r="L50" s="24">
        <f t="shared" si="9"/>
        <v>5</v>
      </c>
      <c r="M50" s="24">
        <f t="shared" si="9"/>
        <v>30</v>
      </c>
      <c r="N50" s="24">
        <f t="shared" si="9"/>
        <v>3</v>
      </c>
      <c r="O50" s="24">
        <f t="shared" si="9"/>
        <v>0</v>
      </c>
      <c r="P50" s="24">
        <f t="shared" si="9"/>
        <v>0</v>
      </c>
      <c r="Q50" s="28">
        <f t="shared" si="10"/>
        <v>1952.3799999999999</v>
      </c>
      <c r="R50" s="28">
        <f t="shared" si="11"/>
        <v>2990.88</v>
      </c>
      <c r="S50" s="28">
        <f t="shared" si="12"/>
        <v>1869.3</v>
      </c>
      <c r="T50" s="28">
        <f t="shared" si="13"/>
        <v>1620.06</v>
      </c>
      <c r="U50" s="28">
        <f t="shared" si="14"/>
        <v>1661.6</v>
      </c>
      <c r="V50" s="26">
        <f t="shared" si="15"/>
        <v>145.38999999999999</v>
      </c>
      <c r="W50" s="26">
        <f t="shared" si="16"/>
        <v>872.33999999999992</v>
      </c>
      <c r="X50" s="26">
        <f t="shared" si="17"/>
        <v>87.23399999999998</v>
      </c>
      <c r="Y50" s="26">
        <f t="shared" si="18"/>
        <v>0</v>
      </c>
      <c r="Z50" s="26">
        <f t="shared" si="19"/>
        <v>0</v>
      </c>
      <c r="AA50" s="30">
        <f t="shared" si="20"/>
        <v>2097.77</v>
      </c>
      <c r="AB50" s="30">
        <f t="shared" si="21"/>
        <v>3863.2200000000003</v>
      </c>
      <c r="AC50" s="30">
        <f t="shared" si="22"/>
        <v>1956.5339999999999</v>
      </c>
      <c r="AD50" s="30">
        <f t="shared" si="23"/>
        <v>1620.06</v>
      </c>
      <c r="AE50" s="30">
        <f t="shared" si="24"/>
        <v>1661.6</v>
      </c>
      <c r="AF50" s="4">
        <f t="shared" si="8"/>
        <v>11199.183999999999</v>
      </c>
    </row>
    <row r="51" spans="4:32" x14ac:dyDescent="0.3">
      <c r="D51" s="11" t="s">
        <v>46</v>
      </c>
      <c r="E51" s="12" t="s">
        <v>95</v>
      </c>
      <c r="F51" s="13">
        <v>37.659999999999997</v>
      </c>
      <c r="G51" s="21">
        <v>38</v>
      </c>
      <c r="H51" s="21">
        <v>76</v>
      </c>
      <c r="I51" s="21">
        <v>89</v>
      </c>
      <c r="J51" s="21">
        <v>65</v>
      </c>
      <c r="K51" s="21">
        <v>66</v>
      </c>
      <c r="L51" s="24">
        <f t="shared" si="9"/>
        <v>0</v>
      </c>
      <c r="M51" s="24">
        <f t="shared" si="9"/>
        <v>34</v>
      </c>
      <c r="N51" s="24">
        <f t="shared" si="9"/>
        <v>47</v>
      </c>
      <c r="O51" s="24">
        <f t="shared" si="9"/>
        <v>23</v>
      </c>
      <c r="P51" s="24">
        <f t="shared" si="9"/>
        <v>24</v>
      </c>
      <c r="Q51" s="28">
        <f t="shared" si="10"/>
        <v>1431.08</v>
      </c>
      <c r="R51" s="28">
        <f t="shared" si="11"/>
        <v>2862.16</v>
      </c>
      <c r="S51" s="28">
        <f t="shared" si="12"/>
        <v>3351.74</v>
      </c>
      <c r="T51" s="28">
        <f t="shared" si="13"/>
        <v>2447.8999999999996</v>
      </c>
      <c r="U51" s="28">
        <f t="shared" si="14"/>
        <v>2485.56</v>
      </c>
      <c r="V51" s="26">
        <f t="shared" si="15"/>
        <v>0</v>
      </c>
      <c r="W51" s="26">
        <f t="shared" si="16"/>
        <v>896.30799999999977</v>
      </c>
      <c r="X51" s="26">
        <f t="shared" si="17"/>
        <v>1239.0139999999997</v>
      </c>
      <c r="Y51" s="26">
        <f t="shared" si="18"/>
        <v>606.32599999999991</v>
      </c>
      <c r="Z51" s="26">
        <f t="shared" si="19"/>
        <v>632.68799999999987</v>
      </c>
      <c r="AA51" s="30">
        <f t="shared" si="20"/>
        <v>1431.08</v>
      </c>
      <c r="AB51" s="30">
        <f t="shared" si="21"/>
        <v>3758.4679999999998</v>
      </c>
      <c r="AC51" s="30">
        <f t="shared" si="22"/>
        <v>4590.753999999999</v>
      </c>
      <c r="AD51" s="30">
        <f t="shared" si="23"/>
        <v>3054.2259999999997</v>
      </c>
      <c r="AE51" s="30">
        <f t="shared" si="24"/>
        <v>3118.2479999999996</v>
      </c>
      <c r="AF51" s="4">
        <f t="shared" si="8"/>
        <v>15952.775999999998</v>
      </c>
    </row>
    <row r="52" spans="4:32" x14ac:dyDescent="0.3">
      <c r="D52" s="11" t="s">
        <v>47</v>
      </c>
      <c r="E52" s="12" t="s">
        <v>96</v>
      </c>
      <c r="F52" s="13">
        <v>26.41</v>
      </c>
      <c r="G52" s="21">
        <v>75</v>
      </c>
      <c r="H52" s="21">
        <v>73</v>
      </c>
      <c r="I52" s="21">
        <v>67</v>
      </c>
      <c r="J52" s="21">
        <v>72</v>
      </c>
      <c r="K52" s="21">
        <v>57</v>
      </c>
      <c r="L52" s="24">
        <f t="shared" si="9"/>
        <v>33</v>
      </c>
      <c r="M52" s="24">
        <f t="shared" si="9"/>
        <v>31</v>
      </c>
      <c r="N52" s="24">
        <f t="shared" si="9"/>
        <v>25</v>
      </c>
      <c r="O52" s="24">
        <f t="shared" si="9"/>
        <v>30</v>
      </c>
      <c r="P52" s="24">
        <f t="shared" si="9"/>
        <v>15</v>
      </c>
      <c r="Q52" s="28">
        <f t="shared" si="10"/>
        <v>1980.75</v>
      </c>
      <c r="R52" s="28">
        <f t="shared" si="11"/>
        <v>1927.93</v>
      </c>
      <c r="S52" s="28">
        <f t="shared" si="12"/>
        <v>1769.47</v>
      </c>
      <c r="T52" s="28">
        <f t="shared" si="13"/>
        <v>1901.52</v>
      </c>
      <c r="U52" s="28">
        <f t="shared" si="14"/>
        <v>1505.3700000000001</v>
      </c>
      <c r="V52" s="26">
        <f t="shared" si="15"/>
        <v>610.07099999999991</v>
      </c>
      <c r="W52" s="26">
        <f t="shared" si="16"/>
        <v>573.09699999999998</v>
      </c>
      <c r="X52" s="26">
        <f t="shared" si="17"/>
        <v>462.17499999999995</v>
      </c>
      <c r="Y52" s="26">
        <f t="shared" si="18"/>
        <v>554.6099999999999</v>
      </c>
      <c r="Z52" s="26">
        <f t="shared" si="19"/>
        <v>277.30499999999995</v>
      </c>
      <c r="AA52" s="30">
        <f t="shared" si="20"/>
        <v>2590.8209999999999</v>
      </c>
      <c r="AB52" s="30">
        <f t="shared" si="21"/>
        <v>2501.027</v>
      </c>
      <c r="AC52" s="30">
        <f t="shared" si="22"/>
        <v>2231.645</v>
      </c>
      <c r="AD52" s="30">
        <f t="shared" si="23"/>
        <v>2456.13</v>
      </c>
      <c r="AE52" s="30">
        <f t="shared" si="24"/>
        <v>1782.6750000000002</v>
      </c>
      <c r="AF52" s="4">
        <f t="shared" si="8"/>
        <v>11562.297999999999</v>
      </c>
    </row>
    <row r="53" spans="4:32" x14ac:dyDescent="0.3">
      <c r="D53" s="11" t="s">
        <v>48</v>
      </c>
      <c r="E53" s="12" t="s">
        <v>97</v>
      </c>
      <c r="F53" s="13">
        <v>2.89</v>
      </c>
      <c r="G53" s="21">
        <v>68</v>
      </c>
      <c r="H53" s="21">
        <v>89</v>
      </c>
      <c r="I53" s="21">
        <v>48</v>
      </c>
      <c r="J53" s="21">
        <v>63</v>
      </c>
      <c r="K53" s="21">
        <v>47</v>
      </c>
      <c r="L53" s="24">
        <f t="shared" si="9"/>
        <v>26</v>
      </c>
      <c r="M53" s="24">
        <f t="shared" si="9"/>
        <v>47</v>
      </c>
      <c r="N53" s="24">
        <f t="shared" si="9"/>
        <v>6</v>
      </c>
      <c r="O53" s="24">
        <f t="shared" si="9"/>
        <v>21</v>
      </c>
      <c r="P53" s="24">
        <f t="shared" si="9"/>
        <v>5</v>
      </c>
      <c r="Q53" s="28">
        <f t="shared" si="10"/>
        <v>196.52</v>
      </c>
      <c r="R53" s="28">
        <f t="shared" si="11"/>
        <v>257.21000000000004</v>
      </c>
      <c r="S53" s="28">
        <f t="shared" si="12"/>
        <v>138.72</v>
      </c>
      <c r="T53" s="28">
        <f t="shared" si="13"/>
        <v>182.07000000000002</v>
      </c>
      <c r="U53" s="28">
        <f t="shared" si="14"/>
        <v>135.83000000000001</v>
      </c>
      <c r="V53" s="26">
        <f t="shared" si="15"/>
        <v>52.598000000000006</v>
      </c>
      <c r="W53" s="26">
        <f t="shared" si="16"/>
        <v>95.081000000000003</v>
      </c>
      <c r="X53" s="26">
        <f t="shared" si="17"/>
        <v>12.138000000000002</v>
      </c>
      <c r="Y53" s="26">
        <f t="shared" si="18"/>
        <v>42.483000000000004</v>
      </c>
      <c r="Z53" s="26">
        <f t="shared" si="19"/>
        <v>10.115</v>
      </c>
      <c r="AA53" s="30">
        <f t="shared" si="20"/>
        <v>249.11800000000002</v>
      </c>
      <c r="AB53" s="30">
        <f t="shared" si="21"/>
        <v>352.29100000000005</v>
      </c>
      <c r="AC53" s="30">
        <f t="shared" si="22"/>
        <v>150.858</v>
      </c>
      <c r="AD53" s="30">
        <f t="shared" si="23"/>
        <v>224.55300000000003</v>
      </c>
      <c r="AE53" s="30">
        <f t="shared" si="24"/>
        <v>145.94500000000002</v>
      </c>
      <c r="AF53" s="4">
        <f t="shared" si="8"/>
        <v>1122.7650000000001</v>
      </c>
    </row>
    <row r="54" spans="4:32" x14ac:dyDescent="0.3">
      <c r="D54" s="11" t="s">
        <v>49</v>
      </c>
      <c r="E54" s="12" t="s">
        <v>98</v>
      </c>
      <c r="F54" s="13">
        <v>34.700000000000003</v>
      </c>
      <c r="G54" s="21">
        <v>76</v>
      </c>
      <c r="H54" s="21">
        <v>59</v>
      </c>
      <c r="I54" s="21">
        <v>80</v>
      </c>
      <c r="J54" s="21">
        <v>86</v>
      </c>
      <c r="K54" s="21">
        <v>60</v>
      </c>
      <c r="L54" s="24">
        <f t="shared" si="9"/>
        <v>34</v>
      </c>
      <c r="M54" s="24">
        <f t="shared" si="9"/>
        <v>17</v>
      </c>
      <c r="N54" s="24">
        <f t="shared" si="9"/>
        <v>38</v>
      </c>
      <c r="O54" s="24">
        <f t="shared" si="9"/>
        <v>44</v>
      </c>
      <c r="P54" s="24">
        <f t="shared" si="9"/>
        <v>18</v>
      </c>
      <c r="Q54" s="28">
        <f t="shared" si="10"/>
        <v>2637.2000000000003</v>
      </c>
      <c r="R54" s="28">
        <f t="shared" si="11"/>
        <v>2047.3000000000002</v>
      </c>
      <c r="S54" s="28">
        <f t="shared" si="12"/>
        <v>2776</v>
      </c>
      <c r="T54" s="28">
        <f t="shared" si="13"/>
        <v>2984.2000000000003</v>
      </c>
      <c r="U54" s="28">
        <f t="shared" si="14"/>
        <v>2082</v>
      </c>
      <c r="V54" s="26">
        <f t="shared" si="15"/>
        <v>825.86</v>
      </c>
      <c r="W54" s="26">
        <f t="shared" si="16"/>
        <v>412.93</v>
      </c>
      <c r="X54" s="26">
        <f t="shared" si="17"/>
        <v>923.02</v>
      </c>
      <c r="Y54" s="26">
        <f t="shared" si="18"/>
        <v>1068.76</v>
      </c>
      <c r="Z54" s="26">
        <f t="shared" si="19"/>
        <v>437.21999999999997</v>
      </c>
      <c r="AA54" s="30">
        <f t="shared" si="20"/>
        <v>3463.0600000000004</v>
      </c>
      <c r="AB54" s="30">
        <f t="shared" si="21"/>
        <v>2460.23</v>
      </c>
      <c r="AC54" s="30">
        <f t="shared" si="22"/>
        <v>3699.02</v>
      </c>
      <c r="AD54" s="30">
        <f t="shared" si="23"/>
        <v>4052.96</v>
      </c>
      <c r="AE54" s="30">
        <f t="shared" si="24"/>
        <v>2519.2199999999998</v>
      </c>
      <c r="AF54" s="4">
        <f t="shared" si="8"/>
        <v>16194.49</v>
      </c>
    </row>
    <row r="55" spans="4:32" x14ac:dyDescent="0.3">
      <c r="D55" s="11" t="s">
        <v>50</v>
      </c>
      <c r="E55" s="12" t="s">
        <v>99</v>
      </c>
      <c r="F55" s="13">
        <v>1.58</v>
      </c>
      <c r="G55" s="21">
        <v>82</v>
      </c>
      <c r="H55" s="21">
        <v>87</v>
      </c>
      <c r="I55" s="21">
        <v>71</v>
      </c>
      <c r="J55" s="21">
        <v>61</v>
      </c>
      <c r="K55" s="21">
        <v>73</v>
      </c>
      <c r="L55" s="24">
        <f t="shared" si="9"/>
        <v>40</v>
      </c>
      <c r="M55" s="24">
        <f t="shared" si="9"/>
        <v>45</v>
      </c>
      <c r="N55" s="24">
        <f t="shared" si="9"/>
        <v>29</v>
      </c>
      <c r="O55" s="24">
        <f t="shared" si="9"/>
        <v>19</v>
      </c>
      <c r="P55" s="24">
        <f t="shared" si="9"/>
        <v>31</v>
      </c>
      <c r="Q55" s="28">
        <f t="shared" si="10"/>
        <v>129.56</v>
      </c>
      <c r="R55" s="28">
        <f t="shared" si="11"/>
        <v>137.46</v>
      </c>
      <c r="S55" s="28">
        <f t="shared" si="12"/>
        <v>112.18</v>
      </c>
      <c r="T55" s="28">
        <f t="shared" si="13"/>
        <v>96.38000000000001</v>
      </c>
      <c r="U55" s="28">
        <f t="shared" si="14"/>
        <v>115.34</v>
      </c>
      <c r="V55" s="26">
        <f t="shared" si="15"/>
        <v>44.239999999999995</v>
      </c>
      <c r="W55" s="26">
        <f t="shared" si="16"/>
        <v>49.769999999999996</v>
      </c>
      <c r="X55" s="26">
        <f t="shared" si="17"/>
        <v>32.073999999999998</v>
      </c>
      <c r="Y55" s="26">
        <f t="shared" si="18"/>
        <v>21.013999999999996</v>
      </c>
      <c r="Z55" s="26">
        <f t="shared" si="19"/>
        <v>34.285999999999994</v>
      </c>
      <c r="AA55" s="30">
        <f t="shared" si="20"/>
        <v>173.8</v>
      </c>
      <c r="AB55" s="30">
        <f t="shared" si="21"/>
        <v>187.23000000000002</v>
      </c>
      <c r="AC55" s="30">
        <f t="shared" si="22"/>
        <v>144.25400000000002</v>
      </c>
      <c r="AD55" s="30">
        <f t="shared" si="23"/>
        <v>117.39400000000001</v>
      </c>
      <c r="AE55" s="30">
        <f t="shared" si="24"/>
        <v>149.626</v>
      </c>
      <c r="AF55" s="4">
        <f t="shared" si="8"/>
        <v>772.30400000000009</v>
      </c>
    </row>
    <row r="56" spans="4:32" x14ac:dyDescent="0.3">
      <c r="D56" s="11" t="s">
        <v>51</v>
      </c>
      <c r="E56" s="12" t="s">
        <v>100</v>
      </c>
      <c r="F56" s="13">
        <v>36.47</v>
      </c>
      <c r="G56" s="21">
        <v>57</v>
      </c>
      <c r="H56" s="21">
        <v>88</v>
      </c>
      <c r="I56" s="21">
        <v>58</v>
      </c>
      <c r="J56" s="21">
        <v>48</v>
      </c>
      <c r="K56" s="21">
        <v>58</v>
      </c>
      <c r="L56" s="24">
        <f t="shared" si="9"/>
        <v>15</v>
      </c>
      <c r="M56" s="24">
        <f t="shared" si="9"/>
        <v>46</v>
      </c>
      <c r="N56" s="24">
        <f t="shared" si="9"/>
        <v>16</v>
      </c>
      <c r="O56" s="24">
        <f t="shared" si="9"/>
        <v>6</v>
      </c>
      <c r="P56" s="24">
        <f t="shared" si="9"/>
        <v>16</v>
      </c>
      <c r="Q56" s="28">
        <f t="shared" si="10"/>
        <v>2078.79</v>
      </c>
      <c r="R56" s="28">
        <f t="shared" si="11"/>
        <v>3209.3599999999997</v>
      </c>
      <c r="S56" s="28">
        <f t="shared" si="12"/>
        <v>2115.2599999999998</v>
      </c>
      <c r="T56" s="28">
        <f t="shared" si="13"/>
        <v>1750.56</v>
      </c>
      <c r="U56" s="28">
        <f t="shared" si="14"/>
        <v>2115.2599999999998</v>
      </c>
      <c r="V56" s="26">
        <f t="shared" si="15"/>
        <v>382.93499999999995</v>
      </c>
      <c r="W56" s="26">
        <f t="shared" si="16"/>
        <v>1174.3339999999998</v>
      </c>
      <c r="X56" s="26">
        <f t="shared" si="17"/>
        <v>408.46399999999994</v>
      </c>
      <c r="Y56" s="26">
        <f t="shared" si="18"/>
        <v>153.17399999999998</v>
      </c>
      <c r="Z56" s="26">
        <f t="shared" si="19"/>
        <v>408.46399999999994</v>
      </c>
      <c r="AA56" s="30">
        <f t="shared" si="20"/>
        <v>2461.7249999999999</v>
      </c>
      <c r="AB56" s="30">
        <f t="shared" si="21"/>
        <v>4383.6939999999995</v>
      </c>
      <c r="AC56" s="30">
        <f t="shared" si="22"/>
        <v>2523.7239999999997</v>
      </c>
      <c r="AD56" s="30">
        <f t="shared" si="23"/>
        <v>1903.7339999999999</v>
      </c>
      <c r="AE56" s="30">
        <f t="shared" si="24"/>
        <v>2523.7239999999997</v>
      </c>
      <c r="AF56" s="4">
        <f t="shared" si="8"/>
        <v>13796.601000000001</v>
      </c>
    </row>
    <row r="57" spans="4:32" x14ac:dyDescent="0.3">
      <c r="D57" s="11" t="s">
        <v>52</v>
      </c>
      <c r="E57" s="12" t="s">
        <v>101</v>
      </c>
      <c r="F57" s="13">
        <v>40.229999999999997</v>
      </c>
      <c r="G57" s="21">
        <v>70</v>
      </c>
      <c r="H57" s="21">
        <v>67</v>
      </c>
      <c r="I57" s="21">
        <v>63</v>
      </c>
      <c r="J57" s="21">
        <v>70</v>
      </c>
      <c r="K57" s="21">
        <v>82</v>
      </c>
      <c r="L57" s="24">
        <f t="shared" si="9"/>
        <v>28</v>
      </c>
      <c r="M57" s="24">
        <f t="shared" si="9"/>
        <v>25</v>
      </c>
      <c r="N57" s="24">
        <f t="shared" si="9"/>
        <v>21</v>
      </c>
      <c r="O57" s="24">
        <f t="shared" si="9"/>
        <v>28</v>
      </c>
      <c r="P57" s="24">
        <f t="shared" si="9"/>
        <v>40</v>
      </c>
      <c r="Q57" s="28">
        <f t="shared" si="10"/>
        <v>2816.1</v>
      </c>
      <c r="R57" s="28">
        <f t="shared" si="11"/>
        <v>2695.41</v>
      </c>
      <c r="S57" s="28">
        <f t="shared" si="12"/>
        <v>2534.4899999999998</v>
      </c>
      <c r="T57" s="28">
        <f t="shared" si="13"/>
        <v>2816.1</v>
      </c>
      <c r="U57" s="28">
        <f t="shared" si="14"/>
        <v>3298.8599999999997</v>
      </c>
      <c r="V57" s="26">
        <f t="shared" si="15"/>
        <v>788.50799999999981</v>
      </c>
      <c r="W57" s="26">
        <f t="shared" si="16"/>
        <v>704.02499999999986</v>
      </c>
      <c r="X57" s="26">
        <f t="shared" si="17"/>
        <v>591.38099999999986</v>
      </c>
      <c r="Y57" s="26">
        <f t="shared" si="18"/>
        <v>788.50799999999981</v>
      </c>
      <c r="Z57" s="26">
        <f t="shared" si="19"/>
        <v>1126.4399999999998</v>
      </c>
      <c r="AA57" s="30">
        <f t="shared" si="20"/>
        <v>3604.6079999999997</v>
      </c>
      <c r="AB57" s="30">
        <f t="shared" si="21"/>
        <v>3399.4349999999995</v>
      </c>
      <c r="AC57" s="30">
        <f t="shared" si="22"/>
        <v>3125.8709999999996</v>
      </c>
      <c r="AD57" s="30">
        <f t="shared" si="23"/>
        <v>3604.6079999999997</v>
      </c>
      <c r="AE57" s="30">
        <f t="shared" si="24"/>
        <v>4425.2999999999993</v>
      </c>
      <c r="AF57" s="4">
        <f t="shared" si="8"/>
        <v>18159.822</v>
      </c>
    </row>
    <row r="58" spans="4:32" x14ac:dyDescent="0.3">
      <c r="D58" s="14" t="s">
        <v>53</v>
      </c>
      <c r="E58" s="15" t="s">
        <v>102</v>
      </c>
      <c r="F58" s="16">
        <v>0.94</v>
      </c>
      <c r="G58" s="22">
        <v>63</v>
      </c>
      <c r="H58" s="21">
        <v>39</v>
      </c>
      <c r="I58" s="21">
        <v>69</v>
      </c>
      <c r="J58" s="21">
        <v>69</v>
      </c>
      <c r="K58" s="21">
        <v>69</v>
      </c>
      <c r="L58" s="24">
        <f t="shared" si="9"/>
        <v>21</v>
      </c>
      <c r="M58" s="24">
        <f t="shared" si="9"/>
        <v>0</v>
      </c>
      <c r="N58" s="24">
        <f t="shared" si="9"/>
        <v>27</v>
      </c>
      <c r="O58" s="24">
        <f t="shared" si="9"/>
        <v>27</v>
      </c>
      <c r="P58" s="24">
        <f t="shared" si="9"/>
        <v>27</v>
      </c>
      <c r="Q58" s="28">
        <f t="shared" si="10"/>
        <v>59.22</v>
      </c>
      <c r="R58" s="28">
        <f t="shared" si="11"/>
        <v>36.659999999999997</v>
      </c>
      <c r="S58" s="28">
        <f t="shared" si="12"/>
        <v>64.86</v>
      </c>
      <c r="T58" s="28">
        <f t="shared" si="13"/>
        <v>64.86</v>
      </c>
      <c r="U58" s="28">
        <f t="shared" si="14"/>
        <v>64.86</v>
      </c>
      <c r="V58" s="26">
        <f t="shared" si="15"/>
        <v>13.817999999999998</v>
      </c>
      <c r="W58" s="26">
        <f t="shared" si="16"/>
        <v>0</v>
      </c>
      <c r="X58" s="26">
        <f t="shared" si="17"/>
        <v>17.765999999999998</v>
      </c>
      <c r="Y58" s="26">
        <f t="shared" si="18"/>
        <v>17.765999999999998</v>
      </c>
      <c r="Z58" s="26">
        <f t="shared" si="19"/>
        <v>17.765999999999998</v>
      </c>
      <c r="AA58" s="30">
        <f t="shared" si="20"/>
        <v>73.037999999999997</v>
      </c>
      <c r="AB58" s="30">
        <f t="shared" si="21"/>
        <v>36.659999999999997</v>
      </c>
      <c r="AC58" s="30">
        <f t="shared" si="22"/>
        <v>82.626000000000005</v>
      </c>
      <c r="AD58" s="30">
        <f t="shared" si="23"/>
        <v>82.626000000000005</v>
      </c>
      <c r="AE58" s="30">
        <f t="shared" si="24"/>
        <v>82.626000000000005</v>
      </c>
      <c r="AF58" s="4">
        <f>AA58+AB58+AC58+AD58+AE58</f>
        <v>357.57600000000002</v>
      </c>
    </row>
    <row r="60" spans="4:32" x14ac:dyDescent="0.3">
      <c r="D60" s="9" t="s">
        <v>103</v>
      </c>
      <c r="E60" s="10"/>
      <c r="F60" s="5">
        <f>MIN(F9:F58)</f>
        <v>0.94</v>
      </c>
      <c r="G60" s="6">
        <f>MIN(G9:G58)</f>
        <v>38</v>
      </c>
      <c r="H60" s="6">
        <f t="shared" ref="H60:AE60" si="25">MIN(H9:H58)</f>
        <v>38</v>
      </c>
      <c r="I60" s="6">
        <f t="shared" si="25"/>
        <v>39</v>
      </c>
      <c r="J60" s="6">
        <f t="shared" si="25"/>
        <v>39</v>
      </c>
      <c r="K60" s="6">
        <f t="shared" si="25"/>
        <v>39</v>
      </c>
      <c r="L60" s="6">
        <f t="shared" si="25"/>
        <v>0</v>
      </c>
      <c r="M60" s="6">
        <f t="shared" si="25"/>
        <v>0</v>
      </c>
      <c r="N60" s="6">
        <f t="shared" si="25"/>
        <v>0</v>
      </c>
      <c r="O60" s="6">
        <f t="shared" si="25"/>
        <v>0</v>
      </c>
      <c r="P60" s="6">
        <f t="shared" si="25"/>
        <v>0</v>
      </c>
      <c r="Q60" s="5">
        <f t="shared" si="25"/>
        <v>59.22</v>
      </c>
      <c r="R60" s="5">
        <f t="shared" si="25"/>
        <v>36.659999999999997</v>
      </c>
      <c r="S60" s="5">
        <f t="shared" si="25"/>
        <v>64.86</v>
      </c>
      <c r="T60" s="5">
        <f t="shared" si="25"/>
        <v>64.86</v>
      </c>
      <c r="U60" s="5">
        <f t="shared" si="25"/>
        <v>64.86</v>
      </c>
      <c r="V60" s="5">
        <f t="shared" si="25"/>
        <v>0</v>
      </c>
      <c r="W60" s="5">
        <f t="shared" si="25"/>
        <v>0</v>
      </c>
      <c r="X60" s="5">
        <f t="shared" si="25"/>
        <v>0</v>
      </c>
      <c r="Y60" s="5">
        <f t="shared" si="25"/>
        <v>0</v>
      </c>
      <c r="Z60" s="5">
        <f t="shared" si="25"/>
        <v>0</v>
      </c>
      <c r="AA60" s="5">
        <f t="shared" si="25"/>
        <v>73.037999999999997</v>
      </c>
      <c r="AB60" s="5">
        <f t="shared" si="25"/>
        <v>36.659999999999997</v>
      </c>
      <c r="AC60" s="5">
        <f t="shared" si="25"/>
        <v>82.626000000000005</v>
      </c>
      <c r="AD60" s="5">
        <f t="shared" si="25"/>
        <v>82.626000000000005</v>
      </c>
      <c r="AE60" s="5">
        <f t="shared" si="25"/>
        <v>82.626000000000005</v>
      </c>
      <c r="AF60" s="5">
        <f>MIN(AF9:AF58)</f>
        <v>357.57600000000002</v>
      </c>
    </row>
    <row r="61" spans="4:32" x14ac:dyDescent="0.3">
      <c r="D61" s="9" t="s">
        <v>104</v>
      </c>
      <c r="E61" s="10"/>
      <c r="F61" s="5">
        <f>MAX(F9:F58)</f>
        <v>49.01</v>
      </c>
      <c r="G61" s="6">
        <f t="shared" ref="G61:AF61" si="26">MAX(G9:G58)</f>
        <v>89</v>
      </c>
      <c r="H61" s="6">
        <f t="shared" si="26"/>
        <v>89</v>
      </c>
      <c r="I61" s="6">
        <f t="shared" si="26"/>
        <v>89</v>
      </c>
      <c r="J61" s="6">
        <f t="shared" si="26"/>
        <v>89</v>
      </c>
      <c r="K61" s="6">
        <f t="shared" si="26"/>
        <v>89</v>
      </c>
      <c r="L61" s="6">
        <f t="shared" si="26"/>
        <v>47</v>
      </c>
      <c r="M61" s="6">
        <f t="shared" si="26"/>
        <v>47</v>
      </c>
      <c r="N61" s="6">
        <f t="shared" si="26"/>
        <v>47</v>
      </c>
      <c r="O61" s="6">
        <f t="shared" si="26"/>
        <v>47</v>
      </c>
      <c r="P61" s="6">
        <f t="shared" si="26"/>
        <v>47</v>
      </c>
      <c r="Q61" s="5">
        <f t="shared" si="26"/>
        <v>4210.8</v>
      </c>
      <c r="R61" s="5">
        <f t="shared" si="26"/>
        <v>4098.7</v>
      </c>
      <c r="S61" s="5">
        <f t="shared" si="26"/>
        <v>4115.1000000000004</v>
      </c>
      <c r="T61" s="5">
        <f t="shared" si="26"/>
        <v>4361.8899999999994</v>
      </c>
      <c r="U61" s="5">
        <f t="shared" si="26"/>
        <v>3913.5600000000004</v>
      </c>
      <c r="V61" s="5">
        <f t="shared" si="26"/>
        <v>1540.77</v>
      </c>
      <c r="W61" s="5">
        <f t="shared" si="26"/>
        <v>1451.4219999999998</v>
      </c>
      <c r="X61" s="5">
        <f t="shared" si="26"/>
        <v>1473.78</v>
      </c>
      <c r="Y61" s="5">
        <f t="shared" si="26"/>
        <v>1612.4289999999999</v>
      </c>
      <c r="Z61" s="5">
        <f t="shared" si="26"/>
        <v>1369.7460000000001</v>
      </c>
      <c r="AA61" s="5">
        <f t="shared" si="26"/>
        <v>5751.57</v>
      </c>
      <c r="AB61" s="5">
        <f t="shared" si="26"/>
        <v>5550.1219999999994</v>
      </c>
      <c r="AC61" s="5">
        <f t="shared" si="26"/>
        <v>5588.88</v>
      </c>
      <c r="AD61" s="5">
        <f t="shared" si="26"/>
        <v>5974.3189999999995</v>
      </c>
      <c r="AE61" s="5">
        <f t="shared" si="26"/>
        <v>5283.3060000000005</v>
      </c>
      <c r="AF61" s="5">
        <f t="shared" si="26"/>
        <v>22006.214999999997</v>
      </c>
    </row>
    <row r="62" spans="4:32" x14ac:dyDescent="0.3">
      <c r="D62" s="9" t="s">
        <v>105</v>
      </c>
      <c r="E62" s="10"/>
      <c r="F62" s="5">
        <f>AVERAGE(F9:F58)</f>
        <v>25.019600000000004</v>
      </c>
      <c r="G62" s="6">
        <f t="shared" ref="G62:AF62" si="27">AVERAGE(G9:G58)</f>
        <v>63.98</v>
      </c>
      <c r="H62" s="6">
        <f t="shared" si="27"/>
        <v>63.98</v>
      </c>
      <c r="I62" s="6">
        <f t="shared" si="27"/>
        <v>64.180000000000007</v>
      </c>
      <c r="J62" s="6">
        <f t="shared" si="27"/>
        <v>64.180000000000007</v>
      </c>
      <c r="K62" s="6">
        <f t="shared" si="27"/>
        <v>64.180000000000007</v>
      </c>
      <c r="L62" s="6">
        <f t="shared" si="27"/>
        <v>22.18</v>
      </c>
      <c r="M62" s="6">
        <f t="shared" si="27"/>
        <v>22.18</v>
      </c>
      <c r="N62" s="6">
        <f t="shared" si="27"/>
        <v>22.3</v>
      </c>
      <c r="O62" s="6">
        <f t="shared" si="27"/>
        <v>22.3</v>
      </c>
      <c r="P62" s="6">
        <f t="shared" si="27"/>
        <v>22.3</v>
      </c>
      <c r="Q62" s="5">
        <f t="shared" si="27"/>
        <v>1615.5662000000002</v>
      </c>
      <c r="R62" s="5">
        <f t="shared" si="27"/>
        <v>1583.5440000000006</v>
      </c>
      <c r="S62" s="5">
        <f t="shared" si="27"/>
        <v>1600.7144000000003</v>
      </c>
      <c r="T62" s="5">
        <f t="shared" si="27"/>
        <v>1595.2342000000001</v>
      </c>
      <c r="U62" s="5">
        <f t="shared" si="27"/>
        <v>1621.3019999999995</v>
      </c>
      <c r="V62" s="5">
        <f t="shared" si="27"/>
        <v>398.93868000000003</v>
      </c>
      <c r="W62" s="5">
        <f t="shared" si="27"/>
        <v>375.87900000000002</v>
      </c>
      <c r="X62" s="5">
        <f t="shared" si="27"/>
        <v>388.23512000000005</v>
      </c>
      <c r="Y62" s="5">
        <f t="shared" si="27"/>
        <v>384.28249999999991</v>
      </c>
      <c r="Z62" s="5">
        <f t="shared" si="27"/>
        <v>401.30216000000001</v>
      </c>
      <c r="AA62" s="5">
        <f t="shared" si="27"/>
        <v>2014.5048799999997</v>
      </c>
      <c r="AB62" s="5">
        <f t="shared" si="27"/>
        <v>1959.4229999999998</v>
      </c>
      <c r="AC62" s="5">
        <f t="shared" si="27"/>
        <v>1988.9495199999999</v>
      </c>
      <c r="AD62" s="5">
        <f t="shared" si="27"/>
        <v>1979.5166999999994</v>
      </c>
      <c r="AE62" s="5">
        <f t="shared" si="27"/>
        <v>2022.6041600000005</v>
      </c>
      <c r="AF62" s="5">
        <f t="shared" si="27"/>
        <v>9964.9982599999985</v>
      </c>
    </row>
    <row r="63" spans="4:32" x14ac:dyDescent="0.3">
      <c r="D63" s="9" t="s">
        <v>106</v>
      </c>
      <c r="E63" s="10"/>
      <c r="F63" s="5">
        <f>SUM(F9:F58)</f>
        <v>1250.9800000000002</v>
      </c>
      <c r="G63" s="6">
        <f t="shared" ref="G63:AF63" si="28">SUM(G9:G58)</f>
        <v>3199</v>
      </c>
      <c r="H63" s="6">
        <f t="shared" si="28"/>
        <v>3199</v>
      </c>
      <c r="I63" s="6">
        <f t="shared" si="28"/>
        <v>3209</v>
      </c>
      <c r="J63" s="6">
        <f t="shared" si="28"/>
        <v>3209</v>
      </c>
      <c r="K63" s="6">
        <f t="shared" si="28"/>
        <v>3209</v>
      </c>
      <c r="L63" s="6">
        <f t="shared" si="28"/>
        <v>1109</v>
      </c>
      <c r="M63" s="6">
        <f t="shared" si="28"/>
        <v>1109</v>
      </c>
      <c r="N63" s="6">
        <f t="shared" si="28"/>
        <v>1115</v>
      </c>
      <c r="O63" s="6">
        <f t="shared" si="28"/>
        <v>1115</v>
      </c>
      <c r="P63" s="6">
        <f t="shared" si="28"/>
        <v>1115</v>
      </c>
      <c r="Q63" s="5">
        <f t="shared" si="28"/>
        <v>80778.310000000012</v>
      </c>
      <c r="R63" s="5">
        <f t="shared" si="28"/>
        <v>79177.200000000026</v>
      </c>
      <c r="S63" s="5">
        <f t="shared" si="28"/>
        <v>80035.720000000016</v>
      </c>
      <c r="T63" s="5">
        <f t="shared" si="28"/>
        <v>79761.710000000006</v>
      </c>
      <c r="U63" s="5">
        <f t="shared" si="28"/>
        <v>81065.099999999977</v>
      </c>
      <c r="V63" s="5">
        <f t="shared" si="28"/>
        <v>19946.934000000001</v>
      </c>
      <c r="W63" s="5">
        <f t="shared" si="28"/>
        <v>18793.95</v>
      </c>
      <c r="X63" s="5">
        <f t="shared" si="28"/>
        <v>19411.756000000001</v>
      </c>
      <c r="Y63" s="5">
        <f t="shared" si="28"/>
        <v>19214.124999999996</v>
      </c>
      <c r="Z63" s="5">
        <f t="shared" si="28"/>
        <v>20065.108</v>
      </c>
      <c r="AA63" s="5">
        <f t="shared" si="28"/>
        <v>100725.24399999999</v>
      </c>
      <c r="AB63" s="5">
        <f t="shared" si="28"/>
        <v>97971.15</v>
      </c>
      <c r="AC63" s="5">
        <f t="shared" si="28"/>
        <v>99447.475999999995</v>
      </c>
      <c r="AD63" s="5">
        <f t="shared" si="28"/>
        <v>98975.834999999977</v>
      </c>
      <c r="AE63" s="5">
        <f t="shared" si="28"/>
        <v>101130.20800000003</v>
      </c>
      <c r="AF63" s="5">
        <f t="shared" si="28"/>
        <v>498249.91299999994</v>
      </c>
    </row>
  </sheetData>
  <mergeCells count="11">
    <mergeCell ref="C2:AG4"/>
    <mergeCell ref="D60:E60"/>
    <mergeCell ref="D61:E61"/>
    <mergeCell ref="D62:E62"/>
    <mergeCell ref="D63:E63"/>
    <mergeCell ref="D7:F7"/>
    <mergeCell ref="G7:K7"/>
    <mergeCell ref="L7:P7"/>
    <mergeCell ref="V7:Z7"/>
    <mergeCell ref="Q7:U7"/>
    <mergeCell ref="AA7:A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Kumar</dc:creator>
  <cp:lastModifiedBy>Saurabh Kumar</cp:lastModifiedBy>
  <dcterms:created xsi:type="dcterms:W3CDTF">2024-09-09T17:06:08Z</dcterms:created>
  <dcterms:modified xsi:type="dcterms:W3CDTF">2024-09-11T10:49:26Z</dcterms:modified>
</cp:coreProperties>
</file>