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der56\Desktop\Final Project_Data\US, Canada Bonds\"/>
    </mc:Choice>
  </mc:AlternateContent>
  <xr:revisionPtr revIDLastSave="3" documentId="11_3A5D5EE2F296F2ECDF2A2CDEF1ED728DF4874384" xr6:coauthVersionLast="43" xr6:coauthVersionMax="43" xr10:uidLastSave="{28184183-4AA6-4355-8A31-5933E57D7908}"/>
  <bookViews>
    <workbookView xWindow="10395" yWindow="-105" windowWidth="14850" windowHeight="12735" xr2:uid="{00000000-000D-0000-FFFF-FFFF00000000}"/>
  </bookViews>
  <sheets>
    <sheet name="Worksheet" sheetId="2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2" l="1"/>
  <c r="I22" i="2"/>
  <c r="I21" i="2"/>
  <c r="I20" i="2"/>
  <c r="I19" i="2"/>
  <c r="I17" i="2"/>
  <c r="I16" i="2"/>
  <c r="I15" i="2"/>
  <c r="I14" i="2"/>
  <c r="I13" i="2"/>
  <c r="I12" i="2"/>
  <c r="I11" i="2"/>
  <c r="I10" i="2"/>
  <c r="I9" i="2"/>
  <c r="I8" i="2"/>
  <c r="I6" i="2"/>
  <c r="I5" i="2"/>
  <c r="I4" i="2"/>
  <c r="I3" i="2"/>
  <c r="H23" i="2"/>
  <c r="H22" i="2"/>
  <c r="H21" i="2"/>
  <c r="H20" i="2"/>
  <c r="H19" i="2"/>
  <c r="H17" i="2"/>
  <c r="H16" i="2"/>
  <c r="H15" i="2"/>
  <c r="H14" i="2"/>
  <c r="H9" i="2"/>
  <c r="H4" i="2"/>
  <c r="G23" i="2"/>
  <c r="G22" i="2"/>
  <c r="G21" i="2"/>
  <c r="G20" i="2"/>
  <c r="G19" i="2"/>
  <c r="G17" i="2"/>
  <c r="G16" i="2"/>
  <c r="G15" i="2"/>
  <c r="G14" i="2"/>
  <c r="G13" i="2"/>
  <c r="G12" i="2"/>
  <c r="G11" i="2"/>
  <c r="G10" i="2"/>
  <c r="G9" i="2"/>
  <c r="G8" i="2"/>
  <c r="G6" i="2"/>
  <c r="G5" i="2"/>
  <c r="G4" i="2"/>
  <c r="G3" i="2"/>
  <c r="E3" i="2"/>
  <c r="C22" i="2"/>
  <c r="C19" i="2"/>
  <c r="C15" i="2"/>
  <c r="C12" i="2"/>
  <c r="C11" i="2"/>
  <c r="C8" i="2"/>
  <c r="C4" i="2"/>
  <c r="C3" i="2"/>
  <c r="B21" i="2"/>
  <c r="B20" i="2"/>
  <c r="B16" i="2"/>
  <c r="B14" i="2"/>
  <c r="B12" i="2"/>
  <c r="B9" i="2"/>
  <c r="B6" i="2"/>
  <c r="B4" i="2"/>
  <c r="H13" i="2"/>
  <c r="H11" i="2"/>
  <c r="H8" i="2"/>
  <c r="H3" i="2"/>
  <c r="E23" i="2"/>
  <c r="E22" i="2"/>
  <c r="E21" i="2"/>
  <c r="E20" i="2"/>
  <c r="E19" i="2"/>
  <c r="E17" i="2"/>
  <c r="E16" i="2"/>
  <c r="E15" i="2"/>
  <c r="E14" i="2"/>
  <c r="E13" i="2"/>
  <c r="E12" i="2"/>
  <c r="E11" i="2"/>
  <c r="E10" i="2"/>
  <c r="E9" i="2"/>
  <c r="E8" i="2"/>
  <c r="E6" i="2"/>
  <c r="E5" i="2"/>
  <c r="E4" i="2"/>
  <c r="C23" i="2"/>
  <c r="C20" i="2"/>
  <c r="C16" i="2"/>
  <c r="C14" i="2"/>
  <c r="C10" i="2"/>
  <c r="C5" i="2"/>
  <c r="B23" i="2"/>
  <c r="B19" i="2"/>
  <c r="B15" i="2"/>
  <c r="B11" i="2"/>
  <c r="B8" i="2"/>
  <c r="B3" i="2"/>
  <c r="H10" i="2"/>
  <c r="H5" i="2"/>
  <c r="D23" i="2"/>
  <c r="D22" i="2"/>
  <c r="D21" i="2"/>
  <c r="D20" i="2"/>
  <c r="D19" i="2"/>
  <c r="D17" i="2"/>
  <c r="D16" i="2"/>
  <c r="D15" i="2"/>
  <c r="D14" i="2"/>
  <c r="D13" i="2"/>
  <c r="D12" i="2"/>
  <c r="D11" i="2"/>
  <c r="D10" i="2"/>
  <c r="D9" i="2"/>
  <c r="D8" i="2"/>
  <c r="D6" i="2"/>
  <c r="D5" i="2"/>
  <c r="D4" i="2"/>
  <c r="D3" i="2"/>
  <c r="C21" i="2"/>
  <c r="C17" i="2"/>
  <c r="C13" i="2"/>
  <c r="C9" i="2"/>
  <c r="C6" i="2"/>
  <c r="B22" i="2"/>
  <c r="B17" i="2"/>
  <c r="B13" i="2"/>
  <c r="B10" i="2"/>
  <c r="B5" i="2"/>
  <c r="H12" i="2"/>
  <c r="H6" i="2"/>
  <c r="F4" i="2"/>
  <c r="F13" i="2"/>
  <c r="F22" i="2"/>
  <c r="F9" i="2"/>
  <c r="F5" i="2"/>
  <c r="F14" i="2"/>
  <c r="F23" i="2"/>
  <c r="F16" i="2"/>
  <c r="F10" i="2"/>
  <c r="F11" i="2"/>
  <c r="F6" i="2"/>
  <c r="F15" i="2"/>
  <c r="F3" i="2"/>
  <c r="F8" i="2"/>
  <c r="F17" i="2"/>
  <c r="F19" i="2"/>
  <c r="F12" i="2"/>
  <c r="F21" i="2"/>
  <c r="F20" i="2"/>
</calcChain>
</file>

<file path=xl/sharedStrings.xml><?xml version="1.0" encoding="utf-8"?>
<sst xmlns="http://schemas.openxmlformats.org/spreadsheetml/2006/main" count="31" uniqueCount="30">
  <si>
    <t>Region</t>
  </si>
  <si>
    <t>Security</t>
  </si>
  <si>
    <t>Price</t>
  </si>
  <si>
    <t>Chg</t>
  </si>
  <si>
    <t>Yld</t>
  </si>
  <si>
    <t>Low</t>
  </si>
  <si>
    <t>High</t>
  </si>
  <si>
    <t>1Y Chg</t>
  </si>
  <si>
    <t>Americas</t>
  </si>
  <si>
    <t>United States</t>
  </si>
  <si>
    <t>Canada</t>
  </si>
  <si>
    <t>Brazil (USD)</t>
  </si>
  <si>
    <t>Mexico (USD)</t>
  </si>
  <si>
    <t>EMEA</t>
  </si>
  <si>
    <t>United Kingdom</t>
  </si>
  <si>
    <t>France</t>
  </si>
  <si>
    <t>Germany</t>
  </si>
  <si>
    <t>Italy</t>
  </si>
  <si>
    <t>Spain</t>
  </si>
  <si>
    <t>Portugal</t>
  </si>
  <si>
    <t>Sweden</t>
  </si>
  <si>
    <t>Netherlands</t>
  </si>
  <si>
    <t>Switzerland</t>
  </si>
  <si>
    <t>Greece</t>
  </si>
  <si>
    <t>Asia/Pacific</t>
  </si>
  <si>
    <t>Japan</t>
  </si>
  <si>
    <t>Australia</t>
  </si>
  <si>
    <t>New Zealand</t>
  </si>
  <si>
    <t>South Korea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</si>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</sst>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0" fontId="3" fillId="33" borderId="0"/>
    <xf numFmtId="0" fontId="2" fillId="35" borderId="0"/>
    <xf numFmtId="0" fontId="16" fillId="6" borderId="6" applyNumberFormat="0" applyAlignment="0" applyProtection="0"/>
    <xf numFmtId="0" fontId="18" fillId="7" borderId="9" applyNumberFormat="0" applyAlignment="0" applyProtection="0"/>
    <xf numFmtId="0" fontId="20" fillId="0" borderId="0" applyNumberFormat="0" applyFill="0" applyBorder="0" applyAlignment="0" applyProtection="0"/>
    <xf numFmtId="0" fontId="5" fillId="34" borderId="2"/>
    <xf numFmtId="0" fontId="11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6" applyNumberFormat="0" applyAlignment="0" applyProtection="0"/>
    <xf numFmtId="0" fontId="17" fillId="0" borderId="8" applyNumberFormat="0" applyFill="0" applyAlignment="0" applyProtection="0"/>
    <xf numFmtId="0" fontId="13" fillId="4" borderId="0" applyNumberFormat="0" applyBorder="0" applyAlignment="0" applyProtection="0"/>
    <xf numFmtId="0" fontId="6" fillId="8" borderId="10" applyNumberFormat="0" applyFont="0" applyAlignment="0" applyProtection="0"/>
    <xf numFmtId="0" fontId="15" fillId="6" borderId="7" applyNumberFormat="0" applyAlignment="0" applyProtection="0"/>
    <xf numFmtId="0" fontId="7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19" fillId="0" borderId="0" applyNumberFormat="0" applyFill="0" applyBorder="0" applyAlignment="0" applyProtection="0"/>
    <xf numFmtId="164" fontId="1" fillId="34" borderId="1">
      <alignment horizontal="right"/>
    </xf>
    <xf numFmtId="165" fontId="1" fillId="34" borderId="1">
      <alignment horizontal="right"/>
    </xf>
    <xf numFmtId="164" fontId="1" fillId="36" borderId="1">
      <alignment horizontal="right"/>
    </xf>
    <xf numFmtId="165" fontId="1" fillId="36" borderId="1">
      <alignment horizontal="right"/>
    </xf>
  </cellStyleXfs>
  <cellXfs count="9">
    <xf numFmtId="0" fontId="0" fillId="0" borderId="0" xfId="0"/>
    <xf numFmtId="0" fontId="3" fillId="33" borderId="0" xfId="26" applyNumberFormat="1" applyFont="1" applyFill="1" applyBorder="1" applyAlignment="1" applyProtection="1"/>
    <xf numFmtId="0" fontId="4" fillId="34" borderId="2" xfId="31" applyNumberFormat="1" applyFont="1" applyFill="1" applyBorder="1" applyAlignment="1" applyProtection="1"/>
    <xf numFmtId="164" fontId="1" fillId="34" borderId="1" xfId="45" applyNumberFormat="1" applyFont="1" applyFill="1" applyBorder="1" applyAlignment="1" applyProtection="1">
      <alignment horizontal="right"/>
    </xf>
    <xf numFmtId="165" fontId="1" fillId="34" borderId="1" xfId="46" applyNumberFormat="1" applyFont="1" applyFill="1" applyBorder="1" applyAlignment="1" applyProtection="1">
      <alignment horizontal="right"/>
    </xf>
    <xf numFmtId="164" fontId="1" fillId="36" borderId="1" xfId="47" applyNumberFormat="1" applyFont="1" applyFill="1" applyBorder="1" applyAlignment="1" applyProtection="1">
      <alignment horizontal="right"/>
    </xf>
    <xf numFmtId="165" fontId="1" fillId="36" borderId="1" xfId="48" applyNumberFormat="1" applyFont="1" applyFill="1" applyBorder="1" applyAlignment="1" applyProtection="1">
      <alignment horizontal="right"/>
    </xf>
    <xf numFmtId="0" fontId="2" fillId="35" borderId="0" xfId="27" applyNumberFormat="1" applyFont="1" applyFill="1" applyBorder="1" applyAlignment="1" applyProtection="1"/>
    <xf numFmtId="0" fontId="0" fillId="0" borderId="0" xfId="0" applyAlignment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row_header" xfId="27" xr:uid="{00000000-0005-0000-0000-00001A000000}"/>
    <cellStyle name="Calculation" xfId="28" builtinId="22" customBuiltin="1"/>
    <cellStyle name="Check Cell" xfId="29" builtinId="23" customBuiltin="1"/>
    <cellStyle name="Explanatory Text" xfId="30" builtinId="53" customBuiltin="1"/>
    <cellStyle name="fa_data_current_standard_1" xfId="47" xr:uid="{00000000-0005-0000-0000-00001E000000}"/>
    <cellStyle name="fa_data_current_standard_3" xfId="48" xr:uid="{00000000-0005-0000-0000-00001F000000}"/>
    <cellStyle name="fa_data_standard_1" xfId="45" xr:uid="{00000000-0005-0000-0000-000020000000}"/>
    <cellStyle name="fa_data_standard_3" xfId="46" xr:uid="{00000000-0005-0000-0000-000021000000}"/>
    <cellStyle name="fa_row_header_standard" xfId="31" xr:uid="{00000000-0005-0000-0000-000022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Office%20Tools/BloombergU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loombergUI"/>
    </sheetNames>
    <definedNames>
      <definedName name="BError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/>
  <cols>
    <col min="1" max="1" width="17.140625" customWidth="1"/>
    <col min="2" max="2" width="51" customWidth="1"/>
    <col min="3" max="3" width="34.140625" customWidth="1"/>
    <col min="4" max="9" width="9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>
      <c r="A2" s="7" t="s">
        <v>8</v>
      </c>
      <c r="B2" s="8"/>
      <c r="C2" s="8"/>
      <c r="D2" s="8"/>
      <c r="E2" s="8"/>
      <c r="F2" s="8"/>
      <c r="G2" s="8"/>
      <c r="H2" s="8"/>
      <c r="I2" s="8"/>
    </row>
    <row r="3" spans="1:9">
      <c r="A3" s="2" t="s">
        <v>9</v>
      </c>
      <c r="B3" s="2" t="e">
        <f ca="1">[1]!BError(_xll.BDP("CTUSD10Y Govt","DX615","PCS","CBBT"))</f>
        <v>#NAME?</v>
      </c>
      <c r="C3" s="4" t="e">
        <f ca="1">[1]!BError(_xll.BDP("CTUSD10Y Govt","ASK","PCS","CBBT"))</f>
        <v>#NAME?</v>
      </c>
      <c r="D3" s="4" t="e">
        <f ca="1">[1]!BError(_xll.BDP("CTUSD10Y Govt","ASK_CHANGE","PCS","CBBT"))</f>
        <v>#NAME?</v>
      </c>
      <c r="E3" s="4" t="e">
        <f ca="1">[1]!BError(_xll.BDP("CTUSD10Y Govt","ASK_YIELD","PCS","CBBT"))</f>
        <v>#NAME?</v>
      </c>
      <c r="F3" s="3" t="e">
        <f ca="1">[1]!BError(100*(E3-_xll.BDP("CTUSD10Y Govt","PREV_CLS_ASK_YLD","PCS","CBBT")))</f>
        <v>#NAME?</v>
      </c>
      <c r="G3" s="6" t="e">
        <f ca="1">[1]!BError(_xll.BDP("GTUSD10Y Govt","INTERVAL_LOW","PCS","CBBT","MARKET_DATA_OVERRIDE","YLD_CNV_ASK","CALC_INTERVAL","1Y","Fill","B"))</f>
        <v>#NAME?</v>
      </c>
      <c r="H3" s="6" t="e">
        <f ca="1">[1]!BError(_xll.BDP("GTUSD10Y Govt","INTERVAL_HIGH","PCS","CBBT","MARKET_DATA_OVERRIDE","YLD_CNV_ASK","CALC_INTERVAL","1Y","Fill","B"))</f>
        <v>#NAME?</v>
      </c>
      <c r="I3" s="5" t="e">
        <f ca="1">[1]!BError(100*_xll.BDP("GTUSD10Y Govt","INTERVAL_NET_CHANGE","PCS","CBBT","MARKET_DATA_OVERRIDE","YLD_CNV_ASK","CALC_INTERVAL","1Y","Fill","B"))</f>
        <v>#NAME?</v>
      </c>
    </row>
    <row r="4" spans="1:9">
      <c r="A4" s="2" t="s">
        <v>10</v>
      </c>
      <c r="B4" s="2" t="e">
        <f ca="1">[1]!BError(_xll.BDP("CTCAD10Y Corp","DX615","PCS","BGN"))</f>
        <v>#NAME?</v>
      </c>
      <c r="C4" s="4" t="e">
        <f ca="1">[1]!BError(_xll.BDP("CTCAD10Y Corp","ASK","PCS","BGN"))</f>
        <v>#NAME?</v>
      </c>
      <c r="D4" s="4" t="e">
        <f ca="1">[1]!BError(_xll.BDP("CTCAD10Y Corp","ASK_CHANGE","PCS","BGN"))</f>
        <v>#NAME?</v>
      </c>
      <c r="E4" s="4" t="e">
        <f ca="1">[1]!BError(_xll.BDP("CTCAD10Y Corp","ASK_YIELD","PCS","BGN"))</f>
        <v>#NAME?</v>
      </c>
      <c r="F4" s="3" t="e">
        <f ca="1">[1]!BError(100*(E4-_xll.BDP("CTCAD10Y Corp","PREV_CLS_ASK_YLD","PCS","BGN")))</f>
        <v>#NAME?</v>
      </c>
      <c r="G4" s="6" t="e">
        <f ca="1">[1]!BError(_xll.BDP("GTCAD10Y Corp","INTERVAL_LOW","PCS","BGN","MARKET_DATA_OVERRIDE","YLD_CNV_ASK","CALC_INTERVAL","1Y","Fill","B"))</f>
        <v>#NAME?</v>
      </c>
      <c r="H4" s="6" t="e">
        <f ca="1">[1]!BError(_xll.BDP("GTCAD10Y Corp","INTERVAL_HIGH","PCS","BGN","MARKET_DATA_OVERRIDE","YLD_CNV_ASK","CALC_INTERVAL","1Y","Fill","B"))</f>
        <v>#NAME?</v>
      </c>
      <c r="I4" s="5" t="e">
        <f ca="1">[1]!BError(100*_xll.BDP("GTCAD10Y Corp","INTERVAL_NET_CHANGE","PCS","BGN","MARKET_DATA_OVERRIDE","YLD_CNV_ASK","CALC_INTERVAL","1Y","Fill","B"))</f>
        <v>#NAME?</v>
      </c>
    </row>
    <row r="5" spans="1:9">
      <c r="A5" s="2" t="s">
        <v>11</v>
      </c>
      <c r="B5" s="2" t="e">
        <f ca="1">[1]!BError(_xll.BDP("CTUSDBR10Y Corp","DX615","PCS","BGN"))</f>
        <v>#NAME?</v>
      </c>
      <c r="C5" s="4" t="e">
        <f ca="1">[1]!BError(_xll.BDP("CTUSDBR10Y Corp","ASK","PCS","BGN"))</f>
        <v>#NAME?</v>
      </c>
      <c r="D5" s="4" t="e">
        <f ca="1">[1]!BError(_xll.BDP("CTUSDBR10Y Corp","ASK_CHANGE","PCS","BGN"))</f>
        <v>#NAME?</v>
      </c>
      <c r="E5" s="4" t="e">
        <f ca="1">[1]!BError(_xll.BDP("CTUSDBR10Y Corp","ASK_YIELD","PCS","BGN"))</f>
        <v>#NAME?</v>
      </c>
      <c r="F5" s="3" t="e">
        <f ca="1">[1]!BError(100*(E5-_xll.BDP("CTUSDBR10Y Corp","PREV_CLS_ASK_YLD","PCS","BGN")))</f>
        <v>#NAME?</v>
      </c>
      <c r="G5" s="6" t="e">
        <f ca="1">[1]!BError(_xll.BDP("GTUSDBR10Y Corp","INTERVAL_LOW","PCS","BGN","MARKET_DATA_OVERRIDE","YLD_CNV_ASK","CALC_INTERVAL","1Y","Fill","B"))</f>
        <v>#NAME?</v>
      </c>
      <c r="H5" s="6" t="e">
        <f ca="1">[1]!BError(_xll.BDP("GTUSDBR10Y Corp","INTERVAL_HIGH","PCS","BGN","MARKET_DATA_OVERRIDE","YLD_CNV_ASK","CALC_INTERVAL","1Y","Fill","B"))</f>
        <v>#NAME?</v>
      </c>
      <c r="I5" s="5" t="e">
        <f ca="1">[1]!BError(100*_xll.BDP("GTUSDBR10Y Corp","INTERVAL_NET_CHANGE","PCS","BGN","MARKET_DATA_OVERRIDE","YLD_CNV_ASK","CALC_INTERVAL","1Y","Fill","B"))</f>
        <v>#NAME?</v>
      </c>
    </row>
    <row r="6" spans="1:9">
      <c r="A6" s="2" t="s">
        <v>12</v>
      </c>
      <c r="B6" s="2" t="e">
        <f ca="1">[1]!BError(_xll.BDP("CTUSDMX10Y Corp","DX615","PCS","BGN"))</f>
        <v>#NAME?</v>
      </c>
      <c r="C6" s="4" t="e">
        <f ca="1">[1]!BError(_xll.BDP("CTUSDMX10Y Corp","ASK","PCS","BGN"))</f>
        <v>#NAME?</v>
      </c>
      <c r="D6" s="4" t="e">
        <f ca="1">[1]!BError(_xll.BDP("CTUSDMX10Y Corp","ASK_CHANGE","PCS","BGN"))</f>
        <v>#NAME?</v>
      </c>
      <c r="E6" s="4" t="e">
        <f ca="1">[1]!BError(_xll.BDP("CTUSDMX10Y Corp","ASK_YIELD","PCS","BGN"))</f>
        <v>#NAME?</v>
      </c>
      <c r="F6" s="3" t="e">
        <f ca="1">[1]!BError(100*(E6-_xll.BDP("CTUSDMX10Y Corp","PREV_CLS_ASK_YLD","PCS","BGN")))</f>
        <v>#NAME?</v>
      </c>
      <c r="G6" s="6" t="e">
        <f ca="1">[1]!BError(_xll.BDP("GTUSDMX10Y Corp","INTERVAL_LOW","PCS","BGN","MARKET_DATA_OVERRIDE","YLD_CNV_ASK","CALC_INTERVAL","1Y","Fill","B"))</f>
        <v>#NAME?</v>
      </c>
      <c r="H6" s="6" t="e">
        <f ca="1">[1]!BError(_xll.BDP("GTUSDMX10Y Corp","INTERVAL_HIGH","PCS","BGN","MARKET_DATA_OVERRIDE","YLD_CNV_ASK","CALC_INTERVAL","1Y","Fill","B"))</f>
        <v>#NAME?</v>
      </c>
      <c r="I6" s="5" t="e">
        <f ca="1">[1]!BError(100*_xll.BDP("GTUSDMX10Y Corp","INTERVAL_NET_CHANGE","PCS","BGN","MARKET_DATA_OVERRIDE","YLD_CNV_ASK","CALC_INTERVAL","1Y","Fill","B"))</f>
        <v>#NAME?</v>
      </c>
    </row>
    <row r="7" spans="1:9">
      <c r="A7" s="7" t="s">
        <v>13</v>
      </c>
      <c r="B7" s="8"/>
      <c r="C7" s="8"/>
      <c r="D7" s="8"/>
      <c r="E7" s="8"/>
      <c r="F7" s="8"/>
      <c r="G7" s="8"/>
      <c r="H7" s="8"/>
      <c r="I7" s="8"/>
    </row>
    <row r="8" spans="1:9">
      <c r="A8" s="2" t="s">
        <v>14</v>
      </c>
      <c r="B8" s="2" t="e">
        <f ca="1">[1]!BError(_xll.BDP("CTGBP10Y Corp","DX615","PCS","BGN"))</f>
        <v>#NAME?</v>
      </c>
      <c r="C8" s="4" t="e">
        <f ca="1">[1]!BError(_xll.BDP("CTGBP10Y Corp","ASK","PCS","BGN"))</f>
        <v>#NAME?</v>
      </c>
      <c r="D8" s="4" t="e">
        <f ca="1">[1]!BError(_xll.BDP("CTGBP10Y Corp","ASK_CHANGE","PCS","BGN"))</f>
        <v>#NAME?</v>
      </c>
      <c r="E8" s="4" t="e">
        <f ca="1">[1]!BError(_xll.BDP("CTGBP10Y Corp","ASK_YIELD","PCS","BGN"))</f>
        <v>#NAME?</v>
      </c>
      <c r="F8" s="3" t="e">
        <f ca="1">[1]!BError(100*(E8-_xll.BDP("CTGBP10Y Corp","PREV_CLS_ASK_YLD","PCS","BGN")))</f>
        <v>#NAME?</v>
      </c>
      <c r="G8" s="6" t="e">
        <f ca="1">[1]!BError(_xll.BDP("GTGBP10Y Corp","INTERVAL_LOW","PCS","BGN","MARKET_DATA_OVERRIDE","YLD_CNV_ASK","CALC_INTERVAL","1Y","Fill","B"))</f>
        <v>#NAME?</v>
      </c>
      <c r="H8" s="6" t="e">
        <f ca="1">[1]!BError(_xll.BDP("GTGBP10Y Corp","INTERVAL_HIGH","PCS","BGN","MARKET_DATA_OVERRIDE","YLD_CNV_ASK","CALC_INTERVAL","1Y","Fill","B"))</f>
        <v>#NAME?</v>
      </c>
      <c r="I8" s="5" t="e">
        <f ca="1">[1]!BError(100*_xll.BDP("GTGBP10Y Corp","INTERVAL_NET_CHANGE","PCS","BGN","MARKET_DATA_OVERRIDE","YLD_CNV_ASK","CALC_INTERVAL","1Y","Fill","B"))</f>
        <v>#NAME?</v>
      </c>
    </row>
    <row r="9" spans="1:9">
      <c r="A9" s="2" t="s">
        <v>15</v>
      </c>
      <c r="B9" s="2" t="e">
        <f ca="1">[1]!BError(_xll.BDP("CTFRF10Y Corp","DX615","PCS","BGN"))</f>
        <v>#NAME?</v>
      </c>
      <c r="C9" s="4" t="e">
        <f ca="1">[1]!BError(_xll.BDP("CTFRF10Y Corp","ASK","PCS","BGN"))</f>
        <v>#NAME?</v>
      </c>
      <c r="D9" s="4" t="e">
        <f ca="1">[1]!BError(_xll.BDP("CTFRF10Y Corp","ASK_CHANGE","PCS","BGN"))</f>
        <v>#NAME?</v>
      </c>
      <c r="E9" s="4" t="e">
        <f ca="1">[1]!BError(_xll.BDP("CTFRF10Y Corp","ASK_YIELD","PCS","BGN"))</f>
        <v>#NAME?</v>
      </c>
      <c r="F9" s="3" t="e">
        <f ca="1">[1]!BError(100*(E9-_xll.BDP("CTFRF10Y Corp","PREV_CLS_ASK_YLD","PCS","BGN")))</f>
        <v>#NAME?</v>
      </c>
      <c r="G9" s="6" t="e">
        <f ca="1">[1]!BError(_xll.BDP("GTFRF10Y Corp","INTERVAL_LOW","PCS","BGN","MARKET_DATA_OVERRIDE","YLD_CNV_ASK","CALC_INTERVAL","1Y","Fill","B"))</f>
        <v>#NAME?</v>
      </c>
      <c r="H9" s="6" t="e">
        <f ca="1">[1]!BError(_xll.BDP("GTFRF10Y Corp","INTERVAL_HIGH","PCS","BGN","MARKET_DATA_OVERRIDE","YLD_CNV_ASK","CALC_INTERVAL","1Y","Fill","B"))</f>
        <v>#NAME?</v>
      </c>
      <c r="I9" s="5" t="e">
        <f ca="1">[1]!BError(100*_xll.BDP("GTFRF10Y Corp","INTERVAL_NET_CHANGE","PCS","BGN","MARKET_DATA_OVERRIDE","YLD_CNV_ASK","CALC_INTERVAL","1Y","Fill","B"))</f>
        <v>#NAME?</v>
      </c>
    </row>
    <row r="10" spans="1:9">
      <c r="A10" s="2" t="s">
        <v>16</v>
      </c>
      <c r="B10" s="2" t="e">
        <f ca="1">[1]!BError(_xll.BDP("CTDEM10Y Corp","DX615","PCS","BGN"))</f>
        <v>#NAME?</v>
      </c>
      <c r="C10" s="4" t="e">
        <f ca="1">[1]!BError(_xll.BDP("CTDEM10Y Corp","ASK","PCS","BGN"))</f>
        <v>#NAME?</v>
      </c>
      <c r="D10" s="4" t="e">
        <f ca="1">[1]!BError(_xll.BDP("CTDEM10Y Corp","ASK_CHANGE","PCS","BGN"))</f>
        <v>#NAME?</v>
      </c>
      <c r="E10" s="4" t="e">
        <f ca="1">[1]!BError(_xll.BDP("CTDEM10Y Corp","ASK_YIELD","PCS","BGN"))</f>
        <v>#NAME?</v>
      </c>
      <c r="F10" s="3" t="e">
        <f ca="1">[1]!BError(100*(E10-_xll.BDP("CTDEM10Y Corp","PREV_CLS_ASK_YLD","PCS","BGN")))</f>
        <v>#NAME?</v>
      </c>
      <c r="G10" s="6" t="e">
        <f ca="1">[1]!BError(_xll.BDP("GTDEM10Y Corp","INTERVAL_LOW","PCS","BGN","MARKET_DATA_OVERRIDE","YLD_CNV_ASK","CALC_INTERVAL","1Y","Fill","B"))</f>
        <v>#NAME?</v>
      </c>
      <c r="H10" s="6" t="e">
        <f ca="1">[1]!BError(_xll.BDP("GTDEM10Y Corp","INTERVAL_HIGH","PCS","BGN","MARKET_DATA_OVERRIDE","YLD_CNV_ASK","CALC_INTERVAL","1Y","Fill","B"))</f>
        <v>#NAME?</v>
      </c>
      <c r="I10" s="5" t="e">
        <f ca="1">[1]!BError(100*_xll.BDP("GTDEM10Y Corp","INTERVAL_NET_CHANGE","PCS","BGN","MARKET_DATA_OVERRIDE","YLD_CNV_ASK","CALC_INTERVAL","1Y","Fill","B"))</f>
        <v>#NAME?</v>
      </c>
    </row>
    <row r="11" spans="1:9">
      <c r="A11" s="2" t="s">
        <v>17</v>
      </c>
      <c r="B11" s="2" t="e">
        <f ca="1">[1]!BError(_xll.BDP("CTITL10Y Corp","DX615","PCS","BGN"))</f>
        <v>#NAME?</v>
      </c>
      <c r="C11" s="4" t="e">
        <f ca="1">[1]!BError(_xll.BDP("CTITL10Y Corp","ASK","PCS","BGN"))</f>
        <v>#NAME?</v>
      </c>
      <c r="D11" s="4" t="e">
        <f ca="1">[1]!BError(_xll.BDP("CTITL10Y Corp","ASK_CHANGE","PCS","BGN"))</f>
        <v>#NAME?</v>
      </c>
      <c r="E11" s="4" t="e">
        <f ca="1">[1]!BError(_xll.BDP("CTITL10Y Corp","ASK_YIELD","PCS","BGN"))</f>
        <v>#NAME?</v>
      </c>
      <c r="F11" s="3" t="e">
        <f ca="1">[1]!BError(100*(E11-_xll.BDP("CTITL10Y Corp","PREV_CLS_ASK_YLD","PCS","BGN")))</f>
        <v>#NAME?</v>
      </c>
      <c r="G11" s="6" t="e">
        <f ca="1">[1]!BError(_xll.BDP("GTITL10Y Corp","INTERVAL_LOW","PCS","BGN","MARKET_DATA_OVERRIDE","YLD_CNV_ASK","CALC_INTERVAL","1Y","Fill","B"))</f>
        <v>#NAME?</v>
      </c>
      <c r="H11" s="6" t="e">
        <f ca="1">[1]!BError(_xll.BDP("GTITL10Y Corp","INTERVAL_HIGH","PCS","BGN","MARKET_DATA_OVERRIDE","YLD_CNV_ASK","CALC_INTERVAL","1Y","Fill","B"))</f>
        <v>#NAME?</v>
      </c>
      <c r="I11" s="5" t="e">
        <f ca="1">[1]!BError(100*_xll.BDP("GTITL10Y Corp","INTERVAL_NET_CHANGE","PCS","BGN","MARKET_DATA_OVERRIDE","YLD_CNV_ASK","CALC_INTERVAL","1Y","Fill","B"))</f>
        <v>#NAME?</v>
      </c>
    </row>
    <row r="12" spans="1:9">
      <c r="A12" s="2" t="s">
        <v>18</v>
      </c>
      <c r="B12" s="2" t="e">
        <f ca="1">[1]!BError(_xll.BDP("CTESP10Y Corp","DX615","PCS","BGN"))</f>
        <v>#NAME?</v>
      </c>
      <c r="C12" s="4" t="e">
        <f ca="1">[1]!BError(_xll.BDP("CTESP10Y Corp","ASK","PCS","BGN"))</f>
        <v>#NAME?</v>
      </c>
      <c r="D12" s="4" t="e">
        <f ca="1">[1]!BError(_xll.BDP("CTESP10Y Corp","ASK_CHANGE","PCS","BGN"))</f>
        <v>#NAME?</v>
      </c>
      <c r="E12" s="4" t="e">
        <f ca="1">[1]!BError(_xll.BDP("CTESP10Y Corp","ASK_YIELD","PCS","BGN"))</f>
        <v>#NAME?</v>
      </c>
      <c r="F12" s="3" t="e">
        <f ca="1">[1]!BError(100*(E12-_xll.BDP("CTESP10Y Corp","PREV_CLS_ASK_YLD","PCS","BGN")))</f>
        <v>#NAME?</v>
      </c>
      <c r="G12" s="6" t="e">
        <f ca="1">[1]!BError(_xll.BDP("GTESP10Y Corp","INTERVAL_LOW","PCS","BGN","MARKET_DATA_OVERRIDE","YLD_CNV_ASK","CALC_INTERVAL","1Y","Fill","B"))</f>
        <v>#NAME?</v>
      </c>
      <c r="H12" s="6" t="e">
        <f ca="1">[1]!BError(_xll.BDP("GTESP10Y Corp","INTERVAL_HIGH","PCS","BGN","MARKET_DATA_OVERRIDE","YLD_CNV_ASK","CALC_INTERVAL","1Y","Fill","B"))</f>
        <v>#NAME?</v>
      </c>
      <c r="I12" s="5" t="e">
        <f ca="1">[1]!BError(100*_xll.BDP("GTESP10Y Corp","INTERVAL_NET_CHANGE","PCS","BGN","MARKET_DATA_OVERRIDE","YLD_CNV_ASK","CALC_INTERVAL","1Y","Fill","B"))</f>
        <v>#NAME?</v>
      </c>
    </row>
    <row r="13" spans="1:9">
      <c r="A13" s="2" t="s">
        <v>19</v>
      </c>
      <c r="B13" s="2" t="e">
        <f ca="1">[1]!BError(_xll.BDP("CTPTE10Y Corp","DX615","PCS","BGN"))</f>
        <v>#NAME?</v>
      </c>
      <c r="C13" s="4" t="e">
        <f ca="1">[1]!BError(_xll.BDP("CTPTE10Y Corp","ASK","PCS","BGN"))</f>
        <v>#NAME?</v>
      </c>
      <c r="D13" s="4" t="e">
        <f ca="1">[1]!BError(_xll.BDP("CTPTE10Y Corp","ASK_CHANGE","PCS","BGN"))</f>
        <v>#NAME?</v>
      </c>
      <c r="E13" s="4" t="e">
        <f ca="1">[1]!BError(_xll.BDP("CTPTE10Y Corp","ASK_YIELD","PCS","BGN"))</f>
        <v>#NAME?</v>
      </c>
      <c r="F13" s="3" t="e">
        <f ca="1">[1]!BError(100*(E13-_xll.BDP("CTPTE10Y Corp","PREV_CLS_ASK_YLD","PCS","BGN")))</f>
        <v>#NAME?</v>
      </c>
      <c r="G13" s="6" t="e">
        <f ca="1">[1]!BError(_xll.BDP("GTPTE10Y Corp","INTERVAL_LOW","PCS","BGN","MARKET_DATA_OVERRIDE","YLD_CNV_ASK","CALC_INTERVAL","1Y","Fill","B"))</f>
        <v>#NAME?</v>
      </c>
      <c r="H13" s="6" t="e">
        <f ca="1">[1]!BError(_xll.BDP("GTPTE10Y Corp","INTERVAL_HIGH","PCS","BGN","MARKET_DATA_OVERRIDE","YLD_CNV_ASK","CALC_INTERVAL","1Y","Fill","B"))</f>
        <v>#NAME?</v>
      </c>
      <c r="I13" s="5" t="e">
        <f ca="1">[1]!BError(100*_xll.BDP("GTPTE10Y Corp","INTERVAL_NET_CHANGE","PCS","BGN","MARKET_DATA_OVERRIDE","YLD_CNV_ASK","CALC_INTERVAL","1Y","Fill","B"))</f>
        <v>#NAME?</v>
      </c>
    </row>
    <row r="14" spans="1:9">
      <c r="A14" s="2" t="s">
        <v>20</v>
      </c>
      <c r="B14" s="2" t="e">
        <f ca="1">[1]!BError(_xll.BDP("CTSEK10Y Corp","DX615","PCS","BGN"))</f>
        <v>#NAME?</v>
      </c>
      <c r="C14" s="4" t="e">
        <f ca="1">[1]!BError(_xll.BDP("CTSEK10Y Corp","ASK","PCS","BGN"))</f>
        <v>#NAME?</v>
      </c>
      <c r="D14" s="4" t="e">
        <f ca="1">[1]!BError(_xll.BDP("CTSEK10Y Corp","ASK_CHANGE","PCS","BGN"))</f>
        <v>#NAME?</v>
      </c>
      <c r="E14" s="4" t="e">
        <f ca="1">[1]!BError(_xll.BDP("CTSEK10Y Corp","ASK_YIELD","PCS","BGN"))</f>
        <v>#NAME?</v>
      </c>
      <c r="F14" s="3" t="e">
        <f ca="1">[1]!BError(100*(E14-_xll.BDP("CTSEK10Y Corp","PREV_CLS_ASK_YLD","PCS","BGN")))</f>
        <v>#NAME?</v>
      </c>
      <c r="G14" s="6" t="e">
        <f ca="1">[1]!BError(_xll.BDP("GTSEK10Y Corp","INTERVAL_LOW","PCS","BGN","MARKET_DATA_OVERRIDE","YLD_CNV_ASK","CALC_INTERVAL","1Y","Fill","B"))</f>
        <v>#NAME?</v>
      </c>
      <c r="H14" s="6" t="e">
        <f ca="1">[1]!BError(_xll.BDP("GTSEK10Y Corp","INTERVAL_HIGH","PCS","BGN","MARKET_DATA_OVERRIDE","YLD_CNV_ASK","CALC_INTERVAL","1Y","Fill","B"))</f>
        <v>#NAME?</v>
      </c>
      <c r="I14" s="5" t="e">
        <f ca="1">[1]!BError(100*_xll.BDP("GTSEK10Y Corp","INTERVAL_NET_CHANGE","PCS","BGN","MARKET_DATA_OVERRIDE","YLD_CNV_ASK","CALC_INTERVAL","1Y","Fill","B"))</f>
        <v>#NAME?</v>
      </c>
    </row>
    <row r="15" spans="1:9">
      <c r="A15" s="2" t="s">
        <v>21</v>
      </c>
      <c r="B15" s="2" t="e">
        <f ca="1">[1]!BError(_xll.BDP("CTNLG10Y Corp","DX615","PCS","BGN"))</f>
        <v>#NAME?</v>
      </c>
      <c r="C15" s="4" t="e">
        <f ca="1">[1]!BError(_xll.BDP("CTNLG10Y Corp","ASK","PCS","BGN"))</f>
        <v>#NAME?</v>
      </c>
      <c r="D15" s="4" t="e">
        <f ca="1">[1]!BError(_xll.BDP("CTNLG10Y Corp","ASK_CHANGE","PCS","BGN"))</f>
        <v>#NAME?</v>
      </c>
      <c r="E15" s="4" t="e">
        <f ca="1">[1]!BError(_xll.BDP("CTNLG10Y Corp","ASK_YIELD","PCS","BGN"))</f>
        <v>#NAME?</v>
      </c>
      <c r="F15" s="3" t="e">
        <f ca="1">[1]!BError(100*(E15-_xll.BDP("CTNLG10Y Corp","PREV_CLS_ASK_YLD","PCS","BGN")))</f>
        <v>#NAME?</v>
      </c>
      <c r="G15" s="6" t="e">
        <f ca="1">[1]!BError(_xll.BDP("GTNLG10Y Corp","INTERVAL_LOW","PCS","BGN","MARKET_DATA_OVERRIDE","YLD_CNV_ASK","CALC_INTERVAL","1Y","Fill","B"))</f>
        <v>#NAME?</v>
      </c>
      <c r="H15" s="6" t="e">
        <f ca="1">[1]!BError(_xll.BDP("GTNLG10Y Corp","INTERVAL_HIGH","PCS","BGN","MARKET_DATA_OVERRIDE","YLD_CNV_ASK","CALC_INTERVAL","1Y","Fill","B"))</f>
        <v>#NAME?</v>
      </c>
      <c r="I15" s="5" t="e">
        <f ca="1">[1]!BError(100*_xll.BDP("GTNLG10Y Corp","INTERVAL_NET_CHANGE","PCS","BGN","MARKET_DATA_OVERRIDE","YLD_CNV_ASK","CALC_INTERVAL","1Y","Fill","B"))</f>
        <v>#NAME?</v>
      </c>
    </row>
    <row r="16" spans="1:9">
      <c r="A16" s="2" t="s">
        <v>22</v>
      </c>
      <c r="B16" s="2" t="e">
        <f ca="1">[1]!BError(_xll.BDP("CTCHF10Y Corp","DX615","PCS","BGN"))</f>
        <v>#NAME?</v>
      </c>
      <c r="C16" s="4" t="e">
        <f ca="1">[1]!BError(_xll.BDP("CTCHF10Y Corp","ASK","PCS","BGN"))</f>
        <v>#NAME?</v>
      </c>
      <c r="D16" s="4" t="e">
        <f ca="1">[1]!BError(_xll.BDP("CTCHF10Y Corp","ASK_CHANGE","PCS","BGN"))</f>
        <v>#NAME?</v>
      </c>
      <c r="E16" s="4" t="e">
        <f ca="1">[1]!BError(_xll.BDP("CTCHF10Y Corp","ASK_YIELD","PCS","BGN"))</f>
        <v>#NAME?</v>
      </c>
      <c r="F16" s="3" t="e">
        <f ca="1">[1]!BError(100*(E16-_xll.BDP("CTCHF10Y Corp","PREV_CLS_ASK_YLD","PCS","BGN")))</f>
        <v>#NAME?</v>
      </c>
      <c r="G16" s="6" t="e">
        <f ca="1">[1]!BError(_xll.BDP("GTCHF10Y Corp","INTERVAL_LOW","PCS","BGN","MARKET_DATA_OVERRIDE","YLD_CNV_ASK","CALC_INTERVAL","1Y","Fill","B"))</f>
        <v>#NAME?</v>
      </c>
      <c r="H16" s="6" t="e">
        <f ca="1">[1]!BError(_xll.BDP("GTCHF10Y Corp","INTERVAL_HIGH","PCS","BGN","MARKET_DATA_OVERRIDE","YLD_CNV_ASK","CALC_INTERVAL","1Y","Fill","B"))</f>
        <v>#NAME?</v>
      </c>
      <c r="I16" s="5" t="e">
        <f ca="1">[1]!BError(100*_xll.BDP("GTCHF10Y Corp","INTERVAL_NET_CHANGE","PCS","BGN","MARKET_DATA_OVERRIDE","YLD_CNV_ASK","CALC_INTERVAL","1Y","Fill","B"))</f>
        <v>#NAME?</v>
      </c>
    </row>
    <row r="17" spans="1:9">
      <c r="A17" s="2" t="s">
        <v>23</v>
      </c>
      <c r="B17" s="2" t="e">
        <f ca="1">[1]!BError(_xll.BDP("CTGRD10Y Corp","DX615","PCS","BGN"))</f>
        <v>#NAME?</v>
      </c>
      <c r="C17" s="4" t="e">
        <f ca="1">[1]!BError(_xll.BDP("CTGRD10Y Corp","ASK","PCS","BGN"))</f>
        <v>#NAME?</v>
      </c>
      <c r="D17" s="4" t="e">
        <f ca="1">[1]!BError(_xll.BDP("CTGRD10Y Corp","ASK_CHANGE","PCS","BGN"))</f>
        <v>#NAME?</v>
      </c>
      <c r="E17" s="4" t="e">
        <f ca="1">[1]!BError(_xll.BDP("CTGRD10Y Corp","ASK_YIELD","PCS","BGN"))</f>
        <v>#NAME?</v>
      </c>
      <c r="F17" s="3" t="e">
        <f ca="1">[1]!BError(100*(E17-_xll.BDP("CTGRD10Y Corp","PREV_CLS_ASK_YLD","PCS","BGN")))</f>
        <v>#NAME?</v>
      </c>
      <c r="G17" s="6" t="e">
        <f ca="1">[1]!BError(_xll.BDP("GTGRD10Y Corp","INTERVAL_LOW","PCS","BGN","MARKET_DATA_OVERRIDE","YLD_CNV_ASK","CALC_INTERVAL","1Y","Fill","B"))</f>
        <v>#NAME?</v>
      </c>
      <c r="H17" s="6" t="e">
        <f ca="1">[1]!BError(_xll.BDP("GTGRD10Y Corp","INTERVAL_HIGH","PCS","BGN","MARKET_DATA_OVERRIDE","YLD_CNV_ASK","CALC_INTERVAL","1Y","Fill","B"))</f>
        <v>#NAME?</v>
      </c>
      <c r="I17" s="5" t="e">
        <f ca="1">[1]!BError(100*_xll.BDP("GTGRD10Y Corp","INTERVAL_NET_CHANGE","PCS","BGN","MARKET_DATA_OVERRIDE","YLD_CNV_ASK","CALC_INTERVAL","1Y","Fill","B"))</f>
        <v>#NAME?</v>
      </c>
    </row>
    <row r="18" spans="1:9">
      <c r="A18" s="7" t="s">
        <v>24</v>
      </c>
      <c r="B18" s="8"/>
      <c r="C18" s="8"/>
      <c r="D18" s="8"/>
      <c r="E18" s="8"/>
      <c r="F18" s="8"/>
      <c r="G18" s="8"/>
      <c r="H18" s="8"/>
      <c r="I18" s="8"/>
    </row>
    <row r="19" spans="1:9">
      <c r="A19" s="2" t="s">
        <v>25</v>
      </c>
      <c r="B19" s="2" t="e">
        <f ca="1">[1]!BError(_xll.BDP("CTJPY10Y Corp","DX615","PCS","BGN"))</f>
        <v>#NAME?</v>
      </c>
      <c r="C19" s="4" t="e">
        <f ca="1">[1]!BError(_xll.BDP("CTJPY10Y Corp","ASK","PCS","BGN"))</f>
        <v>#NAME?</v>
      </c>
      <c r="D19" s="4" t="e">
        <f ca="1">[1]!BError(_xll.BDP("CTJPY10Y Corp","ASK_CHANGE","PCS","BGN"))</f>
        <v>#NAME?</v>
      </c>
      <c r="E19" s="4" t="e">
        <f ca="1">[1]!BError(_xll.BDP("CTJPY10Y Corp","ASK_YIELD","PCS","BGN"))</f>
        <v>#NAME?</v>
      </c>
      <c r="F19" s="3" t="e">
        <f ca="1">[1]!BError(100*(E19-_xll.BDP("CTJPY10Y Corp","PREV_CLS_ASK_YLD","PCS","BGN")))</f>
        <v>#NAME?</v>
      </c>
      <c r="G19" s="6" t="e">
        <f ca="1">[1]!BError(_xll.BDP("GTJPY10Y Corp","INTERVAL_LOW","PCS","BGN","MARKET_DATA_OVERRIDE","YLD_CNV_ASK","CALC_INTERVAL","1Y","Fill","B"))</f>
        <v>#NAME?</v>
      </c>
      <c r="H19" s="6" t="e">
        <f ca="1">[1]!BError(_xll.BDP("GTJPY10Y Corp","INTERVAL_HIGH","PCS","BGN","MARKET_DATA_OVERRIDE","YLD_CNV_ASK","CALC_INTERVAL","1Y","Fill","B"))</f>
        <v>#NAME?</v>
      </c>
      <c r="I19" s="5" t="e">
        <f ca="1">[1]!BError(100*_xll.BDP("GTJPY10Y Corp","INTERVAL_NET_CHANGE","PCS","BGN","MARKET_DATA_OVERRIDE","YLD_CNV_ASK","CALC_INTERVAL","1Y","Fill","B"))</f>
        <v>#NAME?</v>
      </c>
    </row>
    <row r="20" spans="1:9">
      <c r="A20" s="2" t="s">
        <v>26</v>
      </c>
      <c r="B20" s="2" t="e">
        <f ca="1">[1]!BError(_xll.BDP("CTAUD10Y Corp","DX615","PCS","BGN"))</f>
        <v>#NAME?</v>
      </c>
      <c r="C20" s="4" t="e">
        <f ca="1">[1]!BError(_xll.BDP("CTAUD10Y Corp","ASK","PCS","BGN"))</f>
        <v>#NAME?</v>
      </c>
      <c r="D20" s="4" t="e">
        <f ca="1">[1]!BError(_xll.BDP("CTAUD10Y Corp","ASK_CHANGE","PCS","BGN"))</f>
        <v>#NAME?</v>
      </c>
      <c r="E20" s="4" t="e">
        <f ca="1">[1]!BError(_xll.BDP("CTAUD10Y Corp","ASK_YIELD","PCS","BGN"))</f>
        <v>#NAME?</v>
      </c>
      <c r="F20" s="3" t="e">
        <f ca="1">[1]!BError(100*(E20-_xll.BDP("CTAUD10Y Corp","PREV_CLS_ASK_YLD","PCS","BGN")))</f>
        <v>#NAME?</v>
      </c>
      <c r="G20" s="6" t="e">
        <f ca="1">[1]!BError(_xll.BDP("GTAUD10Y Corp","INTERVAL_LOW","PCS","BGN","MARKET_DATA_OVERRIDE","YLD_CNV_ASK","CALC_INTERVAL","1Y","Fill","B"))</f>
        <v>#NAME?</v>
      </c>
      <c r="H20" s="6" t="e">
        <f ca="1">[1]!BError(_xll.BDP("GTAUD10Y Corp","INTERVAL_HIGH","PCS","BGN","MARKET_DATA_OVERRIDE","YLD_CNV_ASK","CALC_INTERVAL","1Y","Fill","B"))</f>
        <v>#NAME?</v>
      </c>
      <c r="I20" s="5" t="e">
        <f ca="1">[1]!BError(100*_xll.BDP("GTAUD10Y Corp","INTERVAL_NET_CHANGE","PCS","BGN","MARKET_DATA_OVERRIDE","YLD_CNV_ASK","CALC_INTERVAL","1Y","Fill","B"))</f>
        <v>#NAME?</v>
      </c>
    </row>
    <row r="21" spans="1:9">
      <c r="A21" s="2" t="s">
        <v>27</v>
      </c>
      <c r="B21" s="2" t="e">
        <f ca="1">[1]!BError(_xll.BDP("CTNZD10Y Corp","DX615","PCS","BGN"))</f>
        <v>#NAME?</v>
      </c>
      <c r="C21" s="4" t="e">
        <f ca="1">[1]!BError(_xll.BDP("CTNZD10Y Corp","ASK","PCS","BGN"))</f>
        <v>#NAME?</v>
      </c>
      <c r="D21" s="4" t="e">
        <f ca="1">[1]!BError(_xll.BDP("CTNZD10Y Corp","ASK_CHANGE","PCS","BGN"))</f>
        <v>#NAME?</v>
      </c>
      <c r="E21" s="4" t="e">
        <f ca="1">[1]!BError(_xll.BDP("CTNZD10Y Corp","ASK_YIELD","PCS","BGN"))</f>
        <v>#NAME?</v>
      </c>
      <c r="F21" s="3" t="e">
        <f ca="1">[1]!BError(100*(E21-_xll.BDP("CTNZD10Y Corp","PREV_CLS_ASK_YLD","PCS","BGN")))</f>
        <v>#NAME?</v>
      </c>
      <c r="G21" s="6" t="e">
        <f ca="1">[1]!BError(_xll.BDP("GTNZD10Y Corp","INTERVAL_LOW","PCS","BGN","MARKET_DATA_OVERRIDE","YLD_CNV_ASK","CALC_INTERVAL","1Y","Fill","B"))</f>
        <v>#NAME?</v>
      </c>
      <c r="H21" s="6" t="e">
        <f ca="1">[1]!BError(_xll.BDP("GTNZD10Y Corp","INTERVAL_HIGH","PCS","BGN","MARKET_DATA_OVERRIDE","YLD_CNV_ASK","CALC_INTERVAL","1Y","Fill","B"))</f>
        <v>#NAME?</v>
      </c>
      <c r="I21" s="5" t="e">
        <f ca="1">[1]!BError(100*_xll.BDP("GTNZD10Y Corp","INTERVAL_NET_CHANGE","PCS","BGN","MARKET_DATA_OVERRIDE","YLD_CNV_ASK","CALC_INTERVAL","1Y","Fill","B"))</f>
        <v>#NAME?</v>
      </c>
    </row>
    <row r="22" spans="1:9">
      <c r="A22" s="2" t="s">
        <v>28</v>
      </c>
      <c r="B22" s="2" t="e">
        <f ca="1">[1]!BError(_xll.BDP("CTKRW10Y Corp","DX615","PCS","BVAL"))</f>
        <v>#NAME?</v>
      </c>
      <c r="C22" s="4" t="e">
        <f ca="1">[1]!BError(_xll.BDP("CTKRW10Y Corp","ASK","PCS","BVAL"))</f>
        <v>#NAME?</v>
      </c>
      <c r="D22" s="4" t="e">
        <f ca="1">[1]!BError(_xll.BDP("CTKRW10Y Corp","ASK_CHANGE","PCS","BVAL"))</f>
        <v>#NAME?</v>
      </c>
      <c r="E22" s="4" t="e">
        <f ca="1">[1]!BError(_xll.BDP("CTKRW10Y Corp","ASK_YIELD","PCS","BVAL"))</f>
        <v>#NAME?</v>
      </c>
      <c r="F22" s="3" t="e">
        <f ca="1">[1]!BError(100*(E22-_xll.BDP("CTKRW10Y Corp","PREV_CLS_ASK_YLD","PCS","BVAL")))</f>
        <v>#NAME?</v>
      </c>
      <c r="G22" s="6" t="e">
        <f ca="1">[1]!BError(_xll.BDP("GTKRW10Y Corp","INTERVAL_LOW","PCS","BVAL","MARKET_DATA_OVERRIDE","YLD_CNV_ASK","CALC_INTERVAL","1Y","Fill","B"))</f>
        <v>#NAME?</v>
      </c>
      <c r="H22" s="6" t="e">
        <f ca="1">[1]!BError(_xll.BDP("GTKRW10Y Corp","INTERVAL_HIGH","PCS","BVAL","MARKET_DATA_OVERRIDE","YLD_CNV_ASK","CALC_INTERVAL","1Y","Fill","B"))</f>
        <v>#NAME?</v>
      </c>
      <c r="I22" s="5" t="e">
        <f ca="1">[1]!BError(100*_xll.BDP("GTKRW10Y Corp","INTERVAL_NET_CHANGE","PCS","BVAL","MARKET_DATA_OVERRIDE","YLD_CNV_ASK","CALC_INTERVAL","1Y","Fill","B"))</f>
        <v>#NAME?</v>
      </c>
    </row>
    <row r="23" spans="1:9">
      <c r="A23" s="2" t="s">
        <v>29</v>
      </c>
      <c r="B23" s="2" t="e">
        <f ca="1">[1]!BError(_xll.BDP("CTCNY10Y Corp","DX615","PCS","BGN"))</f>
        <v>#NAME?</v>
      </c>
      <c r="C23" s="4" t="e">
        <f ca="1">[1]!BError(_xll.BDP("CTCNY10Y Corp","ASK","PCS","BGN"))</f>
        <v>#NAME?</v>
      </c>
      <c r="D23" s="4" t="e">
        <f ca="1">[1]!BError(_xll.BDP("CTCNY10Y Corp","ASK_CHANGE","PCS","BGN"))</f>
        <v>#NAME?</v>
      </c>
      <c r="E23" s="4" t="e">
        <f ca="1">[1]!BError(_xll.BDP("CTCNY10Y Corp","ASK_YIELD","PCS","BGN"))</f>
        <v>#NAME?</v>
      </c>
      <c r="F23" s="3" t="e">
        <f ca="1">[1]!BError(100*(E23-_xll.BDP("CTCNY10Y Corp","PREV_CLS_ASK_YLD","PCS","BGN")))</f>
        <v>#NAME?</v>
      </c>
      <c r="G23" s="6" t="e">
        <f ca="1">[1]!BError(_xll.BDP("GTCNY10Y Corp","INTERVAL_LOW","PCS","BGN","MARKET_DATA_OVERRIDE","YLD_CNV_ASK","CALC_INTERVAL","1Y","Fill","B"))</f>
        <v>#NAME?</v>
      </c>
      <c r="H23" s="6" t="e">
        <f ca="1">[1]!BError(_xll.BDP("GTCNY10Y Corp","INTERVAL_HIGH","PCS","BGN","MARKET_DATA_OVERRIDE","YLD_CNV_ASK","CALC_INTERVAL","1Y","Fill","B"))</f>
        <v>#NAME?</v>
      </c>
      <c r="I23" s="5" t="e">
        <f ca="1">[1]!BError(100*_xll.BDP("GTCNY10Y Corp","INTERVAL_NET_CHANGE","PCS","BGN","MARKET_DATA_OVERRIDE","YLD_CNV_ASK","CALC_INTERVAL","1Y","Fill","B"))</f>
        <v>#NAME?</v>
      </c>
    </row>
  </sheetData>
  <mergeCells count="3">
    <mergeCell ref="A2:I2"/>
    <mergeCell ref="A7:I7"/>
    <mergeCell ref="A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Shreya Rajput</cp:lastModifiedBy>
  <cp:revision/>
  <dcterms:created xsi:type="dcterms:W3CDTF">2013-04-03T15:49:21Z</dcterms:created>
  <dcterms:modified xsi:type="dcterms:W3CDTF">2019-07-07T17:23:28Z</dcterms:modified>
  <cp:category/>
  <cp:contentStatus/>
</cp:coreProperties>
</file>