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FYP - NITC\"/>
    </mc:Choice>
  </mc:AlternateContent>
  <xr:revisionPtr revIDLastSave="0" documentId="13_ncr:1_{658C731C-44CD-4B54-9266-53995EA5AB2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entroid_distance_matrix_nitc" sheetId="1" r:id="rId1"/>
    <sheet name="Sheet2" sheetId="3" r:id="rId2"/>
    <sheet name="Sheet4" sheetId="5" r:id="rId3"/>
  </sheets>
  <definedNames>
    <definedName name="solver_adj" localSheetId="0" hidden="1">Centroid_distance_matrix_nitc!$B$11:$B$16</definedName>
    <definedName name="solver_adj" localSheetId="1" hidden="1">Sheet2!$B$44:$B$68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3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Centroid_distance_matrix_nitc!$B$11:$B$16</definedName>
    <definedName name="solver_lhs1" localSheetId="1" hidden="1">Sheet2!$B$44:$B$68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Centroid_distance_matrix_nitc!$C$24</definedName>
    <definedName name="solver_opt" localSheetId="1" hidden="1">Sheet2!$I$33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6</definedName>
    <definedName name="solver_rel1" localSheetId="1" hidden="1">6</definedName>
    <definedName name="solver_rhs1" localSheetId="0" hidden="1">"AllDifferent"</definedName>
    <definedName name="solver_rhs1" localSheetId="1" hidden="1">"AllDifferent"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</workbook>
</file>

<file path=xl/calcChain.xml><?xml version="1.0" encoding="utf-8"?>
<calcChain xmlns="http://schemas.openxmlformats.org/spreadsheetml/2006/main">
  <c r="C31" i="5" l="1"/>
  <c r="B31" i="5"/>
  <c r="C44" i="3"/>
  <c r="C16" i="1"/>
  <c r="C12" i="1"/>
  <c r="C13" i="1"/>
  <c r="C14" i="1"/>
  <c r="C15" i="1"/>
  <c r="C11" i="1"/>
  <c r="C25" i="1"/>
  <c r="C68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D27" i="5"/>
  <c r="D30" i="5"/>
  <c r="D29" i="5"/>
  <c r="D28" i="5"/>
  <c r="D26" i="5"/>
  <c r="E18" i="5"/>
  <c r="E19" i="5"/>
  <c r="E20" i="5"/>
  <c r="E21" i="5"/>
  <c r="E17" i="5"/>
  <c r="D12" i="5"/>
  <c r="D11" i="5"/>
  <c r="D10" i="5"/>
  <c r="D9" i="5"/>
  <c r="D8" i="5"/>
  <c r="D7" i="5"/>
  <c r="D6" i="5"/>
  <c r="D5" i="5"/>
  <c r="D4" i="5"/>
  <c r="D3" i="5"/>
  <c r="I33" i="3" l="1"/>
  <c r="C24" i="1"/>
  <c r="C27" i="1" s="1"/>
</calcChain>
</file>

<file path=xl/sharedStrings.xml><?xml version="1.0" encoding="utf-8"?>
<sst xmlns="http://schemas.openxmlformats.org/spreadsheetml/2006/main" count="141" uniqueCount="79">
  <si>
    <t>Location 1</t>
  </si>
  <si>
    <t>Location 2</t>
  </si>
  <si>
    <t>Location 3</t>
  </si>
  <si>
    <t>Location 4</t>
  </si>
  <si>
    <t>Location 5</t>
  </si>
  <si>
    <t>city</t>
  </si>
  <si>
    <t>distance</t>
  </si>
  <si>
    <t>objective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</si>
  <si>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</si>
  <si>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</si>
  <si>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</si>
  <si>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</si>
  <si>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</si>
  <si>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</si>
  <si>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</si>
  <si>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</si>
  <si>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</si>
  <si>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</si>
  <si>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Location 16</t>
  </si>
  <si>
    <t>Location 17</t>
  </si>
  <si>
    <t>Location 18</t>
  </si>
  <si>
    <t>Location 19</t>
  </si>
  <si>
    <t>Location 20</t>
  </si>
  <si>
    <t>points</t>
  </si>
  <si>
    <t>truck_distance</t>
  </si>
  <si>
    <t>drone_distance</t>
  </si>
  <si>
    <t>total_distance</t>
  </si>
  <si>
    <t>number of iterartion</t>
  </si>
  <si>
    <t>cost with truck only</t>
  </si>
  <si>
    <t>cost with hybrid model model</t>
  </si>
  <si>
    <t>percentage change</t>
  </si>
  <si>
    <t>Number of delivery point</t>
  </si>
  <si>
    <t>number of drones</t>
  </si>
  <si>
    <t>truck-only cost</t>
  </si>
  <si>
    <t>hybrid model cost</t>
  </si>
  <si>
    <t>NITC Model without truck only point</t>
  </si>
  <si>
    <t>Effect of number of drones</t>
  </si>
  <si>
    <t>Cluster Number</t>
  </si>
  <si>
    <t>Point Number</t>
  </si>
  <si>
    <t>Reference Point Coordinates</t>
  </si>
  <si>
    <t>Point Coordinates</t>
  </si>
  <si>
    <t>Distance (km)</t>
  </si>
  <si>
    <t>Location 21</t>
  </si>
  <si>
    <t>Location 22</t>
  </si>
  <si>
    <t>Location 23</t>
  </si>
  <si>
    <t>Location 24</t>
  </si>
  <si>
    <t>Location 25</t>
  </si>
  <si>
    <t>[11.33789485 75.95414759]</t>
  </si>
  <si>
    <t>[11.33376947 75.95802148]</t>
  </si>
  <si>
    <t>[11.33658504 75.95409303]</t>
  </si>
  <si>
    <t>[11.34026039 75.95051164]</t>
  </si>
  <si>
    <t>[11.34096451 75.95396422]</t>
  </si>
  <si>
    <t>[11.32053806 75.93330488]</t>
  </si>
  <si>
    <t>[11.31709085 75.94430899]</t>
  </si>
  <si>
    <t>[11.31845663 75.9403175 ]</t>
  </si>
  <si>
    <t>[11.31958914 75.94254405]</t>
  </si>
  <si>
    <t>[11.32523387 75.93984423]</t>
  </si>
  <si>
    <t>[11.32221285 75.93655825]</t>
  </si>
  <si>
    <t>[11.33327859 75.94035819]</t>
  </si>
  <si>
    <t>[11.33813136 75.94181855]</t>
  </si>
  <si>
    <t>[11.33896355 75.94483091]</t>
  </si>
  <si>
    <t>[11.33969433 75.94328547]</t>
  </si>
  <si>
    <t>[11.32382702 75.94953076]</t>
  </si>
  <si>
    <t>[11.31746153 75.94767519]</t>
  </si>
  <si>
    <t>[11.32388792 75.94668523]</t>
  </si>
  <si>
    <t>[11.32884705 75.95031488]</t>
  </si>
  <si>
    <t>[11.3259125  75.94793628]</t>
  </si>
  <si>
    <t>[11.31887897 75.95158354]</t>
  </si>
  <si>
    <t>[11.32797416 75.95298947]</t>
  </si>
  <si>
    <t>[11.33557199 75.93093369]</t>
  </si>
  <si>
    <t>[11.34078357 75.93302549]</t>
  </si>
  <si>
    <t>[11.32846731 75.93074185]</t>
  </si>
  <si>
    <t>[11.33135733 75.93631468]</t>
  </si>
  <si>
    <t>[11.33900528 75.93307764]</t>
  </si>
  <si>
    <t xml:space="preserve">Hybrid  Model 2 </t>
  </si>
  <si>
    <t>Number of Points</t>
  </si>
  <si>
    <t>Cost with truck only</t>
  </si>
  <si>
    <t>Cost with hybrid model model</t>
  </si>
  <si>
    <t>Percentage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</si>
</sst>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80314960629919"/>
          <c:y val="2.5428331875182269E-2"/>
          <c:w val="0.89019685039370078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Sheet4!$B$25</c:f>
              <c:strCache>
                <c:ptCount val="1"/>
                <c:pt idx="0">
                  <c:v>Cost with truck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Sheet4!$B$26:$B$30</c:f>
              <c:numCache>
                <c:formatCode>General</c:formatCode>
                <c:ptCount val="5"/>
                <c:pt idx="0">
                  <c:v>516.70000000000005</c:v>
                </c:pt>
                <c:pt idx="1">
                  <c:v>622</c:v>
                </c:pt>
                <c:pt idx="2">
                  <c:v>631.29200000000003</c:v>
                </c:pt>
                <c:pt idx="3">
                  <c:v>679.8</c:v>
                </c:pt>
                <c:pt idx="4">
                  <c:v>671.48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A-4ADF-8AAC-91819F8D8CF8}"/>
            </c:ext>
          </c:extLst>
        </c:ser>
        <c:ser>
          <c:idx val="1"/>
          <c:order val="1"/>
          <c:tx>
            <c:strRef>
              <c:f>Sheet4!$C$25</c:f>
              <c:strCache>
                <c:ptCount val="1"/>
                <c:pt idx="0">
                  <c:v>Cost with hybrid model 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Sheet4!$C$26:$C$30</c:f>
              <c:numCache>
                <c:formatCode>General</c:formatCode>
                <c:ptCount val="5"/>
                <c:pt idx="0">
                  <c:v>405.4</c:v>
                </c:pt>
                <c:pt idx="1">
                  <c:v>458.21</c:v>
                </c:pt>
                <c:pt idx="2">
                  <c:v>579.5</c:v>
                </c:pt>
                <c:pt idx="3">
                  <c:v>553.86</c:v>
                </c:pt>
                <c:pt idx="4">
                  <c:v>550.29999999999995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9A-4ADF-8AAC-91819F8D8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036688"/>
        <c:axId val="1870037168"/>
      </c:barChart>
      <c:catAx>
        <c:axId val="187003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037168"/>
        <c:crosses val="autoZero"/>
        <c:auto val="1"/>
        <c:lblAlgn val="ctr"/>
        <c:lblOffset val="100"/>
        <c:noMultiLvlLbl val="0"/>
      </c:catAx>
      <c:valAx>
        <c:axId val="187003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03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22</xdr:row>
      <xdr:rowOff>0</xdr:rowOff>
    </xdr:from>
    <xdr:to>
      <xdr:col>10</xdr:col>
      <xdr:colOff>579120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FCCBF2-61AE-0FE5-37EA-2F7B68AE8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C24" sqref="C24"/>
    </sheetView>
  </sheetViews>
  <sheetFormatPr defaultRowHeight="14.4" x14ac:dyDescent="0.3"/>
  <cols>
    <col min="2" max="2" width="12.88671875" bestFit="1" customWidth="1"/>
    <col min="3" max="6" width="9.5546875" bestFit="1" customWidth="1"/>
    <col min="13" max="13" width="10" bestFit="1" customWidth="1"/>
    <col min="14" max="14" width="24.6640625" bestFit="1" customWidth="1"/>
    <col min="15" max="15" width="24.21875" bestFit="1" customWidth="1"/>
    <col min="16" max="16" width="12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3">
      <c r="A2" t="s">
        <v>0</v>
      </c>
      <c r="B2">
        <v>0</v>
      </c>
      <c r="C2">
        <v>1.0797514523520599</v>
      </c>
      <c r="D2">
        <v>1.6942650716223999</v>
      </c>
      <c r="E2">
        <v>0.450591803823848</v>
      </c>
      <c r="F2">
        <v>2.5970764409932401</v>
      </c>
      <c r="G2">
        <v>2.4485222609035402</v>
      </c>
      <c r="L2">
        <v>0</v>
      </c>
      <c r="M2">
        <v>1</v>
      </c>
      <c r="N2" t="s">
        <v>47</v>
      </c>
      <c r="O2" t="s">
        <v>48</v>
      </c>
      <c r="P2">
        <v>0.62354483964954399</v>
      </c>
    </row>
    <row r="3" spans="1:16" x14ac:dyDescent="0.3">
      <c r="A3" t="s">
        <v>1</v>
      </c>
      <c r="B3">
        <v>1.0797514523520599</v>
      </c>
      <c r="C3">
        <v>0</v>
      </c>
      <c r="D3">
        <v>1.6211124967716399</v>
      </c>
      <c r="E3">
        <v>1.03114633446782</v>
      </c>
      <c r="F3">
        <v>1.61876822742517</v>
      </c>
      <c r="G3">
        <v>1.46616661837965</v>
      </c>
      <c r="L3">
        <v>0</v>
      </c>
      <c r="M3">
        <v>2</v>
      </c>
      <c r="N3" t="s">
        <v>47</v>
      </c>
      <c r="O3" t="s">
        <v>49</v>
      </c>
      <c r="P3">
        <v>0.14576571704806501</v>
      </c>
    </row>
    <row r="4" spans="1:16" x14ac:dyDescent="0.3">
      <c r="A4" t="s">
        <v>2</v>
      </c>
      <c r="B4">
        <v>1.6942650716223999</v>
      </c>
      <c r="C4">
        <v>1.6211124967716399</v>
      </c>
      <c r="D4">
        <v>0</v>
      </c>
      <c r="E4">
        <v>2.0559263953842501</v>
      </c>
      <c r="F4">
        <v>3.0193726811047998</v>
      </c>
      <c r="G4">
        <v>1.8429983457999399</v>
      </c>
      <c r="L4">
        <v>0</v>
      </c>
      <c r="M4">
        <v>3</v>
      </c>
      <c r="N4" t="s">
        <v>47</v>
      </c>
      <c r="O4" t="s">
        <v>50</v>
      </c>
      <c r="P4">
        <v>0.475738027843913</v>
      </c>
    </row>
    <row r="5" spans="1:16" x14ac:dyDescent="0.3">
      <c r="A5" t="s">
        <v>3</v>
      </c>
      <c r="B5">
        <v>0.450591803823848</v>
      </c>
      <c r="C5">
        <v>1.03114633446782</v>
      </c>
      <c r="D5">
        <v>2.0559263953842501</v>
      </c>
      <c r="E5">
        <v>0</v>
      </c>
      <c r="F5">
        <v>2.3487621698134902</v>
      </c>
      <c r="G5">
        <v>2.4918899532862002</v>
      </c>
      <c r="L5">
        <v>0</v>
      </c>
      <c r="M5">
        <v>4</v>
      </c>
      <c r="N5" t="s">
        <v>47</v>
      </c>
      <c r="O5" t="s">
        <v>51</v>
      </c>
      <c r="P5">
        <v>0.34191523290339698</v>
      </c>
    </row>
    <row r="6" spans="1:16" x14ac:dyDescent="0.3">
      <c r="A6" t="s">
        <v>4</v>
      </c>
      <c r="B6">
        <v>2.5970764409932401</v>
      </c>
      <c r="C6">
        <v>1.61876822742517</v>
      </c>
      <c r="D6">
        <v>3.0193726811047998</v>
      </c>
      <c r="E6">
        <v>2.3487621698134902</v>
      </c>
      <c r="F6">
        <v>0</v>
      </c>
      <c r="G6">
        <v>1.64820919979068</v>
      </c>
      <c r="L6">
        <v>1</v>
      </c>
      <c r="M6">
        <v>1</v>
      </c>
      <c r="N6" t="s">
        <v>52</v>
      </c>
      <c r="O6" t="s">
        <v>53</v>
      </c>
      <c r="P6">
        <v>1.2595453516269</v>
      </c>
    </row>
    <row r="7" spans="1:16" x14ac:dyDescent="0.3">
      <c r="A7" t="s">
        <v>8</v>
      </c>
      <c r="B7">
        <v>2.4485222609035402</v>
      </c>
      <c r="C7">
        <v>1.46616661837965</v>
      </c>
      <c r="D7">
        <v>1.8429983457999399</v>
      </c>
      <c r="E7">
        <v>2.4918899532862002</v>
      </c>
      <c r="F7">
        <v>1.64820919979068</v>
      </c>
      <c r="G7">
        <v>0</v>
      </c>
      <c r="L7">
        <v>1</v>
      </c>
      <c r="M7">
        <v>2</v>
      </c>
      <c r="N7" t="s">
        <v>52</v>
      </c>
      <c r="O7" t="s">
        <v>54</v>
      </c>
      <c r="P7">
        <v>0.79886066954065504</v>
      </c>
    </row>
    <row r="8" spans="1:16" x14ac:dyDescent="0.3">
      <c r="L8">
        <v>1</v>
      </c>
      <c r="M8">
        <v>3</v>
      </c>
      <c r="N8" t="s">
        <v>52</v>
      </c>
      <c r="O8" t="s">
        <v>55</v>
      </c>
      <c r="P8">
        <v>1.0128735642979301</v>
      </c>
    </row>
    <row r="9" spans="1:16" x14ac:dyDescent="0.3">
      <c r="L9">
        <v>1</v>
      </c>
      <c r="M9">
        <v>4</v>
      </c>
      <c r="N9" t="s">
        <v>52</v>
      </c>
      <c r="O9" t="s">
        <v>56</v>
      </c>
      <c r="P9">
        <v>0.88373897114738398</v>
      </c>
    </row>
    <row r="10" spans="1:16" x14ac:dyDescent="0.3">
      <c r="B10" t="s">
        <v>5</v>
      </c>
      <c r="C10" t="s">
        <v>6</v>
      </c>
      <c r="L10">
        <v>1</v>
      </c>
      <c r="M10">
        <v>5</v>
      </c>
      <c r="N10" t="s">
        <v>52</v>
      </c>
      <c r="O10" t="s">
        <v>57</v>
      </c>
      <c r="P10">
        <v>0.400632500973781</v>
      </c>
    </row>
    <row r="11" spans="1:16" x14ac:dyDescent="0.3">
      <c r="B11">
        <v>5</v>
      </c>
      <c r="C11">
        <f>INDEX($B$2:$G$7,B11,B12)</f>
        <v>1.61876822742517</v>
      </c>
      <c r="L11">
        <v>1</v>
      </c>
      <c r="M11">
        <v>6</v>
      </c>
      <c r="N11" t="s">
        <v>52</v>
      </c>
      <c r="O11" t="s">
        <v>52</v>
      </c>
      <c r="P11">
        <v>0</v>
      </c>
    </row>
    <row r="12" spans="1:16" x14ac:dyDescent="0.3">
      <c r="B12">
        <v>2</v>
      </c>
      <c r="C12">
        <f t="shared" ref="C12:C15" si="0">INDEX($B$2:$G$7,B12,B13)</f>
        <v>1.03114633446782</v>
      </c>
      <c r="L12">
        <v>2</v>
      </c>
      <c r="M12">
        <v>1</v>
      </c>
      <c r="N12" t="s">
        <v>58</v>
      </c>
      <c r="O12" t="s">
        <v>59</v>
      </c>
      <c r="P12">
        <v>0.56260264402021998</v>
      </c>
    </row>
    <row r="13" spans="1:16" x14ac:dyDescent="0.3">
      <c r="B13">
        <v>4</v>
      </c>
      <c r="C13">
        <f t="shared" si="0"/>
        <v>0.450591803823848</v>
      </c>
      <c r="L13">
        <v>2</v>
      </c>
      <c r="M13">
        <v>2</v>
      </c>
      <c r="N13" t="s">
        <v>58</v>
      </c>
      <c r="O13" t="s">
        <v>60</v>
      </c>
      <c r="P13">
        <v>0.79836819062865705</v>
      </c>
    </row>
    <row r="14" spans="1:16" x14ac:dyDescent="0.3">
      <c r="B14">
        <v>1</v>
      </c>
      <c r="C14">
        <f t="shared" si="0"/>
        <v>1.6942650716223999</v>
      </c>
      <c r="L14">
        <v>2</v>
      </c>
      <c r="M14">
        <v>3</v>
      </c>
      <c r="N14" t="s">
        <v>58</v>
      </c>
      <c r="O14" t="s">
        <v>61</v>
      </c>
      <c r="P14">
        <v>0.78153120612184301</v>
      </c>
    </row>
    <row r="15" spans="1:16" x14ac:dyDescent="0.3">
      <c r="B15">
        <v>3</v>
      </c>
      <c r="C15">
        <f t="shared" si="0"/>
        <v>1.8429983457999399</v>
      </c>
      <c r="L15">
        <v>2</v>
      </c>
      <c r="M15">
        <v>4</v>
      </c>
      <c r="N15" t="s">
        <v>58</v>
      </c>
      <c r="O15" t="s">
        <v>58</v>
      </c>
      <c r="P15">
        <v>0</v>
      </c>
    </row>
    <row r="16" spans="1:16" x14ac:dyDescent="0.3">
      <c r="B16">
        <v>6</v>
      </c>
      <c r="C16">
        <f>INDEX($B$2:$G$7,B16,B11)</f>
        <v>1.64820919979068</v>
      </c>
      <c r="L16">
        <v>3</v>
      </c>
      <c r="M16">
        <v>1</v>
      </c>
      <c r="N16" t="s">
        <v>62</v>
      </c>
      <c r="O16" t="s">
        <v>63</v>
      </c>
      <c r="P16">
        <v>0.73615729812804398</v>
      </c>
    </row>
    <row r="17" spans="2:16" x14ac:dyDescent="0.3">
      <c r="L17">
        <v>3</v>
      </c>
      <c r="M17">
        <v>2</v>
      </c>
      <c r="N17" t="s">
        <v>62</v>
      </c>
      <c r="O17" t="s">
        <v>64</v>
      </c>
      <c r="P17">
        <v>0.31032374733666501</v>
      </c>
    </row>
    <row r="18" spans="2:16" x14ac:dyDescent="0.3">
      <c r="L18">
        <v>3</v>
      </c>
      <c r="M18">
        <v>3</v>
      </c>
      <c r="N18" t="s">
        <v>62</v>
      </c>
      <c r="O18" t="s">
        <v>65</v>
      </c>
      <c r="P18">
        <v>0.56471102218403202</v>
      </c>
    </row>
    <row r="19" spans="2:16" x14ac:dyDescent="0.3">
      <c r="L19">
        <v>3</v>
      </c>
      <c r="M19">
        <v>4</v>
      </c>
      <c r="N19" t="s">
        <v>62</v>
      </c>
      <c r="O19" t="s">
        <v>66</v>
      </c>
      <c r="P19">
        <v>0.28982346449528201</v>
      </c>
    </row>
    <row r="20" spans="2:16" x14ac:dyDescent="0.3">
      <c r="L20">
        <v>3</v>
      </c>
      <c r="M20">
        <v>5</v>
      </c>
      <c r="N20" t="s">
        <v>62</v>
      </c>
      <c r="O20" t="s">
        <v>67</v>
      </c>
      <c r="P20">
        <v>0.59398002242534198</v>
      </c>
    </row>
    <row r="21" spans="2:16" x14ac:dyDescent="0.3">
      <c r="L21">
        <v>3</v>
      </c>
      <c r="M21">
        <v>6</v>
      </c>
      <c r="N21" t="s">
        <v>62</v>
      </c>
      <c r="O21" t="s">
        <v>68</v>
      </c>
      <c r="P21">
        <v>0.59569795438158202</v>
      </c>
    </row>
    <row r="22" spans="2:16" x14ac:dyDescent="0.3">
      <c r="L22">
        <v>4</v>
      </c>
      <c r="M22">
        <v>1</v>
      </c>
      <c r="N22" t="s">
        <v>69</v>
      </c>
      <c r="O22" t="s">
        <v>70</v>
      </c>
      <c r="P22">
        <v>0.62276223798198704</v>
      </c>
    </row>
    <row r="23" spans="2:16" x14ac:dyDescent="0.3">
      <c r="L23">
        <v>4</v>
      </c>
      <c r="M23">
        <v>2</v>
      </c>
      <c r="N23" t="s">
        <v>69</v>
      </c>
      <c r="O23" t="s">
        <v>71</v>
      </c>
      <c r="P23">
        <v>0.79028105833378004</v>
      </c>
    </row>
    <row r="24" spans="2:16" x14ac:dyDescent="0.3">
      <c r="B24" t="s">
        <v>24</v>
      </c>
      <c r="C24">
        <f>SUM(C11:C16)*50</f>
        <v>414.29894914649282</v>
      </c>
      <c r="L24">
        <v>4</v>
      </c>
      <c r="M24">
        <v>3</v>
      </c>
      <c r="N24" t="s">
        <v>69</v>
      </c>
      <c r="O24" t="s">
        <v>72</v>
      </c>
      <c r="P24">
        <v>0.75087542546450703</v>
      </c>
    </row>
    <row r="25" spans="2:16" x14ac:dyDescent="0.3">
      <c r="B25" t="s">
        <v>25</v>
      </c>
      <c r="C25">
        <f>SUM(P2:P26)*6*2</f>
        <v>165.44841775628586</v>
      </c>
      <c r="L25">
        <v>4</v>
      </c>
      <c r="M25">
        <v>4</v>
      </c>
      <c r="N25" t="s">
        <v>69</v>
      </c>
      <c r="O25" t="s">
        <v>69</v>
      </c>
      <c r="P25">
        <v>0</v>
      </c>
    </row>
    <row r="26" spans="2:16" x14ac:dyDescent="0.3">
      <c r="L26">
        <v>4</v>
      </c>
      <c r="M26">
        <v>5</v>
      </c>
      <c r="N26" t="s">
        <v>69</v>
      </c>
      <c r="O26" t="s">
        <v>73</v>
      </c>
      <c r="P26">
        <v>0.44763899982364402</v>
      </c>
    </row>
    <row r="27" spans="2:16" x14ac:dyDescent="0.3">
      <c r="B27" t="s">
        <v>26</v>
      </c>
      <c r="C27">
        <f>C24+C25</f>
        <v>579.74736690277871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8"/>
  <sheetViews>
    <sheetView workbookViewId="0">
      <selection activeCell="I33" sqref="I33"/>
    </sheetView>
  </sheetViews>
  <sheetFormatPr defaultRowHeight="14.4" x14ac:dyDescent="0.3"/>
  <cols>
    <col min="1" max="1" width="10.5546875" bestFit="1" customWidth="1"/>
    <col min="22" max="22" width="10.5546875" bestFit="1" customWidth="1"/>
    <col min="24" max="24" width="10.5546875" bestFit="1" customWidth="1"/>
  </cols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</row>
    <row r="2" spans="1:31" x14ac:dyDescent="0.3">
      <c r="A2" t="s">
        <v>0</v>
      </c>
      <c r="B2" s="1">
        <v>0</v>
      </c>
      <c r="C2" s="1">
        <v>2.0442527481378701</v>
      </c>
      <c r="D2" s="1">
        <v>5.4876289352577497E-2</v>
      </c>
      <c r="E2" s="1">
        <v>1.4596019726520799</v>
      </c>
      <c r="F2" s="1">
        <v>1.8604544760344</v>
      </c>
      <c r="G2" s="1">
        <v>2.09566086203291</v>
      </c>
      <c r="H2" s="1">
        <v>2.3461183753455201</v>
      </c>
      <c r="I2" s="1">
        <v>1.60082678076096</v>
      </c>
      <c r="J2" s="1">
        <v>1.9452985934009099</v>
      </c>
      <c r="K2" s="1">
        <v>1.29550873590993</v>
      </c>
      <c r="L2" s="1">
        <v>1.2742524567664699</v>
      </c>
      <c r="M2" s="1">
        <v>0.75567188370046001</v>
      </c>
      <c r="N2" s="1">
        <v>1.5121712917274199</v>
      </c>
      <c r="O2" s="1">
        <v>1.0808447205059499</v>
      </c>
      <c r="P2" s="1">
        <v>1.3645204018431301</v>
      </c>
      <c r="Q2" s="1">
        <v>0.53013449445465599</v>
      </c>
      <c r="R2" s="1">
        <v>2.1554451168165198</v>
      </c>
      <c r="S2" s="1">
        <v>1.76045975765535</v>
      </c>
      <c r="T2" s="1">
        <v>2.1802232438860698</v>
      </c>
      <c r="U2" s="1">
        <v>1.4809570982782401</v>
      </c>
      <c r="V2" s="1">
        <v>1.3393611087216499</v>
      </c>
      <c r="W2" s="1">
        <v>0.89438315122208001</v>
      </c>
      <c r="X2" s="1">
        <v>1.4226781243630999</v>
      </c>
      <c r="Y2" s="1">
        <v>1.0062565799513801</v>
      </c>
      <c r="Z2" s="1">
        <v>2.2780184206012399</v>
      </c>
      <c r="AA2" s="1"/>
      <c r="AB2" s="1"/>
      <c r="AC2" s="1"/>
      <c r="AD2" s="1"/>
      <c r="AE2" s="1"/>
    </row>
    <row r="3" spans="1:31" x14ac:dyDescent="0.3">
      <c r="A3" t="s">
        <v>1</v>
      </c>
      <c r="B3" s="1">
        <v>2.0442527481378701</v>
      </c>
      <c r="C3" s="1">
        <v>0</v>
      </c>
      <c r="D3" s="1">
        <v>2.0442137321695002</v>
      </c>
      <c r="E3" s="1">
        <v>0.73990914146289899</v>
      </c>
      <c r="F3" s="1">
        <v>1.6613287612404399</v>
      </c>
      <c r="G3" s="1">
        <v>1.84798740930549</v>
      </c>
      <c r="H3" s="1">
        <v>0.82372055499178698</v>
      </c>
      <c r="I3" s="1">
        <v>2.8838583287679098</v>
      </c>
      <c r="J3" s="1">
        <v>2.3942535997324401</v>
      </c>
      <c r="K3" s="1">
        <v>2.7906905450460999</v>
      </c>
      <c r="L3" s="1">
        <v>3.1956713543021098</v>
      </c>
      <c r="M3" s="1">
        <v>2.0203859746369699</v>
      </c>
      <c r="N3" s="1">
        <v>2.79280037908616</v>
      </c>
      <c r="O3" s="1">
        <v>1.01693214312109</v>
      </c>
      <c r="P3" s="1">
        <v>1.90173464256188</v>
      </c>
      <c r="Q3" s="1">
        <v>1.6186647749376499</v>
      </c>
      <c r="R3" s="1">
        <v>1.1714213777662299</v>
      </c>
      <c r="S3" s="1">
        <v>2.71250039859861</v>
      </c>
      <c r="T3" s="1">
        <v>0.25223180227210301</v>
      </c>
      <c r="U3" s="1">
        <v>1.41929597888128</v>
      </c>
      <c r="V3" s="1">
        <v>1.07812843237744</v>
      </c>
      <c r="W3" s="1">
        <v>1.57572725288763</v>
      </c>
      <c r="X3" s="1">
        <v>0.65169058766884502</v>
      </c>
      <c r="Y3" s="1">
        <v>2.8776903771510098</v>
      </c>
      <c r="Z3" s="1">
        <v>2.7600572956365101</v>
      </c>
      <c r="AA3" s="1"/>
      <c r="AB3" s="1"/>
      <c r="AC3" s="1"/>
      <c r="AD3" s="1"/>
      <c r="AE3" s="1"/>
    </row>
    <row r="4" spans="1:31" x14ac:dyDescent="0.3">
      <c r="A4" t="s">
        <v>2</v>
      </c>
      <c r="B4" s="1">
        <v>5.4876289352577497E-2</v>
      </c>
      <c r="C4" s="1">
        <v>2.0442137321695002</v>
      </c>
      <c r="D4" s="1">
        <v>0</v>
      </c>
      <c r="E4" s="1">
        <v>1.4455363571754001</v>
      </c>
      <c r="F4" s="1">
        <v>1.9023822416580101</v>
      </c>
      <c r="G4" s="1">
        <v>2.13928387726556</v>
      </c>
      <c r="H4" s="1">
        <v>2.3648636798852398</v>
      </c>
      <c r="I4" s="1">
        <v>1.65431860115382</v>
      </c>
      <c r="J4" s="1">
        <v>1.99781461340732</v>
      </c>
      <c r="K4" s="1">
        <v>1.34702528623625</v>
      </c>
      <c r="L4" s="1">
        <v>1.30494127668884</v>
      </c>
      <c r="M4" s="1">
        <v>0.70201933010190798</v>
      </c>
      <c r="N4" s="1">
        <v>1.5659559567714301</v>
      </c>
      <c r="O4" s="1">
        <v>1.06947518514552</v>
      </c>
      <c r="P4" s="1">
        <v>1.3149678336205199</v>
      </c>
      <c r="Q4" s="1">
        <v>0.50259828995178002</v>
      </c>
      <c r="R4" s="1">
        <v>2.1845741040074702</v>
      </c>
      <c r="S4" s="1">
        <v>1.81533579259832</v>
      </c>
      <c r="T4" s="1">
        <v>2.1856501390540601</v>
      </c>
      <c r="U4" s="1">
        <v>1.5190215866077299</v>
      </c>
      <c r="V4" s="1">
        <v>1.3133341122372</v>
      </c>
      <c r="W4" s="1">
        <v>0.85454992861960299</v>
      </c>
      <c r="X4" s="1">
        <v>1.4166631513565</v>
      </c>
      <c r="Y4" s="1">
        <v>1.04386534509221</v>
      </c>
      <c r="Z4" s="1">
        <v>2.3317919888474301</v>
      </c>
      <c r="AA4" s="1"/>
      <c r="AB4" s="1"/>
      <c r="AC4" s="1"/>
      <c r="AD4" s="1"/>
      <c r="AE4" s="1"/>
    </row>
    <row r="5" spans="1:31" x14ac:dyDescent="0.3">
      <c r="A5" t="s">
        <v>3</v>
      </c>
      <c r="B5" s="1">
        <v>1.4596019726520799</v>
      </c>
      <c r="C5" s="1">
        <v>0.73990914146289899</v>
      </c>
      <c r="D5" s="1">
        <v>1.4455363571754001</v>
      </c>
      <c r="E5" s="1">
        <v>0</v>
      </c>
      <c r="F5" s="1">
        <v>1.8197529377564801</v>
      </c>
      <c r="G5" s="1">
        <v>2.0590209798224901</v>
      </c>
      <c r="H5" s="1">
        <v>1.4286512242437099</v>
      </c>
      <c r="I5" s="1">
        <v>2.6380643960971599</v>
      </c>
      <c r="J5" s="1">
        <v>2.4073627123386201</v>
      </c>
      <c r="K5" s="1">
        <v>2.4609562830221101</v>
      </c>
      <c r="L5" s="1">
        <v>2.7036436517633899</v>
      </c>
      <c r="M5" s="1">
        <v>1.29629798632156</v>
      </c>
      <c r="N5" s="1">
        <v>2.5413831173434498</v>
      </c>
      <c r="O5" s="1">
        <v>0.38273536923367701</v>
      </c>
      <c r="P5" s="1">
        <v>1.1778630367956899</v>
      </c>
      <c r="Q5" s="1">
        <v>0.96443923291914402</v>
      </c>
      <c r="R5" s="1">
        <v>1.5850744898223099</v>
      </c>
      <c r="S5" s="1">
        <v>2.5732986683274701</v>
      </c>
      <c r="T5" s="1">
        <v>0.96758036960715599</v>
      </c>
      <c r="U5" s="1">
        <v>1.44933564416116</v>
      </c>
      <c r="V5" s="1">
        <v>0.34898347446919498</v>
      </c>
      <c r="W5" s="1">
        <v>0.84442261491069603</v>
      </c>
      <c r="X5" s="1">
        <v>0.21682056262829899</v>
      </c>
      <c r="Y5" s="1">
        <v>2.40369739322428</v>
      </c>
      <c r="Z5" s="1">
        <v>2.7951649995857601</v>
      </c>
      <c r="AA5" s="1"/>
      <c r="AB5" s="1"/>
      <c r="AC5" s="1"/>
      <c r="AD5" s="1"/>
      <c r="AE5" s="1"/>
    </row>
    <row r="6" spans="1:31" x14ac:dyDescent="0.3">
      <c r="A6" t="s">
        <v>4</v>
      </c>
      <c r="B6" s="1">
        <v>1.8604544760344</v>
      </c>
      <c r="C6" s="1">
        <v>1.6613287612404399</v>
      </c>
      <c r="D6" s="1">
        <v>1.9023822416580101</v>
      </c>
      <c r="E6" s="1">
        <v>1.8197529377564801</v>
      </c>
      <c r="F6" s="1">
        <v>0</v>
      </c>
      <c r="G6" s="1">
        <v>0.25577825818551198</v>
      </c>
      <c r="H6" s="1">
        <v>1.1833959464446899</v>
      </c>
      <c r="I6" s="1">
        <v>1.58396020442393</v>
      </c>
      <c r="J6" s="1">
        <v>0.78339423767442395</v>
      </c>
      <c r="K6" s="1">
        <v>1.6804151426994101</v>
      </c>
      <c r="L6" s="1">
        <v>2.3922966948981901</v>
      </c>
      <c r="M6" s="1">
        <v>2.3974992169064602</v>
      </c>
      <c r="N6" s="1">
        <v>1.52076171986265</v>
      </c>
      <c r="O6" s="1">
        <v>1.66814417812239</v>
      </c>
      <c r="P6" s="1">
        <v>2.7230895994433801</v>
      </c>
      <c r="Q6" s="1">
        <v>1.86218697276689</v>
      </c>
      <c r="R6" s="1">
        <v>0.68736309052139899</v>
      </c>
      <c r="S6" s="1">
        <v>1.25804181487702</v>
      </c>
      <c r="T6" s="1">
        <v>1.5526683035214199</v>
      </c>
      <c r="U6" s="1">
        <v>0.41884104398463101</v>
      </c>
      <c r="V6" s="1">
        <v>2.0670664307118898</v>
      </c>
      <c r="W6" s="1">
        <v>2.1608618920852898</v>
      </c>
      <c r="X6" s="1">
        <v>1.6052444514955</v>
      </c>
      <c r="Y6" s="1">
        <v>2.0931843876592402</v>
      </c>
      <c r="Z6" s="1">
        <v>1.11477175959325</v>
      </c>
      <c r="AA6" s="1"/>
      <c r="AB6" s="1"/>
      <c r="AC6" s="1"/>
      <c r="AD6" s="1"/>
      <c r="AE6" s="1"/>
    </row>
    <row r="7" spans="1:31" x14ac:dyDescent="0.3">
      <c r="A7" t="s">
        <v>8</v>
      </c>
      <c r="B7" s="1">
        <v>2.09566086203291</v>
      </c>
      <c r="C7" s="1">
        <v>1.84798740930549</v>
      </c>
      <c r="D7" s="1">
        <v>2.13928387726556</v>
      </c>
      <c r="E7" s="1">
        <v>2.0590209798224901</v>
      </c>
      <c r="F7" s="1">
        <v>0.25577825818551198</v>
      </c>
      <c r="G7" s="1">
        <v>0</v>
      </c>
      <c r="H7" s="1">
        <v>1.2787580398324701</v>
      </c>
      <c r="I7" s="1">
        <v>1.6506257355410401</v>
      </c>
      <c r="J7" s="1">
        <v>0.74110486367016604</v>
      </c>
      <c r="K7" s="1">
        <v>1.79515735152986</v>
      </c>
      <c r="L7" s="1">
        <v>2.5424491680364198</v>
      </c>
      <c r="M7" s="1">
        <v>2.6496383752936898</v>
      </c>
      <c r="N7" s="1">
        <v>1.5995397897572701</v>
      </c>
      <c r="O7" s="1">
        <v>1.9202038999770199</v>
      </c>
      <c r="P7" s="1">
        <v>2.9786402139977599</v>
      </c>
      <c r="Q7" s="1">
        <v>2.1156288731349999</v>
      </c>
      <c r="R7" s="1">
        <v>0.76790769384330504</v>
      </c>
      <c r="S7" s="1">
        <v>1.2833840208103899</v>
      </c>
      <c r="T7" s="1">
        <v>1.7148923462083401</v>
      </c>
      <c r="U7" s="1">
        <v>0.67446921259470805</v>
      </c>
      <c r="V7" s="1">
        <v>2.3152814334881602</v>
      </c>
      <c r="W7" s="1">
        <v>2.416635000421</v>
      </c>
      <c r="X7" s="1">
        <v>1.84319210144572</v>
      </c>
      <c r="Y7" s="1">
        <v>2.2551818440437299</v>
      </c>
      <c r="Z7" s="1">
        <v>1.0056745770769799</v>
      </c>
      <c r="AA7" s="1"/>
      <c r="AB7" s="1"/>
      <c r="AC7" s="1"/>
      <c r="AD7" s="1"/>
      <c r="AE7" s="1"/>
    </row>
    <row r="8" spans="1:31" x14ac:dyDescent="0.3">
      <c r="A8" t="s">
        <v>9</v>
      </c>
      <c r="B8" s="1">
        <v>2.3461183753455201</v>
      </c>
      <c r="C8" s="1">
        <v>0.82372055499178698</v>
      </c>
      <c r="D8" s="1">
        <v>2.3648636798852398</v>
      </c>
      <c r="E8" s="1">
        <v>1.4286512242437099</v>
      </c>
      <c r="F8" s="1">
        <v>1.1833959464446899</v>
      </c>
      <c r="G8" s="1">
        <v>1.2787580398324701</v>
      </c>
      <c r="H8" s="1">
        <v>0</v>
      </c>
      <c r="I8" s="1">
        <v>2.6928997618003101</v>
      </c>
      <c r="J8" s="1">
        <v>1.96628025074046</v>
      </c>
      <c r="K8" s="1">
        <v>2.70411029921355</v>
      </c>
      <c r="L8" s="1">
        <v>3.28355848508353</v>
      </c>
      <c r="M8" s="1">
        <v>2.5589864481328299</v>
      </c>
      <c r="N8" s="1">
        <v>2.6155375192102599</v>
      </c>
      <c r="O8" s="1">
        <v>1.5511693093030401</v>
      </c>
      <c r="P8" s="1">
        <v>2.5963875687972302</v>
      </c>
      <c r="Q8" s="1">
        <v>2.0630152148355299</v>
      </c>
      <c r="R8" s="1">
        <v>0.51089415387102799</v>
      </c>
      <c r="S8" s="1">
        <v>2.4172336389746398</v>
      </c>
      <c r="T8" s="1">
        <v>0.59020644421806101</v>
      </c>
      <c r="U8" s="1">
        <v>1.15763983932642</v>
      </c>
      <c r="V8" s="1">
        <v>1.7748342449335399</v>
      </c>
      <c r="W8" s="1">
        <v>2.16144225588469</v>
      </c>
      <c r="X8" s="1">
        <v>1.2516088219674799</v>
      </c>
      <c r="Y8" s="1">
        <v>2.9616230756910298</v>
      </c>
      <c r="Z8" s="1">
        <v>2.27823397385959</v>
      </c>
      <c r="AA8" s="1"/>
      <c r="AB8" s="1"/>
      <c r="AC8" s="1"/>
      <c r="AD8" s="1"/>
      <c r="AE8" s="1"/>
    </row>
    <row r="9" spans="1:31" x14ac:dyDescent="0.3">
      <c r="A9" t="s">
        <v>10</v>
      </c>
      <c r="B9" s="1">
        <v>1.60082678076096</v>
      </c>
      <c r="C9" s="1">
        <v>2.8838583287679098</v>
      </c>
      <c r="D9" s="1">
        <v>1.65431860115382</v>
      </c>
      <c r="E9" s="1">
        <v>2.6380643960971599</v>
      </c>
      <c r="F9" s="1">
        <v>1.58396020442393</v>
      </c>
      <c r="G9" s="1">
        <v>1.6506257355410401</v>
      </c>
      <c r="H9" s="1">
        <v>2.6928997618003101</v>
      </c>
      <c r="I9" s="1">
        <v>0</v>
      </c>
      <c r="J9" s="1">
        <v>0.98218998760369203</v>
      </c>
      <c r="K9" s="1">
        <v>0.35812412688711298</v>
      </c>
      <c r="L9" s="1">
        <v>1.11654248626552</v>
      </c>
      <c r="M9" s="1">
        <v>2.3563371914893199</v>
      </c>
      <c r="N9" s="1">
        <v>9.71493434279697E-2</v>
      </c>
      <c r="O9" s="1">
        <v>2.2967125000192898</v>
      </c>
      <c r="P9" s="1">
        <v>2.9496544397679001</v>
      </c>
      <c r="Q9" s="1">
        <v>2.0152406988174998</v>
      </c>
      <c r="R9" s="1">
        <v>2.24463114461666</v>
      </c>
      <c r="S9" s="1">
        <v>0.42009090573578201</v>
      </c>
      <c r="T9" s="1">
        <v>2.8820777674941498</v>
      </c>
      <c r="U9" s="1">
        <v>1.54335430613851</v>
      </c>
      <c r="V9" s="1">
        <v>2.69290013024915</v>
      </c>
      <c r="W9" s="1">
        <v>2.4215934418917202</v>
      </c>
      <c r="X9" s="1">
        <v>2.48643685147541</v>
      </c>
      <c r="Y9" s="1">
        <v>0.96339119125119999</v>
      </c>
      <c r="Z9" s="1">
        <v>1.06250989471367</v>
      </c>
      <c r="AA9" s="1"/>
      <c r="AB9" s="1"/>
      <c r="AC9" s="1"/>
      <c r="AD9" s="1"/>
      <c r="AE9" s="1"/>
    </row>
    <row r="10" spans="1:31" x14ac:dyDescent="0.3">
      <c r="A10" t="s">
        <v>11</v>
      </c>
      <c r="B10" s="1">
        <v>1.9452985934009099</v>
      </c>
      <c r="C10" s="1">
        <v>2.3942535997324401</v>
      </c>
      <c r="D10" s="1">
        <v>1.99781461340732</v>
      </c>
      <c r="E10" s="1">
        <v>2.4073627123386201</v>
      </c>
      <c r="F10" s="1">
        <v>0.78339423767442395</v>
      </c>
      <c r="G10" s="1">
        <v>0.74110486367016604</v>
      </c>
      <c r="H10" s="1">
        <v>1.96628025074046</v>
      </c>
      <c r="I10" s="1">
        <v>0.98218998760369203</v>
      </c>
      <c r="J10" s="1">
        <v>0</v>
      </c>
      <c r="K10" s="1">
        <v>1.21352925965611</v>
      </c>
      <c r="L10" s="1">
        <v>2.0126404502826798</v>
      </c>
      <c r="M10" s="1">
        <v>2.6329022582383099</v>
      </c>
      <c r="N10" s="1">
        <v>0.95543273565769804</v>
      </c>
      <c r="O10" s="1">
        <v>2.1633359548223701</v>
      </c>
      <c r="P10" s="1">
        <v>3.0965319177565398</v>
      </c>
      <c r="Q10" s="1">
        <v>2.1495556198685999</v>
      </c>
      <c r="R10" s="1">
        <v>1.4646808876808901</v>
      </c>
      <c r="S10" s="1">
        <v>0.575058571170317</v>
      </c>
      <c r="T10" s="1">
        <v>2.3134916046211198</v>
      </c>
      <c r="U10" s="1">
        <v>0.98724434488448298</v>
      </c>
      <c r="V10" s="1">
        <v>2.5853402122167402</v>
      </c>
      <c r="W10" s="1">
        <v>2.5216798733497701</v>
      </c>
      <c r="X10" s="1">
        <v>2.2079502571182901</v>
      </c>
      <c r="Y10" s="1">
        <v>1.77199086993558</v>
      </c>
      <c r="Z10" s="1">
        <v>0.38839794553819501</v>
      </c>
      <c r="AA10" s="1"/>
      <c r="AB10" s="1"/>
      <c r="AC10" s="1"/>
      <c r="AD10" s="1"/>
      <c r="AE10" s="1"/>
    </row>
    <row r="11" spans="1:31" x14ac:dyDescent="0.3">
      <c r="A11" t="s">
        <v>12</v>
      </c>
      <c r="B11" s="1">
        <v>1.29550873590993</v>
      </c>
      <c r="C11" s="1">
        <v>2.7906905450460999</v>
      </c>
      <c r="D11" s="1">
        <v>1.34702528623625</v>
      </c>
      <c r="E11" s="1">
        <v>2.4609562830221101</v>
      </c>
      <c r="F11" s="1">
        <v>1.6804151426994101</v>
      </c>
      <c r="G11" s="1">
        <v>1.79515735152986</v>
      </c>
      <c r="H11" s="1">
        <v>2.70411029921355</v>
      </c>
      <c r="I11" s="1">
        <v>0.35812412688711298</v>
      </c>
      <c r="J11" s="1">
        <v>1.21352925965611</v>
      </c>
      <c r="K11" s="1">
        <v>0</v>
      </c>
      <c r="L11" s="1">
        <v>0.80387571127645197</v>
      </c>
      <c r="M11" s="1">
        <v>2.0454400024953401</v>
      </c>
      <c r="N11" s="1">
        <v>0.30704514186125997</v>
      </c>
      <c r="O11" s="1">
        <v>2.10014413171415</v>
      </c>
      <c r="P11" s="1">
        <v>2.6580876450029498</v>
      </c>
      <c r="Q11" s="1">
        <v>1.7494246473539601</v>
      </c>
      <c r="R11" s="1">
        <v>2.2957354281658402</v>
      </c>
      <c r="S11" s="1">
        <v>0.71546310610533104</v>
      </c>
      <c r="T11" s="1">
        <v>2.8198695465825998</v>
      </c>
      <c r="U11" s="1">
        <v>1.5483672625190401</v>
      </c>
      <c r="V11" s="1">
        <v>2.4753698726806199</v>
      </c>
      <c r="W11" s="1">
        <v>2.15217800255992</v>
      </c>
      <c r="X11" s="1">
        <v>2.33036633236232</v>
      </c>
      <c r="Y11" s="1">
        <v>0.61158017751534399</v>
      </c>
      <c r="Z11" s="1">
        <v>1.36882010746523</v>
      </c>
      <c r="AA11" s="1"/>
      <c r="AB11" s="1"/>
      <c r="AC11" s="1"/>
      <c r="AD11" s="1"/>
      <c r="AE11" s="1"/>
    </row>
    <row r="12" spans="1:31" x14ac:dyDescent="0.3">
      <c r="A12" t="s">
        <v>13</v>
      </c>
      <c r="B12" s="1">
        <v>1.2742524567664699</v>
      </c>
      <c r="C12" s="1">
        <v>3.1956713543021098</v>
      </c>
      <c r="D12" s="1">
        <v>1.30494127668884</v>
      </c>
      <c r="E12" s="1">
        <v>2.7036436517633899</v>
      </c>
      <c r="F12" s="1">
        <v>2.3922966948981901</v>
      </c>
      <c r="G12" s="1">
        <v>2.5424491680364198</v>
      </c>
      <c r="H12" s="1">
        <v>3.28355848508353</v>
      </c>
      <c r="I12" s="1">
        <v>1.11654248626552</v>
      </c>
      <c r="J12" s="1">
        <v>2.0126404502826798</v>
      </c>
      <c r="K12" s="1">
        <v>0.80387571127645197</v>
      </c>
      <c r="L12" s="1">
        <v>0</v>
      </c>
      <c r="M12" s="1">
        <v>1.8837517482880199</v>
      </c>
      <c r="N12" s="1">
        <v>1.0966381909657801</v>
      </c>
      <c r="O12" s="1">
        <v>2.3209579371848399</v>
      </c>
      <c r="P12" s="1">
        <v>2.5362490916359399</v>
      </c>
      <c r="Q12" s="1">
        <v>1.8043828629165699</v>
      </c>
      <c r="R12" s="1">
        <v>2.9394795499813</v>
      </c>
      <c r="S12" s="1">
        <v>1.5139165332950399</v>
      </c>
      <c r="T12" s="1">
        <v>3.2800655484525398</v>
      </c>
      <c r="U12" s="1">
        <v>2.1727209880352798</v>
      </c>
      <c r="V12" s="1">
        <v>2.6122995319747999</v>
      </c>
      <c r="W12" s="1">
        <v>2.15118141997409</v>
      </c>
      <c r="X12" s="1">
        <v>2.6301476365034699</v>
      </c>
      <c r="Y12" s="1">
        <v>0.323176133647195</v>
      </c>
      <c r="Z12" s="1">
        <v>2.1679664501471798</v>
      </c>
      <c r="AA12" s="1"/>
      <c r="AB12" s="1"/>
      <c r="AC12" s="1"/>
      <c r="AD12" s="1"/>
      <c r="AE12" s="1"/>
    </row>
    <row r="13" spans="1:31" x14ac:dyDescent="0.3">
      <c r="A13" t="s">
        <v>14</v>
      </c>
      <c r="B13" s="1">
        <v>0.75567188370046001</v>
      </c>
      <c r="C13" s="1">
        <v>2.0203859746369699</v>
      </c>
      <c r="D13" s="1">
        <v>0.70201933010190798</v>
      </c>
      <c r="E13" s="1">
        <v>1.29629798632156</v>
      </c>
      <c r="F13" s="1">
        <v>2.3974992169064602</v>
      </c>
      <c r="G13" s="1">
        <v>2.6496383752936898</v>
      </c>
      <c r="H13" s="1">
        <v>2.5589864481328299</v>
      </c>
      <c r="I13" s="1">
        <v>2.3563371914893199</v>
      </c>
      <c r="J13" s="1">
        <v>2.6329022582383099</v>
      </c>
      <c r="K13" s="1">
        <v>2.0454400024953401</v>
      </c>
      <c r="L13" s="1">
        <v>1.8837517482880199</v>
      </c>
      <c r="M13" s="1">
        <v>0</v>
      </c>
      <c r="N13" s="1">
        <v>2.2678431239587802</v>
      </c>
      <c r="O13" s="1">
        <v>1.0233786667568101</v>
      </c>
      <c r="P13" s="1">
        <v>0.65249774229102897</v>
      </c>
      <c r="Q13" s="1">
        <v>0.53994337816997395</v>
      </c>
      <c r="R13" s="1">
        <v>2.5136966004166399</v>
      </c>
      <c r="S13" s="1">
        <v>2.50482912606574</v>
      </c>
      <c r="T13" s="1">
        <v>2.22235596016781</v>
      </c>
      <c r="U13" s="1">
        <v>1.98321269505331</v>
      </c>
      <c r="V13" s="1">
        <v>1.0179078835095501</v>
      </c>
      <c r="W13" s="1">
        <v>0.45494226875829402</v>
      </c>
      <c r="X13" s="1">
        <v>1.3756967024556701</v>
      </c>
      <c r="Y13" s="1">
        <v>1.67660783696824</v>
      </c>
      <c r="Z13" s="1">
        <v>2.9869748295497298</v>
      </c>
      <c r="AA13" s="1"/>
      <c r="AB13" s="1"/>
      <c r="AC13" s="1"/>
      <c r="AD13" s="1"/>
      <c r="AE13" s="1"/>
    </row>
    <row r="14" spans="1:31" x14ac:dyDescent="0.3">
      <c r="A14" t="s">
        <v>15</v>
      </c>
      <c r="B14" s="1">
        <v>1.5121712917274199</v>
      </c>
      <c r="C14" s="1">
        <v>2.79280037908616</v>
      </c>
      <c r="D14" s="1">
        <v>1.5659559567714301</v>
      </c>
      <c r="E14" s="1">
        <v>2.5413831173434498</v>
      </c>
      <c r="F14" s="1">
        <v>1.52076171986265</v>
      </c>
      <c r="G14" s="1">
        <v>1.5995397897572701</v>
      </c>
      <c r="H14" s="1">
        <v>2.6155375192102599</v>
      </c>
      <c r="I14" s="1">
        <v>9.71493434279697E-2</v>
      </c>
      <c r="J14" s="1">
        <v>0.95543273565769804</v>
      </c>
      <c r="K14" s="1">
        <v>0.30704514186125997</v>
      </c>
      <c r="L14" s="1">
        <v>1.0966381909657801</v>
      </c>
      <c r="M14" s="1">
        <v>2.2678431239587802</v>
      </c>
      <c r="N14" s="1">
        <v>0</v>
      </c>
      <c r="O14" s="1">
        <v>2.199597547617</v>
      </c>
      <c r="P14" s="1">
        <v>2.8574031400059101</v>
      </c>
      <c r="Q14" s="1">
        <v>1.9206478033980301</v>
      </c>
      <c r="R14" s="1">
        <v>2.1737646246847202</v>
      </c>
      <c r="S14" s="1">
        <v>0.41798856059626899</v>
      </c>
      <c r="T14" s="1">
        <v>2.79438586462466</v>
      </c>
      <c r="U14" s="1">
        <v>1.46259097795352</v>
      </c>
      <c r="V14" s="1">
        <v>2.5958057164828001</v>
      </c>
      <c r="W14" s="1">
        <v>2.3270611481593102</v>
      </c>
      <c r="X14" s="1">
        <v>2.3905291081386002</v>
      </c>
      <c r="Y14" s="1">
        <v>0.91860736626653605</v>
      </c>
      <c r="Z14" s="1">
        <v>1.07150090742718</v>
      </c>
      <c r="AA14" s="1"/>
      <c r="AB14" s="1"/>
      <c r="AC14" s="1"/>
      <c r="AD14" s="1"/>
      <c r="AE14" s="1"/>
    </row>
    <row r="15" spans="1:31" x14ac:dyDescent="0.3">
      <c r="A15" t="s">
        <v>16</v>
      </c>
      <c r="B15" s="1">
        <v>1.0808447205059499</v>
      </c>
      <c r="C15" s="1">
        <v>1.01693214312109</v>
      </c>
      <c r="D15" s="1">
        <v>1.06947518514552</v>
      </c>
      <c r="E15" s="1">
        <v>0.38273536923367701</v>
      </c>
      <c r="F15" s="1">
        <v>1.66814417812239</v>
      </c>
      <c r="G15" s="1">
        <v>1.9202038999770199</v>
      </c>
      <c r="H15" s="1">
        <v>1.5511693093030401</v>
      </c>
      <c r="I15" s="1">
        <v>2.2967125000192898</v>
      </c>
      <c r="J15" s="1">
        <v>2.1633359548223701</v>
      </c>
      <c r="K15" s="1">
        <v>2.10014413171415</v>
      </c>
      <c r="L15" s="1">
        <v>2.3209579371848399</v>
      </c>
      <c r="M15" s="1">
        <v>1.0233786667568101</v>
      </c>
      <c r="N15" s="1">
        <v>2.199597547617</v>
      </c>
      <c r="O15" s="1">
        <v>0</v>
      </c>
      <c r="P15" s="1">
        <v>1.0957823866418399</v>
      </c>
      <c r="Q15" s="1">
        <v>0.60655708335962699</v>
      </c>
      <c r="R15" s="1">
        <v>1.5841808993469499</v>
      </c>
      <c r="S15" s="1">
        <v>2.2664748907882699</v>
      </c>
      <c r="T15" s="1">
        <v>1.20336653651105</v>
      </c>
      <c r="U15" s="1">
        <v>1.2635404918411799</v>
      </c>
      <c r="V15" s="1">
        <v>0.42252789007276198</v>
      </c>
      <c r="W15" s="1">
        <v>0.61033690507829697</v>
      </c>
      <c r="X15" s="1">
        <v>0.36558416137415101</v>
      </c>
      <c r="Y15" s="1">
        <v>2.0218399861334202</v>
      </c>
      <c r="Z15" s="1">
        <v>2.5509364821787601</v>
      </c>
      <c r="AA15" s="1"/>
      <c r="AB15" s="1"/>
      <c r="AC15" s="1"/>
      <c r="AD15" s="1"/>
      <c r="AE15" s="1"/>
    </row>
    <row r="16" spans="1:31" x14ac:dyDescent="0.3">
      <c r="A16" t="s">
        <v>17</v>
      </c>
      <c r="B16" s="1">
        <v>1.3645204018431301</v>
      </c>
      <c r="C16" s="1">
        <v>1.90173464256188</v>
      </c>
      <c r="D16" s="1">
        <v>1.3149678336205199</v>
      </c>
      <c r="E16" s="1">
        <v>1.1778630367956899</v>
      </c>
      <c r="F16" s="1">
        <v>2.7230895994433801</v>
      </c>
      <c r="G16" s="1">
        <v>2.9786402139977599</v>
      </c>
      <c r="H16" s="1">
        <v>2.5963875687972302</v>
      </c>
      <c r="I16" s="1">
        <v>2.9496544397679001</v>
      </c>
      <c r="J16" s="1">
        <v>3.0965319177565398</v>
      </c>
      <c r="K16" s="1">
        <v>2.6580876450029498</v>
      </c>
      <c r="L16" s="1">
        <v>2.5362490916359399</v>
      </c>
      <c r="M16" s="1">
        <v>0.65249774229102897</v>
      </c>
      <c r="N16" s="1">
        <v>2.8574031400059101</v>
      </c>
      <c r="O16" s="1">
        <v>1.0957823866418399</v>
      </c>
      <c r="P16" s="1">
        <v>0</v>
      </c>
      <c r="Q16" s="1">
        <v>0.95944559634744697</v>
      </c>
      <c r="R16" s="1">
        <v>2.67833661480987</v>
      </c>
      <c r="S16" s="1">
        <v>3.0513870416299098</v>
      </c>
      <c r="T16" s="1">
        <v>2.1404238942981402</v>
      </c>
      <c r="U16" s="1">
        <v>2.30614606983722</v>
      </c>
      <c r="V16" s="1">
        <v>0.82919732961285897</v>
      </c>
      <c r="W16" s="1">
        <v>0.57559194150160897</v>
      </c>
      <c r="X16" s="1">
        <v>1.3450020344593601</v>
      </c>
      <c r="Y16" s="1">
        <v>2.3246091239346698</v>
      </c>
      <c r="Z16" s="1">
        <v>3.4702932705838498</v>
      </c>
      <c r="AA16" s="1"/>
      <c r="AB16" s="1"/>
      <c r="AC16" s="1"/>
      <c r="AD16" s="1"/>
      <c r="AE16" s="1"/>
    </row>
    <row r="17" spans="1:31" x14ac:dyDescent="0.3">
      <c r="A17" t="s">
        <v>18</v>
      </c>
      <c r="B17" s="1">
        <v>0.53013449445465599</v>
      </c>
      <c r="C17" s="1">
        <v>1.6186647749376499</v>
      </c>
      <c r="D17" s="1">
        <v>0.50259828995178002</v>
      </c>
      <c r="E17" s="1">
        <v>0.96443923291914402</v>
      </c>
      <c r="F17" s="1">
        <v>1.86218697276689</v>
      </c>
      <c r="G17" s="1">
        <v>2.1156288731349999</v>
      </c>
      <c r="H17" s="1">
        <v>2.0630152148355299</v>
      </c>
      <c r="I17" s="1">
        <v>2.0152406988174998</v>
      </c>
      <c r="J17" s="1">
        <v>2.1495556198685999</v>
      </c>
      <c r="K17" s="1">
        <v>1.7494246473539601</v>
      </c>
      <c r="L17" s="1">
        <v>1.8043828629165699</v>
      </c>
      <c r="M17" s="1">
        <v>0.53994337816997395</v>
      </c>
      <c r="N17" s="1">
        <v>1.9206478033980301</v>
      </c>
      <c r="O17" s="1">
        <v>0.60655708335962699</v>
      </c>
      <c r="P17" s="1">
        <v>0.95944559634744697</v>
      </c>
      <c r="Q17" s="1">
        <v>0</v>
      </c>
      <c r="R17" s="1">
        <v>1.98267325658368</v>
      </c>
      <c r="S17" s="1">
        <v>2.0938717684792998</v>
      </c>
      <c r="T17" s="1">
        <v>1.7902050180506699</v>
      </c>
      <c r="U17" s="1">
        <v>1.4460837310201999</v>
      </c>
      <c r="V17" s="1">
        <v>0.81074000714489802</v>
      </c>
      <c r="W17" s="1">
        <v>0.40643099076089301</v>
      </c>
      <c r="X17" s="1">
        <v>0.97036680335820502</v>
      </c>
      <c r="Y17" s="1">
        <v>1.5317055111018001</v>
      </c>
      <c r="Z17" s="1">
        <v>2.51773200764283</v>
      </c>
      <c r="AA17" s="1"/>
      <c r="AB17" s="1"/>
      <c r="AC17" s="1"/>
      <c r="AD17" s="1"/>
      <c r="AE17" s="1"/>
    </row>
    <row r="18" spans="1:31" x14ac:dyDescent="0.3">
      <c r="A18" t="s">
        <v>19</v>
      </c>
      <c r="B18" s="1">
        <v>2.1554451168165198</v>
      </c>
      <c r="C18" s="1">
        <v>1.1714213777662299</v>
      </c>
      <c r="D18" s="1">
        <v>2.1845741040074702</v>
      </c>
      <c r="E18" s="1">
        <v>1.5850744898223099</v>
      </c>
      <c r="F18" s="1">
        <v>0.68736309052139899</v>
      </c>
      <c r="G18" s="1">
        <v>0.76790769384330504</v>
      </c>
      <c r="H18" s="1">
        <v>0.51089415387102799</v>
      </c>
      <c r="I18" s="1">
        <v>2.24463114461666</v>
      </c>
      <c r="J18" s="1">
        <v>1.4646808876808901</v>
      </c>
      <c r="K18" s="1">
        <v>2.2957354281658402</v>
      </c>
      <c r="L18" s="1">
        <v>2.9394795499813</v>
      </c>
      <c r="M18" s="1">
        <v>2.5136966004166399</v>
      </c>
      <c r="N18" s="1">
        <v>2.1737646246847202</v>
      </c>
      <c r="O18" s="1">
        <v>1.5841808993469499</v>
      </c>
      <c r="P18" s="1">
        <v>2.67833661480987</v>
      </c>
      <c r="Q18" s="1">
        <v>1.98267325658368</v>
      </c>
      <c r="R18" s="1">
        <v>0</v>
      </c>
      <c r="S18" s="1">
        <v>1.94065387833786</v>
      </c>
      <c r="T18" s="1">
        <v>0.99351151957144501</v>
      </c>
      <c r="U18" s="1">
        <v>0.76675934159036196</v>
      </c>
      <c r="V18" s="1">
        <v>1.90331725670479</v>
      </c>
      <c r="W18" s="1">
        <v>2.1734704180103401</v>
      </c>
      <c r="X18" s="1">
        <v>1.3757655359007099</v>
      </c>
      <c r="Y18" s="1">
        <v>2.62388560107751</v>
      </c>
      <c r="Z18" s="1">
        <v>1.76834194941538</v>
      </c>
      <c r="AA18" s="1"/>
      <c r="AB18" s="1"/>
      <c r="AC18" s="1"/>
      <c r="AD18" s="1"/>
      <c r="AE18" s="1"/>
    </row>
    <row r="19" spans="1:31" x14ac:dyDescent="0.3">
      <c r="A19" t="s">
        <v>20</v>
      </c>
      <c r="B19" s="1">
        <v>1.76045975765535</v>
      </c>
      <c r="C19" s="1">
        <v>2.71250039859861</v>
      </c>
      <c r="D19" s="1">
        <v>1.81533579259832</v>
      </c>
      <c r="E19" s="1">
        <v>2.5732986683274701</v>
      </c>
      <c r="F19" s="1">
        <v>1.25804181487702</v>
      </c>
      <c r="G19" s="1">
        <v>1.2833840208103899</v>
      </c>
      <c r="H19" s="1">
        <v>2.4172336389746398</v>
      </c>
      <c r="I19" s="1">
        <v>0.42009090573578201</v>
      </c>
      <c r="J19" s="1">
        <v>0.575058571170317</v>
      </c>
      <c r="K19" s="1">
        <v>0.71546310610533104</v>
      </c>
      <c r="L19" s="1">
        <v>1.5139165332950399</v>
      </c>
      <c r="M19" s="1">
        <v>2.50482912606574</v>
      </c>
      <c r="N19" s="1">
        <v>0.41798856059626899</v>
      </c>
      <c r="O19" s="1">
        <v>2.2664748907882699</v>
      </c>
      <c r="P19" s="1">
        <v>3.0513870416299098</v>
      </c>
      <c r="Q19" s="1">
        <v>2.0938717684792998</v>
      </c>
      <c r="R19" s="1">
        <v>1.94065387833786</v>
      </c>
      <c r="S19" s="1">
        <v>0</v>
      </c>
      <c r="T19" s="1">
        <v>2.6768389931618501</v>
      </c>
      <c r="U19" s="1">
        <v>1.3091815703846199</v>
      </c>
      <c r="V19" s="1">
        <v>2.6817692658930601</v>
      </c>
      <c r="W19" s="1">
        <v>2.4948147753758501</v>
      </c>
      <c r="X19" s="1">
        <v>2.3984088476277798</v>
      </c>
      <c r="Y19" s="1">
        <v>1.32023630469951</v>
      </c>
      <c r="Z19" s="1">
        <v>0.65415360280594903</v>
      </c>
      <c r="AA19" s="1"/>
      <c r="AB19" s="1"/>
      <c r="AC19" s="1"/>
      <c r="AD19" s="1"/>
      <c r="AE19" s="1"/>
    </row>
    <row r="20" spans="1:31" x14ac:dyDescent="0.3">
      <c r="A20" t="s">
        <v>21</v>
      </c>
      <c r="B20" s="1">
        <v>2.1802232438860698</v>
      </c>
      <c r="C20" s="1">
        <v>0.25223180227210301</v>
      </c>
      <c r="D20" s="1">
        <v>2.1856501390540601</v>
      </c>
      <c r="E20" s="1">
        <v>0.96758036960715599</v>
      </c>
      <c r="F20" s="1">
        <v>1.5526683035214199</v>
      </c>
      <c r="G20" s="1">
        <v>1.7148923462083401</v>
      </c>
      <c r="H20" s="1">
        <v>0.59020644421806101</v>
      </c>
      <c r="I20" s="1">
        <v>2.8820777674941498</v>
      </c>
      <c r="J20" s="1">
        <v>2.3134916046211198</v>
      </c>
      <c r="K20" s="1">
        <v>2.8198695465825998</v>
      </c>
      <c r="L20" s="1">
        <v>3.2800655484525398</v>
      </c>
      <c r="M20" s="1">
        <v>2.22235596016781</v>
      </c>
      <c r="N20" s="1">
        <v>2.79438586462466</v>
      </c>
      <c r="O20" s="1">
        <v>1.20336653651105</v>
      </c>
      <c r="P20" s="1">
        <v>2.1404238942981402</v>
      </c>
      <c r="Q20" s="1">
        <v>1.7902050180506699</v>
      </c>
      <c r="R20" s="1">
        <v>0.99351151957144501</v>
      </c>
      <c r="S20" s="1">
        <v>2.6768389931618501</v>
      </c>
      <c r="T20" s="1">
        <v>0</v>
      </c>
      <c r="U20" s="1">
        <v>1.3681724616970801</v>
      </c>
      <c r="V20" s="1">
        <v>1.3127163111779601</v>
      </c>
      <c r="W20" s="1">
        <v>1.7864004285038499</v>
      </c>
      <c r="X20" s="1">
        <v>0.84702156389521499</v>
      </c>
      <c r="Y20" s="1">
        <v>2.9585688570499902</v>
      </c>
      <c r="Z20" s="1">
        <v>2.66548732503162</v>
      </c>
      <c r="AA20" s="1"/>
      <c r="AB20" s="1"/>
      <c r="AC20" s="1"/>
      <c r="AD20" s="1"/>
      <c r="AE20" s="1"/>
    </row>
    <row r="21" spans="1:31" x14ac:dyDescent="0.3">
      <c r="A21" t="s">
        <v>22</v>
      </c>
      <c r="B21" s="1">
        <v>1.4809570982782401</v>
      </c>
      <c r="C21" s="1">
        <v>1.41929597888128</v>
      </c>
      <c r="D21" s="1">
        <v>1.5190215866077299</v>
      </c>
      <c r="E21" s="1">
        <v>1.44933564416116</v>
      </c>
      <c r="F21" s="1">
        <v>0.41884104398463101</v>
      </c>
      <c r="G21" s="1">
        <v>0.67446921259470805</v>
      </c>
      <c r="H21" s="1">
        <v>1.15763983932642</v>
      </c>
      <c r="I21" s="1">
        <v>1.54335430613851</v>
      </c>
      <c r="J21" s="1">
        <v>0.98724434488448298</v>
      </c>
      <c r="K21" s="1">
        <v>1.5483672625190401</v>
      </c>
      <c r="L21" s="1">
        <v>2.1727209880352798</v>
      </c>
      <c r="M21" s="1">
        <v>1.98321269505331</v>
      </c>
      <c r="N21" s="1">
        <v>1.46259097795352</v>
      </c>
      <c r="O21" s="1">
        <v>1.2635404918411799</v>
      </c>
      <c r="P21" s="1">
        <v>2.30614606983722</v>
      </c>
      <c r="Q21" s="1">
        <v>1.4460837310201999</v>
      </c>
      <c r="R21" s="1">
        <v>0.76675934159036196</v>
      </c>
      <c r="S21" s="1">
        <v>1.3091815703846199</v>
      </c>
      <c r="T21" s="1">
        <v>1.3681724616970801</v>
      </c>
      <c r="U21" s="1">
        <v>0</v>
      </c>
      <c r="V21" s="1">
        <v>1.67179438558134</v>
      </c>
      <c r="W21" s="1">
        <v>1.7423719477263699</v>
      </c>
      <c r="X21" s="1">
        <v>1.2409038046216601</v>
      </c>
      <c r="Y21" s="1">
        <v>1.85750045505563</v>
      </c>
      <c r="Z21" s="1">
        <v>1.3671026511542299</v>
      </c>
      <c r="AA21" s="1"/>
      <c r="AB21" s="1"/>
      <c r="AC21" s="1"/>
      <c r="AD21" s="1"/>
      <c r="AE21" s="1"/>
    </row>
    <row r="22" spans="1:31" x14ac:dyDescent="0.3">
      <c r="A22" t="s">
        <v>42</v>
      </c>
      <c r="B22" s="1">
        <v>1.3393611087216499</v>
      </c>
      <c r="C22" s="1">
        <v>1.07812843237744</v>
      </c>
      <c r="D22" s="1">
        <v>1.3133341122372</v>
      </c>
      <c r="E22" s="1">
        <v>0.34898347446919498</v>
      </c>
      <c r="F22" s="1">
        <v>2.0670664307118898</v>
      </c>
      <c r="G22" s="1">
        <v>2.3152814334881602</v>
      </c>
      <c r="H22" s="1">
        <v>1.7748342449335399</v>
      </c>
      <c r="I22" s="1">
        <v>2.69290013024915</v>
      </c>
      <c r="J22" s="1">
        <v>2.5853402122167402</v>
      </c>
      <c r="K22" s="1">
        <v>2.4753698726806199</v>
      </c>
      <c r="L22" s="1">
        <v>2.6122995319747999</v>
      </c>
      <c r="M22" s="1">
        <v>1.0179078835095501</v>
      </c>
      <c r="N22" s="1">
        <v>2.5958057164828001</v>
      </c>
      <c r="O22" s="1">
        <v>0.42252789007276198</v>
      </c>
      <c r="P22" s="1">
        <v>0.82919732961285897</v>
      </c>
      <c r="Q22" s="1">
        <v>0.81074000714489802</v>
      </c>
      <c r="R22" s="1">
        <v>1.90331725670479</v>
      </c>
      <c r="S22" s="1">
        <v>2.6817692658930601</v>
      </c>
      <c r="T22" s="1">
        <v>1.3127163111779601</v>
      </c>
      <c r="U22" s="1">
        <v>1.67179438558134</v>
      </c>
      <c r="V22" s="1">
        <v>0</v>
      </c>
      <c r="W22" s="1">
        <v>0.56627019800915301</v>
      </c>
      <c r="X22" s="1">
        <v>0.53236925578475203</v>
      </c>
      <c r="Y22" s="1">
        <v>2.3313321636432098</v>
      </c>
      <c r="Z22" s="1">
        <v>2.9731159857830902</v>
      </c>
      <c r="AA22" s="1"/>
      <c r="AB22" s="1"/>
      <c r="AC22" s="1"/>
      <c r="AD22" s="1"/>
      <c r="AE22" s="1"/>
    </row>
    <row r="23" spans="1:31" x14ac:dyDescent="0.3">
      <c r="A23" t="s">
        <v>43</v>
      </c>
      <c r="B23" s="1">
        <v>0.89438315122208001</v>
      </c>
      <c r="C23" s="1">
        <v>1.57572725288763</v>
      </c>
      <c r="D23" s="1">
        <v>0.85454992861960299</v>
      </c>
      <c r="E23" s="1">
        <v>0.84442261491069603</v>
      </c>
      <c r="F23" s="1">
        <v>2.1608618920852898</v>
      </c>
      <c r="G23" s="1">
        <v>2.416635000421</v>
      </c>
      <c r="H23" s="1">
        <v>2.16144225588469</v>
      </c>
      <c r="I23" s="1">
        <v>2.4215934418917202</v>
      </c>
      <c r="J23" s="1">
        <v>2.5216798733497701</v>
      </c>
      <c r="K23" s="1">
        <v>2.15217800255992</v>
      </c>
      <c r="L23" s="1">
        <v>2.15118141997409</v>
      </c>
      <c r="M23" s="1">
        <v>0.45494226875829402</v>
      </c>
      <c r="N23" s="1">
        <v>2.3270611481593102</v>
      </c>
      <c r="O23" s="1">
        <v>0.61033690507829697</v>
      </c>
      <c r="P23" s="1">
        <v>0.57559194150160897</v>
      </c>
      <c r="Q23" s="1">
        <v>0.40643099076089301</v>
      </c>
      <c r="R23" s="1">
        <v>2.1734704180103401</v>
      </c>
      <c r="S23" s="1">
        <v>2.4948147753758501</v>
      </c>
      <c r="T23" s="1">
        <v>1.7864004285038499</v>
      </c>
      <c r="U23" s="1">
        <v>1.7423719477263699</v>
      </c>
      <c r="V23" s="1">
        <v>0.56627019800915301</v>
      </c>
      <c r="W23" s="1">
        <v>0</v>
      </c>
      <c r="X23" s="1">
        <v>0.94081688980855005</v>
      </c>
      <c r="Y23" s="1">
        <v>1.89835450551216</v>
      </c>
      <c r="Z23" s="1">
        <v>2.89679744025679</v>
      </c>
      <c r="AA23" s="1"/>
      <c r="AB23" s="1"/>
      <c r="AC23" s="1"/>
      <c r="AD23" s="1"/>
      <c r="AE23" s="1"/>
    </row>
    <row r="24" spans="1:31" x14ac:dyDescent="0.3">
      <c r="A24" t="s">
        <v>44</v>
      </c>
      <c r="B24" s="1">
        <v>1.4226781243630999</v>
      </c>
      <c r="C24" s="1">
        <v>0.65169058766884502</v>
      </c>
      <c r="D24" s="1">
        <v>1.4166631513565</v>
      </c>
      <c r="E24" s="1">
        <v>0.21682056262829899</v>
      </c>
      <c r="F24" s="1">
        <v>1.6052444514955</v>
      </c>
      <c r="G24" s="1">
        <v>1.84319210144572</v>
      </c>
      <c r="H24" s="1">
        <v>1.2516088219674799</v>
      </c>
      <c r="I24" s="1">
        <v>2.48643685147541</v>
      </c>
      <c r="J24" s="1">
        <v>2.2079502571182901</v>
      </c>
      <c r="K24" s="1">
        <v>2.33036633236232</v>
      </c>
      <c r="L24" s="1">
        <v>2.6301476365034699</v>
      </c>
      <c r="M24" s="1">
        <v>1.3756967024556701</v>
      </c>
      <c r="N24" s="1">
        <v>2.3905291081386002</v>
      </c>
      <c r="O24" s="1">
        <v>0.36558416137415101</v>
      </c>
      <c r="P24" s="1">
        <v>1.3450020344593601</v>
      </c>
      <c r="Q24" s="1">
        <v>0.97036680335820502</v>
      </c>
      <c r="R24" s="1">
        <v>1.3757655359007099</v>
      </c>
      <c r="S24" s="1">
        <v>2.3984088476277798</v>
      </c>
      <c r="T24" s="1">
        <v>0.84702156389521499</v>
      </c>
      <c r="U24" s="1">
        <v>1.2409038046216601</v>
      </c>
      <c r="V24" s="1">
        <v>0.53236925578475203</v>
      </c>
      <c r="W24" s="1">
        <v>0.94081688980855005</v>
      </c>
      <c r="X24" s="1">
        <v>0</v>
      </c>
      <c r="Y24" s="1">
        <v>2.32148400576152</v>
      </c>
      <c r="Z24" s="1">
        <v>2.59480744959964</v>
      </c>
      <c r="AA24" s="1"/>
      <c r="AB24" s="1"/>
      <c r="AC24" s="1"/>
      <c r="AD24" s="1"/>
      <c r="AE24" s="1"/>
    </row>
    <row r="25" spans="1:31" x14ac:dyDescent="0.3">
      <c r="A25" t="s">
        <v>45</v>
      </c>
      <c r="B25" s="1">
        <v>1.0062565799513801</v>
      </c>
      <c r="C25" s="1">
        <v>2.8776903771510098</v>
      </c>
      <c r="D25" s="1">
        <v>1.04386534509221</v>
      </c>
      <c r="E25" s="1">
        <v>2.40369739322428</v>
      </c>
      <c r="F25" s="1">
        <v>2.0931843876592402</v>
      </c>
      <c r="G25" s="1">
        <v>2.2551818440437299</v>
      </c>
      <c r="H25" s="1">
        <v>2.9616230756910298</v>
      </c>
      <c r="I25" s="1">
        <v>0.96339119125119999</v>
      </c>
      <c r="J25" s="1">
        <v>1.77199086993558</v>
      </c>
      <c r="K25" s="1">
        <v>0.61158017751534399</v>
      </c>
      <c r="L25" s="1">
        <v>0.323176133647195</v>
      </c>
      <c r="M25" s="1">
        <v>1.67660783696824</v>
      </c>
      <c r="N25" s="1">
        <v>0.91860736626653605</v>
      </c>
      <c r="O25" s="1">
        <v>2.0218399861334202</v>
      </c>
      <c r="P25" s="1">
        <v>2.3246091239346698</v>
      </c>
      <c r="Q25" s="1">
        <v>1.5317055111018001</v>
      </c>
      <c r="R25" s="1">
        <v>2.62388560107751</v>
      </c>
      <c r="S25" s="1">
        <v>1.32023630469951</v>
      </c>
      <c r="T25" s="1">
        <v>2.9585688570499902</v>
      </c>
      <c r="U25" s="1">
        <v>1.85750045505563</v>
      </c>
      <c r="V25" s="1">
        <v>2.3313321636432098</v>
      </c>
      <c r="W25" s="1">
        <v>1.89835450551216</v>
      </c>
      <c r="X25" s="1">
        <v>2.32148400576152</v>
      </c>
      <c r="Y25" s="1">
        <v>0</v>
      </c>
      <c r="Z25" s="1">
        <v>1.9686583329460201</v>
      </c>
      <c r="AA25" s="1"/>
      <c r="AB25" s="1"/>
      <c r="AC25" s="1"/>
      <c r="AD25" s="1"/>
      <c r="AE25" s="1"/>
    </row>
    <row r="26" spans="1:31" x14ac:dyDescent="0.3">
      <c r="A26" t="s">
        <v>46</v>
      </c>
      <c r="B26" s="1">
        <v>2.2780184206012399</v>
      </c>
      <c r="C26" s="1">
        <v>2.7600572956365101</v>
      </c>
      <c r="D26" s="1">
        <v>2.3317919888474301</v>
      </c>
      <c r="E26" s="1">
        <v>2.7951649995857601</v>
      </c>
      <c r="F26" s="1">
        <v>1.11477175959325</v>
      </c>
      <c r="G26" s="1">
        <v>1.0056745770769799</v>
      </c>
      <c r="H26" s="1">
        <v>2.27823397385959</v>
      </c>
      <c r="I26" s="1">
        <v>1.06250989471367</v>
      </c>
      <c r="J26" s="1">
        <v>0.38839794553819501</v>
      </c>
      <c r="K26" s="1">
        <v>1.36882010746523</v>
      </c>
      <c r="L26" s="1">
        <v>2.1679664501471798</v>
      </c>
      <c r="M26" s="1">
        <v>2.9869748295497298</v>
      </c>
      <c r="N26" s="1">
        <v>1.07150090742718</v>
      </c>
      <c r="O26" s="1">
        <v>2.5509364821787601</v>
      </c>
      <c r="P26" s="1">
        <v>3.4702932705838498</v>
      </c>
      <c r="Q26" s="1">
        <v>2.51773200764283</v>
      </c>
      <c r="R26" s="1">
        <v>1.76834194941538</v>
      </c>
      <c r="S26" s="1">
        <v>0.65415360280594903</v>
      </c>
      <c r="T26" s="1">
        <v>2.66548732503162</v>
      </c>
      <c r="U26" s="1">
        <v>1.3671026511542299</v>
      </c>
      <c r="V26" s="1">
        <v>2.9731159857830902</v>
      </c>
      <c r="W26" s="1">
        <v>2.89679744025679</v>
      </c>
      <c r="X26" s="1">
        <v>2.59480744959964</v>
      </c>
      <c r="Y26" s="1">
        <v>1.9686583329460201</v>
      </c>
      <c r="Z26" s="1">
        <v>0</v>
      </c>
      <c r="AA26" s="1"/>
      <c r="AB26" s="1"/>
      <c r="AC26" s="1"/>
      <c r="AD26" s="1"/>
      <c r="AE26" s="1"/>
    </row>
    <row r="27" spans="1:3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3" spans="2:9" x14ac:dyDescent="0.3">
      <c r="H33" t="s">
        <v>7</v>
      </c>
      <c r="I33">
        <f>SUM(C44:C68)*50</f>
        <v>605.07567604578742</v>
      </c>
    </row>
    <row r="43" spans="2:9" x14ac:dyDescent="0.3">
      <c r="B43" t="s">
        <v>23</v>
      </c>
      <c r="C43" t="s">
        <v>6</v>
      </c>
    </row>
    <row r="44" spans="2:9" x14ac:dyDescent="0.3">
      <c r="B44">
        <v>10</v>
      </c>
      <c r="C44">
        <f>INDEX($B$2:$Z$26,B44,B45)</f>
        <v>0.80387571127645197</v>
      </c>
    </row>
    <row r="45" spans="2:9" x14ac:dyDescent="0.3">
      <c r="B45">
        <v>11</v>
      </c>
      <c r="C45">
        <f t="shared" ref="C45:C67" si="0">INDEX($B$2:$Z$26,B45,B46)</f>
        <v>0.323176133647195</v>
      </c>
    </row>
    <row r="46" spans="2:9" x14ac:dyDescent="0.3">
      <c r="B46">
        <v>24</v>
      </c>
      <c r="C46">
        <f t="shared" si="0"/>
        <v>1.0062565799513801</v>
      </c>
    </row>
    <row r="47" spans="2:9" x14ac:dyDescent="0.3">
      <c r="B47">
        <v>1</v>
      </c>
      <c r="C47">
        <f t="shared" si="0"/>
        <v>5.4876289352577497E-2</v>
      </c>
    </row>
    <row r="48" spans="2:9" x14ac:dyDescent="0.3">
      <c r="B48">
        <v>3</v>
      </c>
      <c r="C48">
        <f t="shared" si="0"/>
        <v>0.50259828995178002</v>
      </c>
    </row>
    <row r="49" spans="2:3" x14ac:dyDescent="0.3">
      <c r="B49">
        <v>16</v>
      </c>
      <c r="C49">
        <f t="shared" si="0"/>
        <v>0.53994337816997395</v>
      </c>
    </row>
    <row r="50" spans="2:3" x14ac:dyDescent="0.3">
      <c r="B50">
        <v>12</v>
      </c>
      <c r="C50">
        <f t="shared" si="0"/>
        <v>0.65249774229102897</v>
      </c>
    </row>
    <row r="51" spans="2:3" x14ac:dyDescent="0.3">
      <c r="B51">
        <v>15</v>
      </c>
      <c r="C51">
        <f t="shared" si="0"/>
        <v>0.57559194150160897</v>
      </c>
    </row>
    <row r="52" spans="2:3" x14ac:dyDescent="0.3">
      <c r="B52">
        <v>22</v>
      </c>
      <c r="C52">
        <f t="shared" si="0"/>
        <v>0.56627019800915301</v>
      </c>
    </row>
    <row r="53" spans="2:3" x14ac:dyDescent="0.3">
      <c r="B53">
        <v>21</v>
      </c>
      <c r="C53">
        <f t="shared" si="0"/>
        <v>0.42252789007276198</v>
      </c>
    </row>
    <row r="54" spans="2:3" x14ac:dyDescent="0.3">
      <c r="B54">
        <v>14</v>
      </c>
      <c r="C54">
        <f t="shared" si="0"/>
        <v>0.38273536923367701</v>
      </c>
    </row>
    <row r="55" spans="2:3" x14ac:dyDescent="0.3">
      <c r="B55">
        <v>4</v>
      </c>
      <c r="C55">
        <f t="shared" si="0"/>
        <v>0.21682056262829899</v>
      </c>
    </row>
    <row r="56" spans="2:3" x14ac:dyDescent="0.3">
      <c r="B56">
        <v>23</v>
      </c>
      <c r="C56">
        <f t="shared" si="0"/>
        <v>0.65169058766884502</v>
      </c>
    </row>
    <row r="57" spans="2:3" x14ac:dyDescent="0.3">
      <c r="B57">
        <v>2</v>
      </c>
      <c r="C57">
        <f t="shared" si="0"/>
        <v>0.25223180227210301</v>
      </c>
    </row>
    <row r="58" spans="2:3" x14ac:dyDescent="0.3">
      <c r="B58">
        <v>19</v>
      </c>
      <c r="C58">
        <f t="shared" si="0"/>
        <v>0.59020644421806101</v>
      </c>
    </row>
    <row r="59" spans="2:3" x14ac:dyDescent="0.3">
      <c r="B59">
        <v>7</v>
      </c>
      <c r="C59">
        <f t="shared" si="0"/>
        <v>0.51089415387102799</v>
      </c>
    </row>
    <row r="60" spans="2:3" x14ac:dyDescent="0.3">
      <c r="B60">
        <v>17</v>
      </c>
      <c r="C60">
        <f t="shared" si="0"/>
        <v>0.76675934159036196</v>
      </c>
    </row>
    <row r="61" spans="2:3" x14ac:dyDescent="0.3">
      <c r="B61">
        <v>20</v>
      </c>
      <c r="C61">
        <f t="shared" si="0"/>
        <v>0.41884104398463101</v>
      </c>
    </row>
    <row r="62" spans="2:3" x14ac:dyDescent="0.3">
      <c r="B62">
        <v>5</v>
      </c>
      <c r="C62">
        <f t="shared" si="0"/>
        <v>0.25577825818551198</v>
      </c>
    </row>
    <row r="63" spans="2:3" x14ac:dyDescent="0.3">
      <c r="B63">
        <v>6</v>
      </c>
      <c r="C63">
        <f t="shared" si="0"/>
        <v>0.74110486367016604</v>
      </c>
    </row>
    <row r="64" spans="2:3" x14ac:dyDescent="0.3">
      <c r="B64">
        <v>9</v>
      </c>
      <c r="C64">
        <f t="shared" si="0"/>
        <v>0.38839794553819501</v>
      </c>
    </row>
    <row r="65" spans="2:3" x14ac:dyDescent="0.3">
      <c r="B65">
        <v>25</v>
      </c>
      <c r="C65">
        <f t="shared" si="0"/>
        <v>0.65415360280594903</v>
      </c>
    </row>
    <row r="66" spans="2:3" x14ac:dyDescent="0.3">
      <c r="B66">
        <v>18</v>
      </c>
      <c r="C66">
        <f t="shared" si="0"/>
        <v>0.42009090573578201</v>
      </c>
    </row>
    <row r="67" spans="2:3" x14ac:dyDescent="0.3">
      <c r="B67">
        <v>8</v>
      </c>
      <c r="C67">
        <f t="shared" si="0"/>
        <v>9.71493434279697E-2</v>
      </c>
    </row>
    <row r="68" spans="2:3" x14ac:dyDescent="0.3">
      <c r="B68">
        <v>13</v>
      </c>
      <c r="C68">
        <f>INDEX($B$2:$Z$26,B68,B44)</f>
        <v>0.30704514186125997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topLeftCell="A13" workbookViewId="0">
      <selection activeCell="J25" sqref="J25"/>
    </sheetView>
  </sheetViews>
  <sheetFormatPr defaultRowHeight="14.4" x14ac:dyDescent="0.3"/>
  <cols>
    <col min="1" max="1" width="21.5546875" bestFit="1" customWidth="1"/>
    <col min="2" max="2" width="31.109375" bestFit="1" customWidth="1"/>
    <col min="3" max="3" width="27.6640625" bestFit="1" customWidth="1"/>
    <col min="4" max="4" width="17" bestFit="1" customWidth="1"/>
    <col min="5" max="5" width="16.44140625" bestFit="1" customWidth="1"/>
  </cols>
  <sheetData>
    <row r="1" spans="1:5" x14ac:dyDescent="0.3">
      <c r="B1" t="s">
        <v>35</v>
      </c>
    </row>
    <row r="2" spans="1:5" x14ac:dyDescent="0.3">
      <c r="A2" t="s">
        <v>27</v>
      </c>
      <c r="B2" t="s">
        <v>28</v>
      </c>
      <c r="C2" t="s">
        <v>29</v>
      </c>
      <c r="D2" t="s">
        <v>30</v>
      </c>
    </row>
    <row r="3" spans="1:5" x14ac:dyDescent="0.3">
      <c r="A3">
        <v>1</v>
      </c>
      <c r="B3">
        <v>362.9</v>
      </c>
      <c r="C3">
        <v>224.75</v>
      </c>
      <c r="D3">
        <f>((B3-C3)/B3)*100</f>
        <v>38.068338385230085</v>
      </c>
    </row>
    <row r="4" spans="1:5" x14ac:dyDescent="0.3">
      <c r="A4">
        <v>2</v>
      </c>
      <c r="B4">
        <v>516.85</v>
      </c>
      <c r="C4">
        <v>270.36900000000003</v>
      </c>
      <c r="D4">
        <f>((B4-C4)/B4)*100</f>
        <v>47.689078069072259</v>
      </c>
    </row>
    <row r="5" spans="1:5" x14ac:dyDescent="0.3">
      <c r="A5">
        <v>3</v>
      </c>
      <c r="B5">
        <v>508.7</v>
      </c>
      <c r="C5">
        <v>294.10000000000002</v>
      </c>
      <c r="D5">
        <f>((B5-C5)/B5)*100</f>
        <v>42.185964222528007</v>
      </c>
    </row>
    <row r="6" spans="1:5" x14ac:dyDescent="0.3">
      <c r="A6">
        <v>4</v>
      </c>
      <c r="B6">
        <v>441.15</v>
      </c>
      <c r="C6">
        <v>260.0865</v>
      </c>
      <c r="D6">
        <f t="shared" ref="D6:D11" si="0">((B6-C6)/B6)*100</f>
        <v>41.043522611356678</v>
      </c>
    </row>
    <row r="7" spans="1:5" x14ac:dyDescent="0.3">
      <c r="A7">
        <v>5</v>
      </c>
      <c r="B7">
        <v>490.25</v>
      </c>
      <c r="C7">
        <v>286.88</v>
      </c>
      <c r="D7">
        <f t="shared" si="0"/>
        <v>41.482916879143296</v>
      </c>
    </row>
    <row r="8" spans="1:5" x14ac:dyDescent="0.3">
      <c r="A8">
        <v>6</v>
      </c>
      <c r="B8">
        <v>419</v>
      </c>
      <c r="C8">
        <v>255.73400000000001</v>
      </c>
      <c r="D8">
        <f t="shared" si="0"/>
        <v>38.965632458233891</v>
      </c>
    </row>
    <row r="9" spans="1:5" x14ac:dyDescent="0.3">
      <c r="A9">
        <v>7</v>
      </c>
      <c r="B9">
        <v>437.4</v>
      </c>
      <c r="C9">
        <v>258</v>
      </c>
      <c r="D9">
        <f t="shared" si="0"/>
        <v>41.015089163237306</v>
      </c>
    </row>
    <row r="10" spans="1:5" x14ac:dyDescent="0.3">
      <c r="A10">
        <v>8</v>
      </c>
      <c r="B10">
        <v>464.55</v>
      </c>
      <c r="C10">
        <v>262.392</v>
      </c>
      <c r="D10">
        <f t="shared" si="0"/>
        <v>43.516951888924773</v>
      </c>
    </row>
    <row r="11" spans="1:5" x14ac:dyDescent="0.3">
      <c r="A11">
        <v>9</v>
      </c>
      <c r="B11">
        <v>415.7</v>
      </c>
      <c r="C11">
        <v>255.76</v>
      </c>
      <c r="D11">
        <f t="shared" si="0"/>
        <v>38.474861679095504</v>
      </c>
    </row>
    <row r="12" spans="1:5" x14ac:dyDescent="0.3">
      <c r="A12">
        <v>10</v>
      </c>
      <c r="B12">
        <v>443.15</v>
      </c>
      <c r="C12">
        <v>346.3</v>
      </c>
      <c r="D12">
        <f>((B12-C12)/B12)*100</f>
        <v>21.854902403249458</v>
      </c>
    </row>
    <row r="15" spans="1:5" x14ac:dyDescent="0.3">
      <c r="B15" t="s">
        <v>36</v>
      </c>
    </row>
    <row r="16" spans="1:5" x14ac:dyDescent="0.3">
      <c r="A16" t="s">
        <v>31</v>
      </c>
      <c r="B16" t="s">
        <v>32</v>
      </c>
      <c r="C16" t="s">
        <v>33</v>
      </c>
      <c r="D16" t="s">
        <v>34</v>
      </c>
      <c r="E16" t="s">
        <v>30</v>
      </c>
    </row>
    <row r="17" spans="1:5" x14ac:dyDescent="0.3">
      <c r="A17">
        <v>23</v>
      </c>
      <c r="B17">
        <v>4</v>
      </c>
      <c r="C17">
        <v>443.15</v>
      </c>
      <c r="D17">
        <v>349.61</v>
      </c>
      <c r="E17">
        <f>((C17-D17)/C17)*100</f>
        <v>21.107976982962875</v>
      </c>
    </row>
    <row r="18" spans="1:5" x14ac:dyDescent="0.3">
      <c r="A18">
        <v>23</v>
      </c>
      <c r="B18">
        <v>5</v>
      </c>
      <c r="C18">
        <v>443.15</v>
      </c>
      <c r="D18">
        <v>268.89999999999998</v>
      </c>
      <c r="E18">
        <f>((C18-D18)/C18)*100</f>
        <v>39.32077174771522</v>
      </c>
    </row>
    <row r="19" spans="1:5" x14ac:dyDescent="0.3">
      <c r="A19">
        <v>23</v>
      </c>
      <c r="B19">
        <v>6</v>
      </c>
      <c r="C19">
        <v>443.15</v>
      </c>
      <c r="D19">
        <v>346.3</v>
      </c>
      <c r="E19">
        <f>((C19-D19)/C19)*100</f>
        <v>21.854902403249458</v>
      </c>
    </row>
    <row r="20" spans="1:5" x14ac:dyDescent="0.3">
      <c r="A20">
        <v>23</v>
      </c>
      <c r="B20">
        <v>7</v>
      </c>
      <c r="C20">
        <v>443.15</v>
      </c>
      <c r="D20">
        <v>245.8</v>
      </c>
      <c r="E20">
        <f>((C20-D20)/C20)*100</f>
        <v>44.533453683854219</v>
      </c>
    </row>
    <row r="21" spans="1:5" x14ac:dyDescent="0.3">
      <c r="A21">
        <v>23</v>
      </c>
      <c r="B21">
        <v>8</v>
      </c>
      <c r="C21">
        <v>443.15</v>
      </c>
      <c r="D21">
        <v>194.49</v>
      </c>
      <c r="E21">
        <f>((C21-D21)/C21)*100</f>
        <v>56.111925984429647</v>
      </c>
    </row>
    <row r="24" spans="1:5" x14ac:dyDescent="0.3">
      <c r="B24" t="s">
        <v>74</v>
      </c>
    </row>
    <row r="25" spans="1:5" x14ac:dyDescent="0.3">
      <c r="A25" s="3" t="s">
        <v>75</v>
      </c>
      <c r="B25" s="3" t="s">
        <v>76</v>
      </c>
      <c r="C25" s="3" t="s">
        <v>77</v>
      </c>
      <c r="D25" s="3" t="s">
        <v>78</v>
      </c>
    </row>
    <row r="26" spans="1:5" x14ac:dyDescent="0.3">
      <c r="A26" s="4">
        <v>20</v>
      </c>
      <c r="B26" s="4">
        <v>516.70000000000005</v>
      </c>
      <c r="C26" s="4">
        <v>405.4</v>
      </c>
      <c r="D26" s="4">
        <f>((B26-C26)/B26)*100</f>
        <v>21.540545771240577</v>
      </c>
    </row>
    <row r="27" spans="1:5" x14ac:dyDescent="0.3">
      <c r="A27" s="4">
        <v>23</v>
      </c>
      <c r="B27" s="4">
        <v>622</v>
      </c>
      <c r="C27" s="4">
        <v>458.21</v>
      </c>
      <c r="D27" s="4">
        <f>((B27-C27)/B27)*100</f>
        <v>26.332797427652739</v>
      </c>
    </row>
    <row r="28" spans="1:5" x14ac:dyDescent="0.3">
      <c r="A28" s="4">
        <v>25</v>
      </c>
      <c r="B28" s="4">
        <v>631.29200000000003</v>
      </c>
      <c r="C28" s="4">
        <v>579.5</v>
      </c>
      <c r="D28" s="4">
        <f>((B28-C28)/B28)*100</f>
        <v>8.2041274085526243</v>
      </c>
    </row>
    <row r="29" spans="1:5" x14ac:dyDescent="0.3">
      <c r="A29" s="4">
        <v>27</v>
      </c>
      <c r="B29" s="4">
        <v>679.8</v>
      </c>
      <c r="C29" s="4">
        <v>553.86</v>
      </c>
      <c r="D29" s="4">
        <f>((B29-C29)/B29)*100</f>
        <v>18.526037069726385</v>
      </c>
    </row>
    <row r="30" spans="1:5" x14ac:dyDescent="0.3">
      <c r="A30" s="4">
        <v>30</v>
      </c>
      <c r="B30" s="4">
        <v>671.48</v>
      </c>
      <c r="C30" s="4">
        <v>550.29999999999995</v>
      </c>
      <c r="D30" s="4">
        <f>((B30-C30)/B30)*100</f>
        <v>18.046702805742548</v>
      </c>
    </row>
    <row r="31" spans="1:5" x14ac:dyDescent="0.3">
      <c r="B31" s="2">
        <f>AVERAGE(B26:B30)</f>
        <v>624.25440000000003</v>
      </c>
      <c r="C31" s="2">
        <f>AVERAGE(C26:C30)</f>
        <v>509.45399999999989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Centroid_distance_matrix_nitc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Shreyas Saireddy</cp:lastModifiedBy>
  <dcterms:created xsi:type="dcterms:W3CDTF">2024-05-02T19:07:52Z</dcterms:created>
  <dcterms:modified xsi:type="dcterms:W3CDTF">2025-08-28T11:18:33Z</dcterms:modified>
</cp:coreProperties>
</file>