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Shreyash Musmade\Desktop\Dashboard\Excel\"/>
    </mc:Choice>
  </mc:AlternateContent>
  <xr:revisionPtr revIDLastSave="0" documentId="13_ncr:1_{0EE3542F-6376-4FB1-B7DF-885E5DEE69F8}" xr6:coauthVersionLast="47" xr6:coauthVersionMax="47" xr10:uidLastSave="{00000000-0000-0000-0000-000000000000}"/>
  <bookViews>
    <workbookView xWindow="-108" yWindow="-108" windowWidth="23256" windowHeight="12456" firstSheet="1" activeTab="7" xr2:uid="{00000000-000D-0000-FFFF-FFFF00000000}"/>
  </bookViews>
  <sheets>
    <sheet name="Combo Chart " sheetId="3" r:id="rId1"/>
    <sheet name="WaterFall Chart" sheetId="5" r:id="rId2"/>
    <sheet name="Pie Chart" sheetId="6" r:id="rId3"/>
    <sheet name="Map Chart" sheetId="7" r:id="rId4"/>
    <sheet name="Top 5" sheetId="8" r:id="rId5"/>
    <sheet name="KPI" sheetId="10" r:id="rId6"/>
    <sheet name="KPI YOY" sheetId="11" r:id="rId7"/>
    <sheet name="Sheet4" sheetId="12" r:id="rId8"/>
    <sheet name="Data" sheetId="1" r:id="rId9"/>
    <sheet name="layout" sheetId="2" r:id="rId10"/>
  </sheets>
  <definedNames>
    <definedName name="_xlchart.v1.0" hidden="1">'WaterFall Chart'!$D$11:$D$14</definedName>
    <definedName name="_xlchart.v1.1" hidden="1">'WaterFall Chart'!$E$10</definedName>
    <definedName name="_xlchart.v1.2" hidden="1">'WaterFall Chart'!$E$11:$E$14</definedName>
    <definedName name="_xlchart.v1.7" hidden="1">'WaterFall Chart'!$D$11:$D$14</definedName>
    <definedName name="_xlchart.v1.8" hidden="1">'WaterFall Chart'!$E$10</definedName>
    <definedName name="_xlchart.v1.9" hidden="1">'WaterFall Chart'!$E$11:$E$14</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4" i="7"/>
  <c r="D12" i="5"/>
  <c r="D13" i="5"/>
  <c r="D14" i="5"/>
  <c r="D11"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9" i="11"/>
  <c r="I9" i="11"/>
  <c r="J9" i="11"/>
  <c r="H9" i="11"/>
  <c r="G9" i="11"/>
  <c r="B17" i="10"/>
  <c r="F7" i="7"/>
  <c r="F39" i="7"/>
  <c r="F30" i="7"/>
  <c r="F51" i="7"/>
  <c r="F24" i="7"/>
  <c r="F48" i="7"/>
  <c r="F42" i="7"/>
  <c r="F46" i="7"/>
  <c r="F11" i="7"/>
  <c r="F31" i="7"/>
  <c r="F5" i="7"/>
  <c r="F16" i="7"/>
  <c r="F23" i="7"/>
  <c r="F35" i="7"/>
  <c r="F37" i="7"/>
  <c r="F17" i="7"/>
  <c r="F19" i="7"/>
  <c r="F28" i="7"/>
  <c r="F32" i="7"/>
  <c r="F29" i="7"/>
  <c r="F6" i="7"/>
  <c r="F43" i="7"/>
  <c r="F36" i="7"/>
  <c r="F50" i="7"/>
  <c r="F10" i="7"/>
  <c r="F47" i="7"/>
  <c r="F4" i="7"/>
  <c r="F21" i="7"/>
  <c r="F38" i="7"/>
  <c r="F40" i="7"/>
  <c r="F14" i="7"/>
  <c r="F49" i="7"/>
  <c r="F20" i="7"/>
  <c r="R17" i="10"/>
  <c r="F25" i="7"/>
  <c r="F44" i="7"/>
  <c r="F41" i="7"/>
  <c r="F18" i="7"/>
  <c r="F52" i="7"/>
  <c r="F26" i="7"/>
  <c r="N17" i="10"/>
  <c r="F8" i="7"/>
  <c r="F13" i="7"/>
  <c r="F15" i="7"/>
  <c r="F27" i="7"/>
  <c r="F17" i="10"/>
  <c r="F45" i="7"/>
  <c r="J17" i="10"/>
  <c r="F12" i="7"/>
  <c r="F22" i="7"/>
  <c r="F33" i="7"/>
  <c r="F34" i="7"/>
  <c r="F9" i="7"/>
  <c r="E12" i="5"/>
  <c r="E14" i="5"/>
  <c r="E13" i="5"/>
  <c r="E11" i="5"/>
</calcChain>
</file>

<file path=xl/sharedStrings.xml><?xml version="1.0" encoding="utf-8"?>
<sst xmlns="http://schemas.openxmlformats.org/spreadsheetml/2006/main" count="130125" uniqueCount="10953">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</sst>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 0.00,\ &quot;K&quot;"/>
    <numFmt numFmtId="166" formatCode="_-[$$-409]* #,##0.00_ ;_-[$$-409]* \-#,##0.00\ ;_-[$$-409]* &quot;-&quot;??_ ;_-@_ "/>
    <numFmt numFmtId="167"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Lato"/>
      <family val="2"/>
    </font>
  </fonts>
  <fills count="2">
    <fill>
      <patternFill patternType="none"/>
    </fill>
    <fill>
      <patternFill patternType="gray125"/>
    </fill>
  </fills>
  <borders count="14">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6">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4" xfId="0" applyBorder="1"/>
    <xf numFmtId="0" fontId="0" fillId="0" borderId="1" xfId="0" pivotButton="1" applyBorder="1"/>
    <xf numFmtId="0" fontId="0" fillId="0" borderId="1" xfId="0" applyBorder="1" applyAlignment="1">
      <alignment horizontal="left"/>
    </xf>
    <xf numFmtId="0" fontId="0" fillId="0" borderId="7" xfId="0" applyBorder="1" applyAlignment="1">
      <alignment horizontal="left"/>
    </xf>
    <xf numFmtId="0" fontId="0" fillId="0" borderId="0" xfId="0" pivotButton="1"/>
    <xf numFmtId="0" fontId="0" fillId="0" borderId="0" xfId="0" applyAlignment="1">
      <alignment horizontal="left"/>
    </xf>
    <xf numFmtId="165" fontId="0" fillId="0" borderId="0" xfId="0" applyNumberFormat="1"/>
    <xf numFmtId="0" fontId="0" fillId="0" borderId="2" xfId="0" applyBorder="1" applyAlignment="1">
      <alignment horizontal="left"/>
    </xf>
    <xf numFmtId="10" fontId="0" fillId="0" borderId="4" xfId="0" applyNumberFormat="1" applyBorder="1"/>
    <xf numFmtId="10" fontId="0" fillId="0" borderId="6" xfId="0" applyNumberFormat="1" applyBorder="1"/>
    <xf numFmtId="10" fontId="0" fillId="0" borderId="5" xfId="0" applyNumberFormat="1" applyBorder="1"/>
    <xf numFmtId="0" fontId="0" fillId="0" borderId="8" xfId="0" applyBorder="1"/>
    <xf numFmtId="0" fontId="0" fillId="0" borderId="2" xfId="0" applyBorder="1"/>
    <xf numFmtId="0" fontId="0" fillId="0" borderId="9" xfId="0" applyBorder="1"/>
    <xf numFmtId="166" fontId="0" fillId="0" borderId="0" xfId="0" applyNumberFormat="1"/>
    <xf numFmtId="166" fontId="0" fillId="0" borderId="0" xfId="1" applyNumberFormat="1" applyFont="1"/>
    <xf numFmtId="10" fontId="0" fillId="0" borderId="0" xfId="2" applyNumberFormat="1" applyFont="1"/>
    <xf numFmtId="167" fontId="0" fillId="0" borderId="0" xfId="0" applyNumberFormat="1"/>
    <xf numFmtId="0" fontId="1" fillId="0" borderId="0" xfId="0" applyFont="1"/>
    <xf numFmtId="0" fontId="0" fillId="0" borderId="10" xfId="0" applyBorder="1"/>
    <xf numFmtId="0" fontId="0" fillId="0" borderId="11" xfId="0" applyBorder="1"/>
    <xf numFmtId="0" fontId="0" fillId="0" borderId="3" xfId="0" applyBorder="1" applyAlignment="1">
      <alignment horizontal="left"/>
    </xf>
    <xf numFmtId="0" fontId="0" fillId="0" borderId="3" xfId="0" applyBorder="1"/>
    <xf numFmtId="0" fontId="0" fillId="0" borderId="12" xfId="0" applyBorder="1"/>
    <xf numFmtId="0" fontId="0" fillId="0" borderId="13" xfId="0" applyBorder="1"/>
    <xf numFmtId="164" fontId="6" fillId="0" borderId="0" xfId="2" applyNumberFormat="1" applyFont="1" applyAlignment="1">
      <alignment horizontal="center"/>
    </xf>
    <xf numFmtId="0" fontId="0" fillId="0" borderId="4" xfId="0" applyNumberFormat="1" applyBorder="1"/>
    <xf numFmtId="0" fontId="0" fillId="0" borderId="6" xfId="0" applyNumberFormat="1" applyBorder="1"/>
    <xf numFmtId="0" fontId="0" fillId="0" borderId="5" xfId="0" applyNumberFormat="1" applyBorder="1"/>
    <xf numFmtId="0" fontId="0" fillId="0" borderId="0" xfId="0" applyNumberFormat="1"/>
  </cellXfs>
  <cellStyles count="3">
    <cellStyle name="Currency" xfId="1" builtinId="4"/>
    <cellStyle name="Normal" xfId="0" builtinId="0"/>
    <cellStyle name="Percent" xfId="2" builtinId="5"/>
  </cellStyles>
  <dxfs count="17">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24994659260841701"/>
        </patternFill>
      </fill>
      <border diagonalUp="0" diagonalDown="0">
        <left/>
        <right/>
        <top/>
        <bottom/>
        <vertical/>
        <horizontal/>
      </border>
    </dxf>
  </dxfs>
  <tableStyles count="2">
    <tableStyle name="AB" pivot="0" table="0" count="10" xr9:uid="{CC7785A0-646F-4BFC-A82A-C9E0CD964F18}">
      <tableStyleElement type="wholeTable" dxfId="16"/>
      <tableStyleElement type="headerRow" dxfId="15"/>
    </tableStyle>
    <tableStyle name="Data-style" pivot="0" count="3" xr9:uid="{00000000-0011-0000-FFFF-FFFF00000000}">
      <tableStyleElement type="headerRow" dxfId="14"/>
      <tableStyleElement type="firstRowStripe" dxfId="13"/>
      <tableStyleElement type="secondRowStripe" dxfId="1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1" tint="0.24994659260841701"/>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2"/>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 0.00,\ "K"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extLst>
            <c:ext xmlns:c16="http://schemas.microsoft.com/office/drawing/2014/chart" uri="{C3380CC4-5D6E-409C-BE32-E72D297353CC}">
              <c16:uniqueId val="{00000001-D84C-49EB-A9AA-EF2B39745765}"/>
            </c:ext>
          </c:extLst>
        </c:ser>
        <c:dLbls>
          <c:showLegendKey val="0"/>
          <c:showVal val="0"/>
          <c:showCatName val="0"/>
          <c:showSerName val="0"/>
          <c:showPercent val="0"/>
          <c:showBubbleSize val="0"/>
        </c:dLbls>
        <c:axId val="1627160464"/>
        <c:axId val="1627167664"/>
      </c:areaChar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 0.00,\ "K"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0-D84C-49EB-A9AA-EF2B39745765}"/>
            </c:ext>
          </c:extLst>
        </c:ser>
        <c:dLbls>
          <c:showLegendKey val="0"/>
          <c:showVal val="0"/>
          <c:showCatName val="0"/>
          <c:showSerName val="0"/>
          <c:showPercent val="0"/>
          <c:showBubbleSize val="0"/>
        </c:dLbls>
        <c:gapWidth val="219"/>
        <c:overlap val="-27"/>
        <c:axId val="1627164784"/>
        <c:axId val="1627158064"/>
      </c:barChart>
      <c:catAx>
        <c:axId val="162716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158064"/>
        <c:crosses val="autoZero"/>
        <c:auto val="1"/>
        <c:lblAlgn val="ctr"/>
        <c:lblOffset val="100"/>
        <c:noMultiLvlLbl val="0"/>
      </c:catAx>
      <c:valAx>
        <c:axId val="162715806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164784"/>
        <c:crosses val="autoZero"/>
        <c:crossBetween val="between"/>
      </c:valAx>
      <c:valAx>
        <c:axId val="162716766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160464"/>
        <c:crosses val="max"/>
        <c:crossBetween val="between"/>
      </c:valAx>
      <c:catAx>
        <c:axId val="1627160464"/>
        <c:scaling>
          <c:orientation val="minMax"/>
        </c:scaling>
        <c:delete val="1"/>
        <c:axPos val="b"/>
        <c:numFmt formatCode="General" sourceLinked="1"/>
        <c:majorTickMark val="out"/>
        <c:minorTickMark val="none"/>
        <c:tickLblPos val="nextTo"/>
        <c:crossAx val="16271676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A45-4B2B-A36E-3BF1444D96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A45-4B2B-A36E-3BF1444D96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A45-4B2B-A36E-3BF1444D96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0-CFE6-4152-894C-E6AC1934C519}"/>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Accessories</c:v>
                </c:pt>
                <c:pt idx="2">
                  <c:v>Storage</c:v>
                </c:pt>
                <c:pt idx="3">
                  <c:v>Phones</c:v>
                </c:pt>
                <c:pt idx="4">
                  <c:v>Chairs</c:v>
                </c:pt>
              </c:strCache>
            </c:strRef>
          </c:cat>
          <c:val>
            <c:numRef>
              <c:f>'Top 5'!$B$4:$B$9</c:f>
              <c:numCache>
                <c:formatCode>General</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C6B8-455F-AB62-71D008A54BFF}"/>
            </c:ext>
          </c:extLst>
        </c:ser>
        <c:dLbls>
          <c:showLegendKey val="0"/>
          <c:showVal val="0"/>
          <c:showCatName val="0"/>
          <c:showSerName val="0"/>
          <c:showPercent val="0"/>
          <c:showBubbleSize val="0"/>
        </c:dLbls>
        <c:gapWidth val="182"/>
        <c:axId val="329656831"/>
        <c:axId val="329657311"/>
      </c:barChart>
      <c:catAx>
        <c:axId val="32965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657311"/>
        <c:crosses val="autoZero"/>
        <c:auto val="1"/>
        <c:lblAlgn val="ctr"/>
        <c:lblOffset val="100"/>
        <c:noMultiLvlLbl val="0"/>
      </c:catAx>
      <c:valAx>
        <c:axId val="329657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65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049808429118776E-3"/>
          <c:y val="7.9173895635926861E-2"/>
          <c:w val="0.88611111111111107"/>
          <c:h val="0.898148148148148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C27E-4446-8E93-CF0FC22C29C1}"/>
            </c:ext>
          </c:extLst>
        </c:ser>
        <c:dLbls>
          <c:showLegendKey val="0"/>
          <c:showVal val="0"/>
          <c:showCatName val="0"/>
          <c:showSerName val="0"/>
          <c:showPercent val="0"/>
          <c:showBubbleSize val="0"/>
        </c:dLbls>
        <c:smooth val="0"/>
        <c:axId val="727438687"/>
        <c:axId val="727444447"/>
      </c:lineChart>
      <c:catAx>
        <c:axId val="727438687"/>
        <c:scaling>
          <c:orientation val="minMax"/>
        </c:scaling>
        <c:delete val="1"/>
        <c:axPos val="b"/>
        <c:numFmt formatCode="General" sourceLinked="1"/>
        <c:majorTickMark val="none"/>
        <c:minorTickMark val="none"/>
        <c:tickLblPos val="nextTo"/>
        <c:crossAx val="727444447"/>
        <c:crosses val="autoZero"/>
        <c:auto val="1"/>
        <c:lblAlgn val="ctr"/>
        <c:lblOffset val="100"/>
        <c:noMultiLvlLbl val="0"/>
      </c:catAx>
      <c:valAx>
        <c:axId val="727444447"/>
        <c:scaling>
          <c:orientation val="minMax"/>
        </c:scaling>
        <c:delete val="1"/>
        <c:axPos val="l"/>
        <c:numFmt formatCode="General" sourceLinked="1"/>
        <c:majorTickMark val="none"/>
        <c:minorTickMark val="none"/>
        <c:tickLblPos val="nextTo"/>
        <c:crossAx val="7274386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D6A7-4C37-8E55-DD7ECA5EF5CA}"/>
            </c:ext>
          </c:extLst>
        </c:ser>
        <c:dLbls>
          <c:showLegendKey val="0"/>
          <c:showVal val="0"/>
          <c:showCatName val="0"/>
          <c:showSerName val="0"/>
          <c:showPercent val="0"/>
          <c:showBubbleSize val="0"/>
        </c:dLbls>
        <c:smooth val="0"/>
        <c:axId val="889556079"/>
        <c:axId val="889544079"/>
      </c:lineChart>
      <c:catAx>
        <c:axId val="889556079"/>
        <c:scaling>
          <c:orientation val="minMax"/>
        </c:scaling>
        <c:delete val="1"/>
        <c:axPos val="b"/>
        <c:numFmt formatCode="General" sourceLinked="1"/>
        <c:majorTickMark val="none"/>
        <c:minorTickMark val="none"/>
        <c:tickLblPos val="nextTo"/>
        <c:crossAx val="889544079"/>
        <c:crosses val="autoZero"/>
        <c:auto val="1"/>
        <c:lblAlgn val="ctr"/>
        <c:lblOffset val="100"/>
        <c:noMultiLvlLbl val="0"/>
      </c:catAx>
      <c:valAx>
        <c:axId val="889544079"/>
        <c:scaling>
          <c:orientation val="minMax"/>
        </c:scaling>
        <c:delete val="1"/>
        <c:axPos val="l"/>
        <c:numFmt formatCode="General" sourceLinked="1"/>
        <c:majorTickMark val="none"/>
        <c:minorTickMark val="none"/>
        <c:tickLblPos val="nextTo"/>
        <c:crossAx val="88955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63614270438417"/>
          <c:y val="0.11904761904761904"/>
          <c:w val="0.79166666666666663"/>
          <c:h val="0.65608465608465594"/>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87CE-4419-BFE1-A80FEF52BDDC}"/>
            </c:ext>
          </c:extLst>
        </c:ser>
        <c:dLbls>
          <c:showLegendKey val="0"/>
          <c:showVal val="0"/>
          <c:showCatName val="0"/>
          <c:showSerName val="0"/>
          <c:showPercent val="0"/>
          <c:showBubbleSize val="0"/>
        </c:dLbls>
        <c:smooth val="0"/>
        <c:axId val="919429215"/>
        <c:axId val="919434495"/>
      </c:lineChart>
      <c:catAx>
        <c:axId val="919429215"/>
        <c:scaling>
          <c:orientation val="minMax"/>
        </c:scaling>
        <c:delete val="1"/>
        <c:axPos val="b"/>
        <c:numFmt formatCode="General" sourceLinked="1"/>
        <c:majorTickMark val="none"/>
        <c:minorTickMark val="none"/>
        <c:tickLblPos val="nextTo"/>
        <c:crossAx val="919434495"/>
        <c:crosses val="autoZero"/>
        <c:auto val="1"/>
        <c:lblAlgn val="ctr"/>
        <c:lblOffset val="100"/>
        <c:noMultiLvlLbl val="0"/>
      </c:catAx>
      <c:valAx>
        <c:axId val="919434495"/>
        <c:scaling>
          <c:orientation val="minMax"/>
        </c:scaling>
        <c:delete val="1"/>
        <c:axPos val="l"/>
        <c:numFmt formatCode="General" sourceLinked="1"/>
        <c:majorTickMark val="none"/>
        <c:minorTickMark val="none"/>
        <c:tickLblPos val="nextTo"/>
        <c:crossAx val="91942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B2CC-43C0-B174-31158CCCB438}"/>
            </c:ext>
          </c:extLst>
        </c:ser>
        <c:dLbls>
          <c:showLegendKey val="0"/>
          <c:showVal val="0"/>
          <c:showCatName val="0"/>
          <c:showSerName val="0"/>
          <c:showPercent val="0"/>
          <c:showBubbleSize val="0"/>
        </c:dLbls>
        <c:smooth val="0"/>
        <c:axId val="919448895"/>
        <c:axId val="919451775"/>
      </c:lineChart>
      <c:catAx>
        <c:axId val="919448895"/>
        <c:scaling>
          <c:orientation val="minMax"/>
        </c:scaling>
        <c:delete val="1"/>
        <c:axPos val="b"/>
        <c:numFmt formatCode="General" sourceLinked="1"/>
        <c:majorTickMark val="none"/>
        <c:minorTickMark val="none"/>
        <c:tickLblPos val="nextTo"/>
        <c:crossAx val="919451775"/>
        <c:crosses val="autoZero"/>
        <c:auto val="1"/>
        <c:lblAlgn val="ctr"/>
        <c:lblOffset val="100"/>
        <c:noMultiLvlLbl val="0"/>
      </c:catAx>
      <c:valAx>
        <c:axId val="919451775"/>
        <c:scaling>
          <c:orientation val="minMax"/>
        </c:scaling>
        <c:delete val="1"/>
        <c:axPos val="l"/>
        <c:numFmt formatCode="General" sourceLinked="1"/>
        <c:majorTickMark val="none"/>
        <c:minorTickMark val="none"/>
        <c:tickLblPos val="nextTo"/>
        <c:crossAx val="91944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74104683195593"/>
          <c:y val="0.33971653543307095"/>
          <c:w val="0.84848484848484851"/>
          <c:h val="0.65244865718799372"/>
        </c:manualLayout>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1FFF-46EF-943A-7813A40955F5}"/>
            </c:ext>
          </c:extLst>
        </c:ser>
        <c:dLbls>
          <c:showLegendKey val="0"/>
          <c:showVal val="0"/>
          <c:showCatName val="0"/>
          <c:showSerName val="0"/>
          <c:showPercent val="0"/>
          <c:showBubbleSize val="0"/>
        </c:dLbls>
        <c:smooth val="0"/>
        <c:axId val="914148527"/>
        <c:axId val="914161007"/>
      </c:lineChart>
      <c:catAx>
        <c:axId val="914148527"/>
        <c:scaling>
          <c:orientation val="minMax"/>
        </c:scaling>
        <c:delete val="1"/>
        <c:axPos val="b"/>
        <c:numFmt formatCode="General" sourceLinked="1"/>
        <c:majorTickMark val="none"/>
        <c:minorTickMark val="none"/>
        <c:tickLblPos val="nextTo"/>
        <c:crossAx val="914161007"/>
        <c:crosses val="autoZero"/>
        <c:auto val="1"/>
        <c:lblAlgn val="ctr"/>
        <c:lblOffset val="100"/>
        <c:noMultiLvlLbl val="0"/>
      </c:catAx>
      <c:valAx>
        <c:axId val="914161007"/>
        <c:scaling>
          <c:orientation val="minMax"/>
        </c:scaling>
        <c:delete val="1"/>
        <c:axPos val="l"/>
        <c:numFmt formatCode="General" sourceLinked="1"/>
        <c:majorTickMark val="none"/>
        <c:minorTickMark val="none"/>
        <c:tickLblPos val="nextTo"/>
        <c:crossAx val="91414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59770114942529E-2"/>
          <c:y val="5.0925308065305395E-2"/>
          <c:w val="0.88611111111111107"/>
          <c:h val="0.89814814814814814"/>
        </c:manualLayout>
      </c:layout>
      <c:lineChart>
        <c:grouping val="standard"/>
        <c:varyColors val="0"/>
        <c:ser>
          <c:idx val="0"/>
          <c:order val="0"/>
          <c:tx>
            <c:strRef>
              <c:f>KPI!$B$3</c:f>
              <c:strCache>
                <c:ptCount val="1"/>
                <c:pt idx="0">
                  <c:v>Total</c:v>
                </c:pt>
              </c:strCache>
            </c:strRef>
          </c:tx>
          <c:spPr>
            <a:ln w="2857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78A1-45D2-A645-5AFBA511A2A0}"/>
            </c:ext>
          </c:extLst>
        </c:ser>
        <c:dLbls>
          <c:showLegendKey val="0"/>
          <c:showVal val="0"/>
          <c:showCatName val="0"/>
          <c:showSerName val="0"/>
          <c:showPercent val="0"/>
          <c:showBubbleSize val="0"/>
        </c:dLbls>
        <c:smooth val="0"/>
        <c:axId val="727438687"/>
        <c:axId val="727444447"/>
      </c:lineChart>
      <c:catAx>
        <c:axId val="727438687"/>
        <c:scaling>
          <c:orientation val="minMax"/>
        </c:scaling>
        <c:delete val="1"/>
        <c:axPos val="b"/>
        <c:numFmt formatCode="General" sourceLinked="1"/>
        <c:majorTickMark val="none"/>
        <c:minorTickMark val="none"/>
        <c:tickLblPos val="nextTo"/>
        <c:crossAx val="727444447"/>
        <c:crosses val="autoZero"/>
        <c:auto val="1"/>
        <c:lblAlgn val="ctr"/>
        <c:lblOffset val="100"/>
        <c:noMultiLvlLbl val="0"/>
      </c:catAx>
      <c:valAx>
        <c:axId val="727444447"/>
        <c:scaling>
          <c:orientation val="minMax"/>
        </c:scaling>
        <c:delete val="1"/>
        <c:axPos val="l"/>
        <c:numFmt formatCode="General" sourceLinked="1"/>
        <c:majorTickMark val="none"/>
        <c:minorTickMark val="none"/>
        <c:tickLblPos val="nextTo"/>
        <c:crossAx val="7274386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536813189146046E-2"/>
          <c:y val="3.8438470435184599E-2"/>
          <c:w val="0.87268518518518523"/>
          <c:h val="0.76923076923076927"/>
        </c:manualLayout>
      </c:layout>
      <c:lineChart>
        <c:grouping val="standard"/>
        <c:varyColors val="0"/>
        <c:ser>
          <c:idx val="0"/>
          <c:order val="0"/>
          <c:tx>
            <c:strRef>
              <c:f>KPI!$F$3</c:f>
              <c:strCache>
                <c:ptCount val="1"/>
                <c:pt idx="0">
                  <c:v>Total</c:v>
                </c:pt>
              </c:strCache>
            </c:strRef>
          </c:tx>
          <c:spPr>
            <a:ln w="34925" cap="rnd">
              <a:solidFill>
                <a:schemeClr val="bg1">
                  <a:lumMod val="9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0478-4070-B835-30CCC0D41366}"/>
            </c:ext>
          </c:extLst>
        </c:ser>
        <c:dLbls>
          <c:showLegendKey val="0"/>
          <c:showVal val="0"/>
          <c:showCatName val="0"/>
          <c:showSerName val="0"/>
          <c:showPercent val="0"/>
          <c:showBubbleSize val="0"/>
        </c:dLbls>
        <c:smooth val="0"/>
        <c:axId val="889556079"/>
        <c:axId val="889544079"/>
      </c:lineChart>
      <c:catAx>
        <c:axId val="889556079"/>
        <c:scaling>
          <c:orientation val="minMax"/>
        </c:scaling>
        <c:delete val="1"/>
        <c:axPos val="b"/>
        <c:numFmt formatCode="General" sourceLinked="1"/>
        <c:majorTickMark val="none"/>
        <c:minorTickMark val="none"/>
        <c:tickLblPos val="nextTo"/>
        <c:crossAx val="889544079"/>
        <c:crosses val="autoZero"/>
        <c:auto val="1"/>
        <c:lblAlgn val="ctr"/>
        <c:lblOffset val="100"/>
        <c:noMultiLvlLbl val="0"/>
      </c:catAx>
      <c:valAx>
        <c:axId val="889544079"/>
        <c:scaling>
          <c:orientation val="minMax"/>
        </c:scaling>
        <c:delete val="1"/>
        <c:axPos val="l"/>
        <c:numFmt formatCode="General" sourceLinked="1"/>
        <c:majorTickMark val="none"/>
        <c:minorTickMark val="none"/>
        <c:tickLblPos val="nextTo"/>
        <c:crossAx val="889556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43006854423592"/>
          <c:y val="6.7590186640938202E-2"/>
          <c:w val="0.79166666666666663"/>
          <c:h val="0.81836405033129045"/>
        </c:manualLayout>
      </c:layout>
      <c:lineChart>
        <c:grouping val="standard"/>
        <c:varyColors val="0"/>
        <c:ser>
          <c:idx val="0"/>
          <c:order val="0"/>
          <c:tx>
            <c:strRef>
              <c:f>KPI!$J$3</c:f>
              <c:strCache>
                <c:ptCount val="1"/>
                <c:pt idx="0">
                  <c:v>Total</c:v>
                </c:pt>
              </c:strCache>
            </c:strRef>
          </c:tx>
          <c:spPr>
            <a:ln w="34925" cap="rnd">
              <a:solidFill>
                <a:schemeClr val="bg1">
                  <a:lumMod val="9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473F-4B08-99CF-C19ACDC6E10F}"/>
            </c:ext>
          </c:extLst>
        </c:ser>
        <c:dLbls>
          <c:showLegendKey val="0"/>
          <c:showVal val="0"/>
          <c:showCatName val="0"/>
          <c:showSerName val="0"/>
          <c:showPercent val="0"/>
          <c:showBubbleSize val="0"/>
        </c:dLbls>
        <c:smooth val="0"/>
        <c:axId val="919429215"/>
        <c:axId val="919434495"/>
      </c:lineChart>
      <c:catAx>
        <c:axId val="919429215"/>
        <c:scaling>
          <c:orientation val="minMax"/>
        </c:scaling>
        <c:delete val="1"/>
        <c:axPos val="b"/>
        <c:numFmt formatCode="General" sourceLinked="1"/>
        <c:majorTickMark val="none"/>
        <c:minorTickMark val="none"/>
        <c:tickLblPos val="nextTo"/>
        <c:crossAx val="919434495"/>
        <c:crosses val="autoZero"/>
        <c:auto val="1"/>
        <c:lblAlgn val="ctr"/>
        <c:lblOffset val="100"/>
        <c:noMultiLvlLbl val="0"/>
      </c:catAx>
      <c:valAx>
        <c:axId val="919434495"/>
        <c:scaling>
          <c:orientation val="minMax"/>
        </c:scaling>
        <c:delete val="1"/>
        <c:axPos val="l"/>
        <c:numFmt formatCode="General" sourceLinked="1"/>
        <c:majorTickMark val="none"/>
        <c:minorTickMark val="none"/>
        <c:tickLblPos val="nextTo"/>
        <c:crossAx val="91942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182326515655328E-2"/>
          <c:y val="0.15650388971140963"/>
          <c:w val="0.82763534696868934"/>
          <c:h val="0.73170761763758352"/>
        </c:manualLayout>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645E-4A08-8657-146EB53682DB}"/>
            </c:ext>
          </c:extLst>
        </c:ser>
        <c:dLbls>
          <c:showLegendKey val="0"/>
          <c:showVal val="0"/>
          <c:showCatName val="0"/>
          <c:showSerName val="0"/>
          <c:showPercent val="0"/>
          <c:showBubbleSize val="0"/>
        </c:dLbls>
        <c:smooth val="0"/>
        <c:axId val="919448895"/>
        <c:axId val="919451775"/>
      </c:lineChart>
      <c:catAx>
        <c:axId val="919448895"/>
        <c:scaling>
          <c:orientation val="minMax"/>
        </c:scaling>
        <c:delete val="1"/>
        <c:axPos val="b"/>
        <c:numFmt formatCode="General" sourceLinked="1"/>
        <c:majorTickMark val="none"/>
        <c:minorTickMark val="none"/>
        <c:tickLblPos val="nextTo"/>
        <c:crossAx val="919451775"/>
        <c:crosses val="autoZero"/>
        <c:auto val="1"/>
        <c:lblAlgn val="ctr"/>
        <c:lblOffset val="100"/>
        <c:noMultiLvlLbl val="0"/>
      </c:catAx>
      <c:valAx>
        <c:axId val="919451775"/>
        <c:scaling>
          <c:orientation val="minMax"/>
        </c:scaling>
        <c:delete val="1"/>
        <c:axPos val="l"/>
        <c:numFmt formatCode="General" sourceLinked="1"/>
        <c:majorTickMark val="none"/>
        <c:minorTickMark val="none"/>
        <c:tickLblPos val="nextTo"/>
        <c:crossAx val="91944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269707665852119E-2"/>
          <c:y val="0.19634803714051874"/>
          <c:w val="0.84848484848484851"/>
          <c:h val="0.80365091863517057"/>
        </c:manualLayout>
      </c:layout>
      <c:lineChart>
        <c:grouping val="standard"/>
        <c:varyColors val="0"/>
        <c:ser>
          <c:idx val="0"/>
          <c:order val="0"/>
          <c:tx>
            <c:strRef>
              <c:f>KPI!$R$3</c:f>
              <c:strCache>
                <c:ptCount val="1"/>
                <c:pt idx="0">
                  <c:v>Total</c:v>
                </c:pt>
              </c:strCache>
            </c:strRef>
          </c:tx>
          <c:spPr>
            <a:ln w="34925" cap="rnd">
              <a:solidFill>
                <a:schemeClr val="bg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F7E3-4EB1-BD4C-C5D8CFFBB2A7}"/>
            </c:ext>
          </c:extLst>
        </c:ser>
        <c:dLbls>
          <c:showLegendKey val="0"/>
          <c:showVal val="0"/>
          <c:showCatName val="0"/>
          <c:showSerName val="0"/>
          <c:showPercent val="0"/>
          <c:showBubbleSize val="0"/>
        </c:dLbls>
        <c:smooth val="0"/>
        <c:axId val="914148527"/>
        <c:axId val="914161007"/>
      </c:lineChart>
      <c:catAx>
        <c:axId val="914148527"/>
        <c:scaling>
          <c:orientation val="minMax"/>
        </c:scaling>
        <c:delete val="1"/>
        <c:axPos val="b"/>
        <c:numFmt formatCode="General" sourceLinked="1"/>
        <c:majorTickMark val="none"/>
        <c:minorTickMark val="none"/>
        <c:tickLblPos val="nextTo"/>
        <c:crossAx val="914161007"/>
        <c:crosses val="autoZero"/>
        <c:auto val="1"/>
        <c:lblAlgn val="ctr"/>
        <c:lblOffset val="100"/>
        <c:noMultiLvlLbl val="0"/>
      </c:catAx>
      <c:valAx>
        <c:axId val="914161007"/>
        <c:scaling>
          <c:orientation val="minMax"/>
        </c:scaling>
        <c:delete val="1"/>
        <c:axPos val="l"/>
        <c:numFmt formatCode="General" sourceLinked="1"/>
        <c:majorTickMark val="none"/>
        <c:minorTickMark val="none"/>
        <c:tickLblPos val="nextTo"/>
        <c:crossAx val="91414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 !PivotTable1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14234913053473"/>
          <c:y val="0.19489062487469011"/>
          <c:w val="0.57138510867090186"/>
          <c:h val="0.58343805386984793"/>
        </c:manualLayout>
      </c:layout>
      <c:areaChart>
        <c:grouping val="standard"/>
        <c:varyColors val="0"/>
        <c:ser>
          <c:idx val="1"/>
          <c:order val="1"/>
          <c:tx>
            <c:strRef>
              <c:f>'Combo Chart '!$C$3</c:f>
              <c:strCache>
                <c:ptCount val="1"/>
                <c:pt idx="0">
                  <c:v>Sum of Profit</c:v>
                </c:pt>
              </c:strCache>
            </c:strRef>
          </c:tx>
          <c:spPr>
            <a:solidFill>
              <a:srgbClr val="0070C0"/>
            </a:solidFill>
            <a:ln>
              <a:noFill/>
            </a:ln>
            <a:effectLst/>
          </c:spPr>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'!$C$4:$C$16</c:f>
              <c:numCache>
                <c:formatCode>\$\ 0.00,\ "K"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extLst>
            <c:ext xmlns:c16="http://schemas.microsoft.com/office/drawing/2014/chart" uri="{C3380CC4-5D6E-409C-BE32-E72D297353CC}">
              <c16:uniqueId val="{00000000-EA19-466D-85E4-6467DD13C859}"/>
            </c:ext>
          </c:extLst>
        </c:ser>
        <c:dLbls>
          <c:showLegendKey val="0"/>
          <c:showVal val="0"/>
          <c:showCatName val="0"/>
          <c:showSerName val="0"/>
          <c:showPercent val="0"/>
          <c:showBubbleSize val="0"/>
        </c:dLbls>
        <c:axId val="1037399951"/>
        <c:axId val="1037393231"/>
      </c:areaChart>
      <c:barChart>
        <c:barDir val="col"/>
        <c:grouping val="clustered"/>
        <c:varyColors val="0"/>
        <c:ser>
          <c:idx val="0"/>
          <c:order val="0"/>
          <c:tx>
            <c:strRef>
              <c:f>'Combo Chart '!$B$3</c:f>
              <c:strCache>
                <c:ptCount val="1"/>
                <c:pt idx="0">
                  <c:v>Sum of Sales</c:v>
                </c:pt>
              </c:strCache>
            </c:strRef>
          </c:tx>
          <c:spPr>
            <a:solidFill>
              <a:schemeClr val="bg1"/>
            </a:solidFill>
            <a:ln>
              <a:noFill/>
            </a:ln>
            <a:effectLst/>
          </c:spPr>
          <c:invertIfNegative val="0"/>
          <c:cat>
            <c:strRef>
              <c:f>'Combo Chart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'!$B$4:$B$16</c:f>
              <c:numCache>
                <c:formatCode>\$\ 0.00,\ "K"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1-EA19-466D-85E4-6467DD13C859}"/>
            </c:ext>
          </c:extLst>
        </c:ser>
        <c:dLbls>
          <c:showLegendKey val="0"/>
          <c:showVal val="0"/>
          <c:showCatName val="0"/>
          <c:showSerName val="0"/>
          <c:showPercent val="0"/>
          <c:showBubbleSize val="0"/>
        </c:dLbls>
        <c:gapWidth val="59"/>
        <c:overlap val="-27"/>
        <c:axId val="1627164784"/>
        <c:axId val="1627158064"/>
      </c:barChart>
      <c:catAx>
        <c:axId val="1627164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7158064"/>
        <c:crosses val="autoZero"/>
        <c:auto val="1"/>
        <c:lblAlgn val="ctr"/>
        <c:lblOffset val="100"/>
        <c:noMultiLvlLbl val="0"/>
      </c:catAx>
      <c:valAx>
        <c:axId val="16271580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layout>
            <c:manualLayout>
              <c:xMode val="edge"/>
              <c:yMode val="edge"/>
              <c:x val="2.7672975160781075E-2"/>
              <c:y val="0.396255107246784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27164784"/>
        <c:crosses val="autoZero"/>
        <c:crossBetween val="between"/>
      </c:valAx>
      <c:valAx>
        <c:axId val="103739323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PROFIT</a:t>
                </a:r>
              </a:p>
            </c:rich>
          </c:tx>
          <c:layout>
            <c:manualLayout>
              <c:xMode val="edge"/>
              <c:yMode val="edge"/>
              <c:x val="0.93356742781874857"/>
              <c:y val="0.38395453123756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7399951"/>
        <c:crosses val="max"/>
        <c:crossBetween val="between"/>
      </c:valAx>
      <c:catAx>
        <c:axId val="1037399951"/>
        <c:scaling>
          <c:orientation val="minMax"/>
        </c:scaling>
        <c:delete val="1"/>
        <c:axPos val="b"/>
        <c:numFmt formatCode="General" sourceLinked="1"/>
        <c:majorTickMark val="out"/>
        <c:minorTickMark val="none"/>
        <c:tickLblPos val="nextTo"/>
        <c:crossAx val="1037393231"/>
        <c:crosses val="autoZero"/>
        <c:auto val="1"/>
        <c:lblAlgn val="ctr"/>
        <c:lblOffset val="100"/>
        <c:noMultiLvlLbl val="0"/>
      </c:catAx>
      <c:spPr>
        <a:noFill/>
        <a:ln w="25400">
          <a:noFill/>
        </a:ln>
        <a:effectLst/>
      </c:spPr>
    </c:plotArea>
    <c:legend>
      <c:legendPos val="t"/>
      <c:layout>
        <c:manualLayout>
          <c:xMode val="edge"/>
          <c:yMode val="edge"/>
          <c:x val="0.26365808404958041"/>
          <c:y val="3.1339047157246135E-2"/>
          <c:w val="0.47381820862433316"/>
          <c:h val="0.13000096447984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dLbl>
          <c:idx val="0"/>
          <c:layout>
            <c:manualLayout>
              <c:x val="0"/>
              <c:y val="8.2582504473760875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89346353059761"/>
          <c:y val="0.19005160431145698"/>
          <c:w val="0.48213030729092582"/>
          <c:h val="0.74273924216571641"/>
        </c:manualLayout>
      </c:layout>
      <c:doughnutChart>
        <c:varyColors val="1"/>
        <c:ser>
          <c:idx val="0"/>
          <c:order val="0"/>
          <c:tx>
            <c:strRef>
              <c:f>'Pie Chart'!$B$3</c:f>
              <c:strCache>
                <c:ptCount val="1"/>
                <c:pt idx="0">
                  <c:v>Total</c:v>
                </c:pt>
              </c:strCache>
            </c:strRef>
          </c:tx>
          <c:explosion val="3"/>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D70E-43CB-A263-6AEE7DA3A0F5}"/>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70E-43CB-A263-6AEE7DA3A0F5}"/>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D70E-43CB-A263-6AEE7DA3A0F5}"/>
              </c:ext>
            </c:extLst>
          </c:dPt>
          <c:dLbls>
            <c:dLbl>
              <c:idx val="2"/>
              <c:layout>
                <c:manualLayout>
                  <c:x val="0"/>
                  <c:y val="8.258250447376087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70E-43CB-A263-6AEE7DA3A0F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6-D70E-43CB-A263-6AEE7DA3A0F5}"/>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4444443602467478"/>
                  <c:h val="0.20620878184795174"/>
                </c:manualLayout>
              </c15:layout>
            </c:ext>
          </c:extLst>
        </c:dLbl>
      </c:pivotFmt>
      <c:pivotFmt>
        <c:idx val="4"/>
        <c:spPr>
          <a:solidFill>
            <a:schemeClr val="bg1"/>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5406823271855966"/>
                  <c:h val="0.20620878184795174"/>
                </c:manualLayout>
              </c15:layout>
            </c:ext>
          </c:extLst>
        </c:dLbl>
      </c:pivotFmt>
      <c:pivotFmt>
        <c:idx val="5"/>
        <c:spPr>
          <a:solidFill>
            <a:schemeClr val="bg1"/>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96325376777324"/>
                  <c:h val="0.20620878184795174"/>
                </c:manualLayout>
              </c15:layout>
            </c:ext>
          </c:extLst>
        </c:dLbl>
      </c:pivotFmt>
      <c:pivotFmt>
        <c:idx val="6"/>
        <c:spPr>
          <a:solidFill>
            <a:schemeClr val="bg1"/>
          </a:solidFill>
          <a:ln>
            <a:noFill/>
          </a:ln>
          <a:effectLst/>
        </c:spP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96325376777324"/>
                  <c:h val="0.20620878184795174"/>
                </c:manualLayout>
              </c15:layout>
            </c:ext>
          </c:extLst>
        </c:dLbl>
      </c:pivotFmt>
      <c:pivotFmt>
        <c:idx val="7"/>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038494428996272"/>
                  <c:h val="0.20620878184795174"/>
                </c:manualLayout>
              </c15:layout>
            </c:ext>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5-2660-437E-A9AC-4DCC6A1622A5}"/>
              </c:ext>
            </c:extLst>
          </c:dPt>
          <c:dPt>
            <c:idx val="1"/>
            <c:invertIfNegative val="0"/>
            <c:bubble3D val="0"/>
            <c:extLst>
              <c:ext xmlns:c16="http://schemas.microsoft.com/office/drawing/2014/chart" uri="{C3380CC4-5D6E-409C-BE32-E72D297353CC}">
                <c16:uniqueId val="{00000004-2660-437E-A9AC-4DCC6A1622A5}"/>
              </c:ext>
            </c:extLst>
          </c:dPt>
          <c:dPt>
            <c:idx val="2"/>
            <c:invertIfNegative val="0"/>
            <c:bubble3D val="0"/>
            <c:spPr>
              <a:solidFill>
                <a:schemeClr val="bg1"/>
              </a:solidFill>
              <a:ln>
                <a:noFill/>
              </a:ln>
              <a:effectLst/>
            </c:spPr>
          </c:dPt>
          <c:dPt>
            <c:idx val="3"/>
            <c:invertIfNegative val="0"/>
            <c:bubble3D val="0"/>
            <c:spPr>
              <a:solidFill>
                <a:schemeClr val="bg1"/>
              </a:solidFill>
              <a:ln>
                <a:noFill/>
              </a:ln>
              <a:effectLst/>
            </c:spPr>
            <c:extLst>
              <c:ext xmlns:c16="http://schemas.microsoft.com/office/drawing/2014/chart" uri="{C3380CC4-5D6E-409C-BE32-E72D297353CC}">
                <c16:uniqueId val="{00000002-2660-437E-A9AC-4DCC6A1622A5}"/>
              </c:ext>
            </c:extLst>
          </c:dPt>
          <c:dPt>
            <c:idx val="4"/>
            <c:invertIfNegative val="0"/>
            <c:bubble3D val="0"/>
            <c:spPr>
              <a:solidFill>
                <a:schemeClr val="bg1"/>
              </a:solidFill>
              <a:ln>
                <a:noFill/>
              </a:ln>
              <a:effectLst/>
            </c:spPr>
            <c:extLst>
              <c:ext xmlns:c16="http://schemas.microsoft.com/office/drawing/2014/chart" uri="{C3380CC4-5D6E-409C-BE32-E72D297353CC}">
                <c16:uniqueId val="{00000001-2660-437E-A9AC-4DCC6A1622A5}"/>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2396325376777324"/>
                      <c:h val="0.20620878184795174"/>
                    </c:manualLayout>
                  </c15:layout>
                </c:ext>
                <c:ext xmlns:c16="http://schemas.microsoft.com/office/drawing/2014/chart" uri="{C3380CC4-5D6E-409C-BE32-E72D297353CC}">
                  <c16:uniqueId val="{00000005-2660-437E-A9AC-4DCC6A1622A5}"/>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396325376777324"/>
                      <c:h val="0.20620878184795174"/>
                    </c:manualLayout>
                  </c15:layout>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24444443602467478"/>
                      <c:h val="0.20620878184795174"/>
                    </c:manualLayout>
                  </c15:layout>
                </c:ext>
                <c:ext xmlns:c16="http://schemas.microsoft.com/office/drawing/2014/chart" uri="{C3380CC4-5D6E-409C-BE32-E72D297353CC}">
                  <c16:uniqueId val="{00000002-2660-437E-A9AC-4DCC6A1622A5}"/>
                </c:ext>
              </c:extLst>
            </c:dLbl>
            <c:dLbl>
              <c:idx val="4"/>
              <c:dLblPos val="inEnd"/>
              <c:showLegendKey val="0"/>
              <c:showVal val="1"/>
              <c:showCatName val="0"/>
              <c:showSerName val="0"/>
              <c:showPercent val="0"/>
              <c:showBubbleSize val="0"/>
              <c:extLst>
                <c:ext xmlns:c15="http://schemas.microsoft.com/office/drawing/2012/chart" uri="{CE6537A1-D6FC-4f65-9D91-7224C49458BB}">
                  <c15:layout>
                    <c:manualLayout>
                      <c:w val="0.25406823271855966"/>
                      <c:h val="0.20620878184795174"/>
                    </c:manualLayout>
                  </c15:layout>
                </c:ext>
                <c:ext xmlns:c16="http://schemas.microsoft.com/office/drawing/2014/chart" uri="{C3380CC4-5D6E-409C-BE32-E72D297353CC}">
                  <c16:uniqueId val="{00000001-2660-437E-A9AC-4DCC6A1622A5}"/>
                </c:ext>
              </c:extLst>
            </c:dLbl>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Accessories</c:v>
                </c:pt>
                <c:pt idx="2">
                  <c:v>Storage</c:v>
                </c:pt>
                <c:pt idx="3">
                  <c:v>Phones</c:v>
                </c:pt>
                <c:pt idx="4">
                  <c:v>Chairs</c:v>
                </c:pt>
              </c:strCache>
            </c:strRef>
          </c:cat>
          <c:val>
            <c:numRef>
              <c:f>'Top 5'!$B$4:$B$9</c:f>
              <c:numCache>
                <c:formatCode>General</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2660-437E-A9AC-4DCC6A1622A5}"/>
            </c:ext>
          </c:extLst>
        </c:ser>
        <c:dLbls>
          <c:dLblPos val="outEnd"/>
          <c:showLegendKey val="0"/>
          <c:showVal val="1"/>
          <c:showCatName val="0"/>
          <c:showSerName val="0"/>
          <c:showPercent val="0"/>
          <c:showBubbleSize val="0"/>
        </c:dLbls>
        <c:gapWidth val="78"/>
        <c:axId val="329656831"/>
        <c:axId val="329657311"/>
      </c:barChart>
      <c:catAx>
        <c:axId val="3296568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9657311"/>
        <c:crosses val="autoZero"/>
        <c:auto val="1"/>
        <c:lblAlgn val="ctr"/>
        <c:lblOffset val="100"/>
        <c:noMultiLvlLbl val="0"/>
      </c:catAx>
      <c:valAx>
        <c:axId val="329657311"/>
        <c:scaling>
          <c:orientation val="minMax"/>
        </c:scaling>
        <c:delete val="1"/>
        <c:axPos val="b"/>
        <c:numFmt formatCode="General" sourceLinked="1"/>
        <c:majorTickMark val="none"/>
        <c:minorTickMark val="none"/>
        <c:tickLblPos val="nextTo"/>
        <c:crossAx val="329656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67FE187-F032-49CD-95F0-927B04326B69}">
          <cx:tx>
            <cx:txData>
              <cx:f>_xlchart.v1.1</cx:f>
              <cx:v>Profit</cx:v>
            </cx:txData>
          </cx:tx>
          <cx:dataLabels pos="outEnd">
            <cx:visibility seriesName="0" categoryName="0" value="1"/>
          </cx:dataLabels>
          <cx:dataId val="0"/>
          <cx:layoutPr>
            <cx:subtotals>
              <cx:idx val="1"/>
              <cx:idx val="2"/>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1638826-6C92-4A62-A02C-293A79346633}">
          <cx:tx>
            <cx:txData>
              <cx:f>_xlchart.v5.5</cx:f>
              <cx:v>Sales</cx:v>
            </cx:txData>
          </cx:tx>
          <cx:dataId val="0"/>
          <cx:layoutPr>
            <cx:geography cultureLanguage="en-US" cultureRegion="IN" attribution="Powered by Bing">
              <cx:geoCache provider="{E9337A44-BEBE-4D9F-B70C-5C5E7DAFC167}">
                <cx:binary>7H1pbxvHsvZfMfz5HaV7ej84OUBmSGqxJW+y4+TLgJLl2fd9fv19RqRsacLYOojuBQS8TBCGS7Or
66mqrq1b/74e/nWd3GyrF0OaZPW/rodfXwZNU/zrl1/q6+Am3dZHaXhd5XX+tTm6ztNf8q9fw+ub
X75U2z7M/F9sQvkv18G2am6Gl//5N37Nv8lf59fbJsyzd+1NNb6/qdukqX/w2cGPXmy/pGG2Cuum
Cq8b+uvLi5uralvH25cvbrImbMbLsbj59eWDb7188cvyt/4y74sEpDXtF4zl9EjYijKlJLl92C9f
JHnm7z+2jDnSlCjbGL37XNzNfbFNMf4xFN3Ss/3ypbqpayzp9vn+yAf044P1yxfXeZs1M998sPDX
lx+zsLn58uJDs21u6pcvwjp3d19w83kRHz/crvqXh5z/z78Xb4APi3fugbNk2s8++gs2dzC9yL++
cPOkTa/CJ8SJ6SNDuNKU8YcAKXVEqLSNZNrcPvD5Tjh2AP23ZB0G6/CvLIBbuc8SuE2SV+GXJ8TK
1kfCCEFtZh5ipe0jrhXjtmY7ZWIPsXoEJYfh+TZwgcjm9bNE5Ldke7VNnxARZh8pKbktifnG+PtW
TssjzQljNoGhu308BOYRBB0G5tvABTC/PU9gLm+yDEb85uaOPf98A2ICrAfXudzbL73QGXnEOLO5
5PsNaqEzjyLpMDj3hi7gubx4lnpzcdO/OL8Zwuv8CfHhR9yGf0Dv8f++6lAijyjRzBBN72a9cw0e
Q81haO6vZIHNxfmzxMbdJuHXvMqe1ClQR7bgUhq6N2tA4AE21BxJquDfcXrIrD2OpsMI3R+7QMj9
7VkidB7W9fxvUYR3gvwE5g07j0200mK/sSxdAiAkpE24be92Jnk3906JHknUYYweDF6AdA6f+Rl6
2b9V4ZRnT+ka8CPbMNvWlO8QUksdokdwHYQBTLcILazcIwg6DM63gQtgfvvzWQLzprrx8+xOeP+5
4nB2ZJiWWjK515wFLjY5EkJTyhaA/JyQw3jcjVvA8eb9s4TjIq+a4IW7rfIkfFJ1EUeCGaYEIwfV
RZkjqgWAk3t3bWHPHk/XYZSW4xdoXTzPEBT5grzafnlKtw35AqOFwMay21egJQ9cAwIgkU9gcuFP
P4aUw9B8H7kAxX3zLFXotyreZvW2fjqbxvgRghxNGN17A4tYxyA/wAwVsGs70BbJtsdQdBib7yMX
2Pz2PM2bmyMQvW7C67Z5OnjmXKgSVDAmDuqMgi/HNDwFe4HLI6k5DM2DwQt03MtnqTmfbqo0z54S
GX5ElLDxD6zVfTMGSKS0pZEIQG8fC2QeQclhVL4NXCDy6XkiMkcCeVs9ZWCjj5hUMFSc7pRlWTiA
LVMK24vY53UWjsBjKDoMzfeRC2zOn+c+s7pJtv22esqcmjkiiDmlze6izoXWiCOk2yRndI/NQmse
Q9FhbL6PXGCzWj9LS/Z7WF/nWR0+ZWDDjySMlWBIRu8eD8HRBruMjfqBOVwkeBRJh9G5N3QBz++n
zxKeD3n7vxPlIPgkzCDxuTdui21HEzhyHBlPus+rLYzb4+k6DNRy/AKtD+6zROv4Jq/8J81/Yvfn
cMi42cO0CHI0O+KcMwWkdnsUYLxfG30EQYfx+TZwAczxb88SmFdgSnsdj3fc+efZG6bmtoK5bLMI
cbQ4srVShPN9WoffTbrLdz6GlMOYfB+5AOXVH88SlNMv2+AJEwKcH6FDAJ0cd6WABTCUYl/CnqM0
WXgDPyXkMB77YQswTlfPEoz3ARpNXpzWyTb7ciew/1xLEHBKW2Ov37thZoGJQkBKtSZz+vn2sbBf
j6XqMEAPRy9wev88HYLTBOnOPKyfECNyRKEzHKm0HQYLjOCuUY4stfhW4bmbe2fQHkPRYXy+j1xg
c/o8mwfOt9X4tPozN0XN24wwD11oJY8UoSjrmH1NZ6E3j6HkMCbfRy4wOX+edu00+xJun7Q+YI5Q
jTbK3AU3C2jQaYMEGkya2efYFvv/Iwg6jMy3gQtgTp9nK8enEK7yUzcLoCVNG2RtDhoypY8kctOc
6X1Ms3ADHkPRYWi+j1xg8+l5ustzc8ofeRXfGfoncARsFDuNzecOtNsHDNaDNKeAo0CIkHdF6kW8
+RiKDmPzfeQCm4tn6jXn/fZJcSGKS6E4P4iLYUezGZOU7D9f4HL6E2oOY7IbtcDj9HnqyqunLqFp
tNBy9KMjhrx90IeaYpCW1gQbzF3qE+0c90P+n9NzGJO7cQtUXn14luHMx2Yb3PHln1svZo6YPZ8g
sPd7+qIUgCzZkVTatm250I+f0XEYi92oBRIfL58lEm/RUVuPSbd90r2ez/lJ9AXu016ELLQEhwY0
03pWom++wH0teSxVh/F5OHqB09vnacfmffJkmxZ1ED5lpQZdTlJjWzd3Jeflxj+XpKFYcKd35g6q
dR+oR5N1GKnF8AVUFyfPUqVe521YP3FUQ44MjkERCaR2j8WuQ6FvFBZO7/VpEdU8iqTDEN0buoDn
9fPUpPNtmN3cSfE/33y4wPmAuUHz3oZ/33WW5sim8Jvhx+2QW0DzU3IOw7IftoDk/HlWOc+3db29
Dtr6pmnqJ4TGPkLzOcoval/JXO5CcAuIwLEbvXDSHk3P32HzYDlLjJ6n2vy+xdaT+c2T9tiqI44G
WqH0PiWw7H2+7bFFie2uyQMA3t99HkfTYZDuj10g9PvzROg8vA5Cf/u0rQIa2mNw7PObm3bftqGY
BtVCsm1Ouc2PhXv9GIoOo/N95AKb8+dZF7i8GZ60kZOigYZpjgaAw1EoIiLkcuBf788TomhwX3F+
Ss5hVPbDFpBcfn6Wbtp5OJ8lzJvtHWuewBeYzwoaih7afeADe3VfXww/ogZnb3Hc427Su1M2j6Dl
MCb3lrHA5fx5Zp7fBOFTlp0JthghAMs+X7MIcHAkGjEoqmf2d8/6vqb8jJrDoOxGLfB48zzDmXN0
0j5piYbjxgC0OFODvpjbxwISSnAmjaNWIOe7Bu6D8QhSDuPxbeACkvPnmbS5uOm2T3lhwJxAE5Ij
hvmejrlvtyiV6M3AqRqFZoD5sfDDfk7PYVjuxi1Qufj0LDeUOZlxdlPVN+Od1D7BjoLqP442o1tz
v9EvUpsKTTM424kbYHYOmFlozONo+jt0vq9nidDZs0ToTZygp+lJL3bAKSbN0Ey2zzwvE50GfWg4
nE6I2kc4KEfft2iPoegwOt9HLrB58+pZYnNcobXpxSX8seSORX+nPv+Ll+iQ/8O5r394x9BOSnYs
ePDN//KCJdh2pDhQQWSHHSBcsIRyFc5J3PWqLCzI4uqjvyfrsJguhj9Yyf/RvUp/Ly7fLqZabZvt
+vZGq3vXLv3409vl4p6txdC9dh8U3R3vTr/8+hLWABHZt4uy5t94YBYenMlaDrvZ1s2vLy005yk0
VFKJFJdk86mwly/6m91HDIf+BfBGNyWnykhYnWw+kIv7tuwjIuaeZZy+ABH4n5cv6rmLHR/NSWYc
M9dMCDV3atBvl4m9zZMRp6u/cWT/+kXWpm/zMGtqjOYQnGL3vXmJmEQx9BQQG1Gqgnm0oVvF9fY9
kkj4Ov1/wh5xbioPuxNc90VXdhAm62DKjCua5vMo4ytNusgp8qlZZ+1g3DiStTMMY3ymaVy4pNGX
utPxmZU08fnQJq87zWtHWfLCLivmJMTKHBV1xh1bPji6zaYNZylZlX7BnECXZlMYK3SNbI2rjP2u
8DqyIoGXORHX8ZqWanB8ijktn3RuRDPMSUqyiuL6c5eYy1aEuVMWue1KEV1JqyCrJMXXYzp1bt6p
6rToqs9UB4U7iY450SSsdeqpT1ZP3keMXnUVppei+JzkuJnDb5gz5Cp0UW15RwNdO3aG9chiaNak
Kj9LGhmnqVTm9BaWByba7pBmZNVZ6rSq9KmfNc3aq8Gaznhrv0mZM0XxVzu2BkdKsDLXVb0iJX40
6cACHvsfsQSwgejTFOezVl6Fb3UENHQFt9aBZ9dOG9j5ScSrYpMnfrKSpcSnMX/X67ZZzyMj7mkn
NG3kTLbMHH8EC4qENWvR0OmdnyfvDMqL66TGlIk/iVeClyC/Z/a6LUEQK2S8IpP/Ma7N4Hiq1SuT
Z1/HrMxPSlbZrvDGeNXHo+07JvGvvcSi4IO5REGqWbMsKdyaRJEbpBEAbrR2ctLZbhWZ+tLTXvy6
NNJzCyuZNsVEppNeg3usxqS9UKeaWpe3QhKWo16NvKxXhYIc0JG9SzsduhUxl72mnWvH+E9KxLsu
BFF+FPNTZlVmQ6O2XuV+Opwp09jrrpilqMF3kRe7CGsar8q8tteqCyJXenIAmyBYbZIWbirEBeT5
62Bi5qB2o52kD68YV8B+wqvIE4PTUStb9Y2uXdXlGJOCSzUt9MpWxXROytq4VV19vsU79XXmdAnE
qumxXj+AyChTAfqyDJxW6uSMUP8rlBxSLfFdHUA6tYKo5LMu+GUzfkwCvJQ6umIUhEDztNMVcXjR
gl1IBl6OE5DvS+iJUr131ut0Og8UtMOo+rOK8YNSAWHdQpg0tPGWGVkBpegtfLWI06s07+21R1R5
lti1WHMPQpvEtXc2Zoa+T+uocO2ij5y+GjuXNUWxmVLbXldxTlZpxcFS0oEGP6hf6doajn1p09es
9EK3bCZ7HSso5diz12EfZU7W5pCyDB8OfRafaxuKyggMge6CZB2PfrIm0BOSdOG7LhAXt+rFomk6
IbS11wNP9KrN9eDkbZQ7JAXcPDDxmR+Q7HggLF53dFbDWOfuLbZWiuVbXvZadt5sQiACWVEal/Xg
za2UTyqeNnlRmePa5/F6TBOzkSxIVr0Fcb4VgFnCoeLvQj5lx2yEGTMd9JtPZjq5hblpewY9gBgN
sd2su4h62yIU1okIsNTJwlxZS60TzzBYLxFehSP+p6fxVz8GfTjcBbtiQZtT1hjXzqh3Rqo2e61C
MlyIQRzrPrqy/HB0LNVnr73YjteJgka0E7FOfAE9zSdBX48qMBslIWRZyrLXVm0wewbzpaIUvTcw
DnTKnHDgxyZIaodYA36M9p3LayZd1RC2qipRO6VdV6e9rPVKZZ1eDWFKTkgu2NpKfBhFn8K49YDO
UrE59lr7XYAs2/FEs/G4aGBMCt51riixbK8DCX1LoUWqyE9SDQuWqoTtbJNtBnt9q7RdKDvX8q1L
/HbwVlQQiUrwd/YYjcfSs7QjmnzednoIUzkUm1qGwC9PyCooSfZ6kHy4aFX81XAB1ozQgFteo7M0
XsUpfrKlwJVnMl7zoalXFu6lcBIuSkcllvfWplO6knmZHGuv/FoqvJ220RpKXzh+CHvCrSTc0Kq6
1sQS68yivpuX6lOa83wdW8Fbq28vVN5EDuu1fzaGgx85VlIndCXbkaztuM+Jkw2WbFdTMv0ZiyTt
HESLXK5RTK4tZ5qq6MqO8mFFi8gINyT2pfDjZFXrvojOR79uz8KeAEJGPN9zPJ/ydh2RMnKCPGze
Bj6Xnu9ImvhqU9VDF7lj3JD1MJqqXk88KKgry9I6K7x2azV5/qU23TUPSd46Phvir7pk1iRhJaap
dmH++5Mmq/KNSePBFE5llcwtogo6H/HOWvnYilY21d656fPJ2iQs6+uL2A60Os0Mr9OTZpwa6/Po
884NWr9LXnuBYY1TVQmVbjnGZXghOmmPa9/OPOt91sJ9CJREEuibK3bAs4GHtPRr5uQ7k1IRXBrH
4Hfd92sSY9kTz6v2RIXjeFxNwdcwxubCMn3ZVjmDWEHreAhJ//G8KKb8dV6O1jJbajKXNB/Oa0Zu
j6Yp2hPa3xo76CAL4y9Zb8XOUMRffzwbum3/OpuSuNoTB3YIEtoPZ5t63+LhlLUnyQgBmT0BE3vW
2rdqslvX3u3eM3TnOl7nxViFfrC/ivbby/9c5in+vb0e9fub802231+hJLS7AveH38LJuDmlXi+/
NFPz7bdAzJ662fN+8OIvUcDf+Pm7G3X/5sNHBgG4WugeJgeCgIeXstwGDrdj9hEAJXDm0S99e5iX
ziHAtwhgzqGiXRd5CRwOMYgFIMR3EQBFwDefzEYvCdoS0DT3LQJgEpe24NyCxsF6gSv3iPmvIoBZ
RO4FAPOtY7eFXbTeMcENnxXpXgBA0qAgnjVZr3TjlRFcKdxNMrafq87wrDqLSKrC0okRpATRsaqh
NeI1M0nar/0UNlc1jshHXvhn3Hg6ZueZZTMisV81gU+iwtFJFdbHbRw1g3cc61CE4Wvh9x1coQnv
eu2JV06Y6yMRXV9OvuO3aTsEr2mXinGKnV4rC4GC1btWB2cpPUMnAWvdmPUJdsXSQ7zwh51VXuPm
sqmK8UNUTqhmrzX3e/VOB0MbmDdhCEelMdxLHGxEVuqKNmOZk7TVZI2OGi0vdn2Rl7pwbmXh/2vN
wZTH9xjYnuPMb+b6L0qzyDcsxu0VR0LOEZyirxpW/FYJ7hQH/SI48oZ2N9h1gasN9Xe9QbwNKZ5v
lNjfwLIPmykOATEb5QxojkJRw1b/jdIwFD/uKc08I7UJdJPZSuICsjk+v680CY2qjPaxuNHUa1qz
tguO4MYlRRdOn4Roi3jLLThUm6wc65GvGnsQweBauUeu/KzimeXm9hCrMxOIsV3FxsrKk96kSX2e
iLSAUObxIIorETfRkK8sKZOIub5SnN6oIR/b90kwqGSrtSi8a5ayUl74MiwR3qU0rEEKL+BLvQko
afps5Seiigsn70WavqZqLEGyn6Z0fGXDXYy+WnWXY8w9SPcbxv3cAtpCHvAI+5HNDczb3GMKdkEi
7vNI0TRsAxnoG6/Ps6g8aVKe8JOEd3WlTqbab8LencICF2ImxAttb/Pj6efMysP5cbHIfLgYTgCQ
AjEP558ipmtJZPglojGLEY3lTLDAMca2ymhTDb1fNasqaHweOBa3piJ723M2IqKnfJI9O2tkkNWx
k+eIgOkFzmeW+OzHRD70FrhCiY3hXCCO2+DMxiyWD2kcgtCyg4pZX6RVdcRe+ZPyVblJNG8Y3Maq
kRIuI/EaNFx8U7efYzPPC1OvbPRiYyNhy3mLdsxVbjH9xUfYU0vkG4qk/hxwz858p4/CNnyTebj9
vnGCIEfH9s4s7m5WPzA9Mlv3ocH0CvkmJLiwQ6AfUs1subfn+KILLTIE7IulEoSpruiJFFsoktWc
5lOokovQojk9Z3E5th/impApcND5lIApP2bEQwcKAAgbnUu4Smu+XxMXBy0AwHZGojHOvGvPTJmo
jvOySL1xbXlpbcbjUVcDUPnxlH9dPLbcedNHG+h8fcTCZwtU4CXRSKovXPbQ8s1I5UTjjaj6tubr
UHtc/lm14Hrp1BJtv3/mZOwqs+7CnBT9TwSBLiwZGIAb46ElUFT4KDgVsYDCTJEwRWNdoaVZpdbJ
gH0bCpEOeYD79ds+4hN3w7Qe7cIZjM1AlQhJ0H5ICxmNLgKiKvtg0iCtslUp8sp+n3ZhVl/9mGez
Pf3upHCFHRuXARDUm3H1FrRlYUva3tMVKafhaqiaCkJA2piAWWTombCcoWKd9aGwEVJDaZo+n5/C
wm//W2ahxIqDPvBfjOaMw7Q9ZJZGeNyMtcyvskRYsOERrNfUO91ImlG8Ygga423tt7gyLo1EBota
FWlFxYm2IquLnRJJnVvLPwYYlYVT0r3iQ1zk6U/MCl3KGG4cwQk+G3GkDYTlfL/CfQUbWJ8VJpvY
Ve3Z0krXUVMXSfu2nJqwyNy+HEsQZ6m0w2f5WKb5uNLxNFof+qLwTmtTJZHvptNExldpUGaN52SG
SDhZrSBW8l6mxp9SF1fbDzCJthWNNDsjk0nwq3Ho9WX5EzWlcJIfCIAtcQsRMtEEjYi4gEAsLAYk
Myu7rCv+VCIXkXAR6giIoue1xlQunZQF0+6NO+uZtByftbfmpKCexkdD3zBZbpCu+blC86UVRw8E
nBFhKDz22ZAsxCIe4jr1grz4s6igReWa1bHm5zYN2PiK1e0IdhivS6ZPaTCMo0I6t+rLwIXB7+V7
v5w866RKeTR9qqy2lhc6lLODMPAOKanjuBUzPHnNDERo7JTo3hdVFE+fpkTGfeyQJJk3rRDcn73g
zAR4kyHCmz7pdBiAHRPRiKd6In6jV4WoWb2Rqp2xiwc/hINR3k5vtG+NvaPzIcJP5HAeQHloZbNv
0BQijbdDLbOy2Jiuot0HzlAWeF1VsVc5SZJWdopEjpcOJz7H5vpHpjOPf+oIcqfpWmkffkZXZjlc
lB/bhqUJB/cVKrcoj3ElUYJfiAbzRlQuTJH8OdG0rnxnsIkqaqfPozw5ZW3Zw1D8eMalNbLnk37I
ccxeKfbu5Yx1ReqgT1n/B5vaWRj7ls/mz65VjM1bdqWQf3oRmyCEvd02tX+uYFggpz8mY44BHygF
w58rsBU2LrQWoIAzB6r3tXxiXVtaRqafUp6lqFw0eSusm7wMSlijIK4zuq48lYdvu1r7sDhFIHJ/
7evG7nIH96/0Sec0tl++SjwtPwysSvTo1D2V3ftGWwSJXDEN+SsIEQmciHAvLBzuSTore4B47X3e
BfAuTr0obmbN79C78gYHvFQxOiyu2NAd/3jFS7um0QVO5gNi9u2dpAiMH644ll6Q9WWtPnZtRuDE
iqqy4cR2CON6h8PJ4icB7QeI7RAbhie/ufVsLVnMIs1a5BG9D94gZ5G2y3BKq5OwsNlsIsupJnRT
oixTh8eTGGNondens09NR+TXP1WKllCjHy/JXlg2DQ8IkbcNqwYE0Sm6MNUly9IpjzL7o24CBt1q
Cn8moLFYO6vurR7j1O8I2rxgmFUctnI2KVVRYqOxAgo3ng5ifisvY/xdoMREip+EfTLzoRz7XF54
5YBvhQGblzj6qJBtYktVbFPoqmM18vRZgeX+ZGmLCABLM/hLNDaFqqCcCX/vIVrNEFOVtPn4kfnd
bKmaqoRoIQ0a5tcN0bGdOWOTl9MnZWfz/phaOQUgg0wTf1xPqaSNvzHMavuP8FIrsKNXqNllZ6yb
YE2y0DIQMd4nxWzdWpjNkxAlC5i1Bh4JJgwbj+AVYiwKVqQ+ByuaRgVW44qkjaASgbEjvNrxZzaF
859V+pGnvdBR5HHR4gtPW2iEneQvri7tJy5HWVqXXapyWIede4t06dDFLiLLwM9+ZhYW29E8JcdJ
MZtgW8KtMMvAi0Q5XMhiUJd1SyEhzYjzHOEx9n7wh0cFzwWS+FY+oK6ZsBEMTzovg8sCowcu9dWQ
NG8VagBetPEarmEMoJDd+wrNaNgBUguK3wwZNqo9bH7ZZ2DlkOgMugItmuHw42EGwopCiiczRqZ7
T/I0ByUijrE3xbKZ49Qfc5sb9tAmYvHzJgAjgauK4AUtIxu4gzVKxcN4GQSjTDynaWOGmgAS6NGF
REq4GtdlUMlCO8a2TRQgL12G5RlJWjYIp4C3Y72q/NTi514aKOaWfT741yRMyEnvtVyuYpXlyRce
JVP1Ps1lij//NdGkf8M7SoZppaPMiMIt4T/W7abvhe4uqjLwhtyRKUlRISMVNassqwx1o6FpK8/J
B11OSOdnXcUH1x/iDsrQTVU/Js5giYhHG2PTln+QSTNy3yUDbfv2uDB9QD34b57fnDaBgmfmqinp
pwlhLUSxOB3i0Wudsi4iuemM8tlKpNYwXfYyt8NPLU98b8V4Y1N3RHyaj470m9qsTGj3c0Is8U/Q
1tCgdkr66ZVnMkKOaU8De4MEsw7IuojzlH8cRefH1keTk2G4HJqBNedW3WTWe+wYqv0iKimrj5Pq
/CxHJ0FOg/qdGaYkPvZCZDc2U851mjsmzpkduKqa6lJf0TTS2ZfALvJuWEFUxvLGtE3fEzdO+ppG
J42XlQI1wZiIRB57qRXLC0OVFcfHnSzsOgluAp2xBlweKNMVP59Y3kGkJ1rVRfAOFy82kqyzjBeF
Om2NFwbJ60wMcemvo85v+u51Lzw/DDceT/tWvPcym5WnMuKBrzeQFclip+gmgm09qXXYGwe5eFk2
q8Crpmg87f3aCsLjHkUkmbux6TkMbFeErficW60U9SmEo7c8t2dwW+hFW8DrQnPByPQg3yS2Unhq
dm9aYZjgM7RIc0w35TUvr6a2NHZ3Fsmq8O0TOliWUu4YibhVx0MW0TRxBAo22BeJsEIsx2cCm8p2
8EbcOYliZGCE/2bsi75QbyPPivpko2Jm2cVp3I5Gd29kxERonNKYOSehqkYE8Sfle8gWv+I8qcEp
ayxhss9htctAvLKYV6nkNQ3LkCZvo6iPtLfuIxgCf52HaKGsXJismaSxsxJir4kfjGG5IkUcVXqV
NSixZZ9t1IUwXxolxnxsfV2WboU4GJy1dRtiB3GpDOYfAf1wWZyyNLNPz4Maq3eLgGZMbqKgnznG
0JaCp7wOGutDlqrZ5POu8bVyTd/kEIApg79x3JgqxfeK3VKDRkxgXxkpPLCX1B5mSwKKIDOj4QwP
LXhgi99pMsx8zriJkEuyWqsCFFYW64DflCUCmnJThSE8LRfdC6Mq3VAHorWAIG/L9lMTZW2YgV9W
MOXHQTtxOpzrSM0kh0C6mD5ISBZmYPiovPKsYRYwWVkz8mK08F5i0pk1XUfxVWyxuuxBQ4fbSrHG
/XqqirHyCgk3FOlcMRS5/BALjjqpy3uDBJBTqICCF3vp8aba4CdVZM2L81DPw1PZQmoqd+/jGjGJ
+RWrRXzOSFhZH/astnZfv2Py7nvIFNjxubKLFATQzAq6qziURVgdhxkbsejSnvBXFx3fZn5IPiAA
93PjiB1Q+dQ1EDVE3m3ln2bUjJ5waBx0o3xj0jYHlzo7TfAVu0COrXKR5kD12YnJODu9fipsvJko
n5RXZsfBvIAGwa7t1hTYIWI0t8gz2dOTsdVzdE520O7EQ3pxAv5IHmLEWqhkXvwgxwBy6tNqnibg
gcSbY14SFXycrJC3zRlWymb27gRpascWVGKR86/QsKoxDk2BDNJVN8FM+o6h1tRPeJEnLOdqbRGR
xdHphPrRUBz7c0aLrPuwzaHTJvLnzEfdA9+wU3Z5RaWfQXxqAY8Vi6/Q/SDf1Mhlzz9od/MT73yN
pyQjszqkk5jpz1rpB/3HFv1FfrjJfI3fDUpGfXYS16OizSu2k5Uwqk2jjvcsN1FXgZwhZDF+BDtA
jsmjIoyxz3e0nCT5CM8t0t2qKK0mC11S+x4mF1GAP4O0apICuc0ECQOkbABT0J6q3J/VucX+ivfi
sZWR3sRwFofxjJk6GfKThuckTd3E8LmY7tU+0oYoo7X4ftCUNZ7gNIrkIi1b/HdMeyTRBOkpUkUl
cvnJRRc3HpICfRVhdhr4efdJZt6AKMAbp1n2e/wlMiSJB1basDC6CpJWr5MUW2y6HqzMM/WpMNiq
hj+IHCLYGz/J8zg+2aeToyYJqmjTBgni3euR17jT56SIArDjmN3qTJnrBAyrvT72pk8s0HnffCzR
nNLLk2a39MH4NVjEimGKsaLY79GlIydCYeWaCrXtbEWHYpYa5KtmEd/lT3Ud9+AAumbm9TZhaOOp
goDj+2WIVKjlhMmEvDIuto0z4yBlMcr0nBVocshWcqRzDNuJtoZc7ZIsExVJ5W3arKw8+9RHvQ6/
Me1Sbx7CcmQNS8Fj5Es9GiP0TVPETpnbJEhMiFdpLGd9angfIgnvx7qBqWTSG7Hn1SMsTbRBZDsz
rw3ZnCqw0RCAXHyUZD6G47Y4rPKPHu6ZZ531Xl1V4YVh0ZykRC8QzI+KPSabdxxprNFbD15kjcFG
9oVI6hVSF1RyRyEJJP/kPqMIybEZGoA/WXzCqmSWzttGKrxZ3Cq7Qj13teNk1OTIRLOQhKw76yeB
tsF38dT21ocKzjSyChMaiuSfsLeQL6svJnAg4mRew/+Q92XLleLqmq/SL0AHg5hugTXby1PaZftG
kVMhBAIhkJB4+vORzupdlTu66uw4Nx3RETuqYlemvRYg/fr/b4LK3kPxx3i5oVQdNB0bFpBDciXf
k9yxMfhCbJd01yQZpaN7Eg7T7P2+NAG3dIcTLeriYuqAf3tl1gWpegEiubTzJ78eeV2XNHYRs49L
it5m/JabxozhG2Q+gCYOqtVG5CX0D1P7shIdkqHQOB0shv0gGNBTpmmc60BjlQueh6XBf/RSU0Bh
hP6z+nklH89ylBwAcQki2m2X9aPcdJ3Z6l/u6q2aoPvfNm8zie1v9D/Qe8rD7b/Fge/hbzjIEfEv
GgGdEDtM7hu30XRUYivX6BbpdZ1dIHccG3XblbnY/uTnkkVPiUqUI/8Cf/SBh2/l1KtLZZ2K0iII
lZ/da5bWy1Asfg/0nLiV5uFpGfttl9feusGBE3gi/IugLZtP4+pjfRMf/MMVuOX2zdsGTOP7zw+K
VY4jbcRS8Z4+Jra+4RCMFbyXmjy0HwWr/QAaR4RCYDV43biBkJNKFCGVqMU40IKNifaedBNLXDP0
gBxLqQnrrY1jxOIzUtNtX0v/2HDe0OIcKWist00uw41mrPrFbmsypWvYNkXMpl6IHeMddiPUUBtB
ABx4K3otAijxe8kUePzCwghCsX8Avn4Z6IHloD5gBYcobhCd/AorsxkcAvDq8IkNQ4Jvnda1xW5Y
BpTZ0SPbDuoMgBdWmGbcvvs/THd/ne22j0eGA1wc23tT8fm/4KxK28FbphRQ1Udp5MCA8S0wB2An
/f1H/QKgYzf5UGbjswBZ4Z/JNtb/iaFasnbMKFrJP9aI39phKEdJCbmDFXtb3XnCtoeqG44nPBBF
8Mh+Fse//y5/hRBiHwni+N/2uiTQ4Vjn4V+/CzVRCPiW10/w6qGMNXGw9ePTBGn3bh3QOv/Tff73
D4QhGcABdFMhwMXNMP7ni2+Z8oNO+PRxtD0OihpyyfmUuhZL7efO/vsLDH7VoMB8s1Fxm549REra
r0Cm7TiBcLpLHn9WjIWtG2jvksjF8d6SKTN7LumqHvQSOV4J3W/1PFIoDd60EpxH//CN/rrScc8x
Sm1hLZDfx7Dc/UqLudz3ltRF42P3sakW9HXY41a3FHW9yUyDR8AIJH5hlUc4HNBaeGz7IlxGo15L
M2Ky38ciGmK/sCgtDio8OeKvY3/Q4AohKObJcvngs+RHmf37i/j1MeLBET/ykXkCSDbAmx5+eYwJ
G+fQeubKpnarTOuPRkhOca8fnJdpggTZ/z7UFYMAgSEUr5+G9XALwUl+AWdTi24E2Tf6+vPYszWD
SNEfUFmHQk1IRfjPPg+Q/5Z7jI0BmR35t3IQLRRItGn49eNYQpO8PY207bAv+mncDoy//8CtvvyL
hQQ+CyMHFuomSgFti///1xu6uNU2ao3bY9p7qo3LVIg0ek8UNsw/bcF//yg8ugwMHl57iyHz11In
aCicrpP6+NGKmBjoCNZROAr86++v6hduDb8dCg3ovkLcRcwBqKx/vazenxnlVuZffQ6Y+ue2CpN2
axVVJLZxcslML0pfEBWmRao6MB1Fh1Z0Kueot+kzX3wUwX/4Xh8SkT/dcGCYuAU5hDs/BAN4z99f
v5nvgy9KGzZBvxn6bNqFsd1UEhrvM9PD79Pag2gvh6kG5psXgq6YYos5rudAXNBFQBoEsW4rgUjd
hASYiH8vaFzXw9GhZ4mHK7VNG1hX0hBU2Ns0jgLjmeIh6ced6PQazqU/+MkkqkzFgABvIhsMUXKf
f/CMbYIhKbqjvQhGe9vWzOSQ8miTNAGwGg4JyREDUNqIqvO4xBL52TilHn6MFe1Hu4PJIcMhlvwo
rx8jUPvjbi5MhDhSMLJu7clioFvzjgMMCt21DzVuN1q/RKfXaOq2JtP76LkkSFs8N19mwdoU7TSL
YC36SeV9UyUy7bgu/oBiRhznrPjZYP3o7MD4Lbi/65htzUU6GiBemHnaBMrubMBHQhO8dTA+WJSm
Ljsr8KbUA3iGjnfPEdrxPLomDkI7eeKJ720gxWQU8F/3MR/mi5uisWKtFoCDgQylYD8KzuZsoKWn
h3rxRTEiky4O7/MxlylUhiOKzvgpdrlZh0/gQTamDb0p9LfXYZ5AbnxqJFDwusI6h8xhz9QYBLwU
AZrh3x1G4ik7x4ldwvcgtm7OroDzqHzo85y34Y73k+djQkdBs3MJcxY4/l0/ODzbarHhqtwmlgcK
WaJlDOKsdMTR5abNp3laC9DkS4MpP88U+NqG+dOB+N28fEl80TpWUYJBoC9E2gv12gMR8nSRfVCB
P2vkCJ6+Tm4ygfOE73vWJaFGd/+j/wMgv/Wvrp+3w/BjaXQ/utQ+7VqMkiqHUkcWRvmJCFBh6yHF
1wjbNiyW1jP5JxwuQ/Yk+9zr9qKJ67hgdb08xa6JeeWahR4aYqJj40frSShrjkBYhsdUJXA15TG7
ps3c+cCyjfpEsaiPBCJJuAdIyL5wJbvX2m+GyuYBdJUZ3EYHDOGAusI+vmTSfx9abMd+kclNsjSy
SgljeLq+p/Y8tWTHh0bfrbyDVh3TwrzLnB91WLGJ+MqkfgoDIi+KePVFmAlGpgnQOAQy9dEMOq9Y
vmQPqWQj9Aay+dZMI606JuvCkb6vYpqP52wNxd7RHux0L2OCX525viS8T/cLfuUpw5z4RdlBH0LH
6Lcxb7tDa4NuLVzO4z3j/vAkCTgDOKbg8Cm8aKifF7tmnzuvjwExaAFTUtjs/HD2z8TPWVMMnhfd
EMCHezVPCDbhKX0AqNlARzVH+bcAFBTmrEAGjybkrNlL13u7YBLz42QIgBCUgmpyVp+jSbm2iMWS
lTTNKcteGxPm7gRlhP46hYQHu0HLGeNXI5grDLIzvmdznIrKo546ixwyiYoEM3+wJmoxv4nhEk9z
MJY0Y8Nnn0/yxiL64TIlwbZCabxxu7VZzhZt9q2ftuYEVN47N23EwipD9fsWLAtEs+uaBQzjvPTe
Fjku30fPs2XYBOvnaeJDCKWDhKwRXgKsXNbJroCSS+lKrktrz4mux7rwA9lcXZCiEGPUK80SddEZ
+VKdPCs7qn0odXiBUcIWQKBf4sV99TWlVxJg+5hJzxUgT78paitMWsVuiHYknfurZES9OWnRK/qg
3Wv4plpoM9oybWrYOTwdkc9gzIciCrv+MADAKEJfzA826NuHibm5Ldt5rp9H5sZXZaUIi9FqW9JA
SV5wfD8wwRmwQGw8y9aS2Gy5z8OJdWW/Gv6ZC7luPkXxgpcPjIWUJnjIQW6cZKiyUiufnknTk89T
ltgbDh7CgA4h0DLPdC6o9kZMyrq+STJvaIouaPPPykOzVWXoG3kR82m8T5ak3aPQJ0mZN2t6nIOB
3UM/BM3JwtRzOPTyYLQNDlya5LOK6POC+f15HcWaHUZJXMFHUX93uCEHNqda79Ceuif4nGJaKDKC
SW7rufCZMackb+VhRH8cFHU65c95P+dfIiujT1zR4YtZzfpdY4FXBk6vWwLBw8HHSVGNdpyf0Pd6
Rbz05sZTU/u++gMMVF1AoRgDzH1lzic4yywqks+bDDhV3CZHvBAGJsGp54c21uoZmrMI39+E58Dv
oz1PoukNeOF4n/dMHQPX5U9CqPVST3zc2RQlF+O5aK498eez0mS5h/NJfVJZRr5GrUFxCEdnrsQJ
bB5gbXdBNOuLVelyahYbDcCTsv5AE0HgLUqg/AQck59WT9EbSpl6WMOMPWeAdN7GNZs/4cCvj9hs
6e0aeDO0VUmz73Iaw/DWBVE5i7yrstX1Eda76vdr7Q33LaiB+9oOciyhWPH3auHjm5w1qTH0r+uN
yom+QEDVArUQw6c6WnOBmi3sLkrb7BiAi4QtdCV3makjMAbK++bRENq4GxeTtYHNVlj04FWqAbVn
N20cmRQOM8SUd3PR5ZLeLJ6s74H+dFePuP6lm9Vn/EwNALoJXiaBDobrlF9tziELjWXQnPNBhu/a
o3opO7b4t5Ag6ecmNGY8sLCLSJmzIL0QOqhsn/uiz8+CZbICv0zWwoCHr7J8FSmst3NuChHR/jp4
0CFcnDemuNeJv8wKBlEDAiqwKlhOPRnFXWSJ95D2OexeiVVs2LFcqkdeN0bsQEU7dhFNOzSVp/oY
Sk1KA++QmmlaH13WK80OW+vhV/lo8VrdFndtWOr23AIrUF0ZpOhcylhoam6B4vCpjHRQf1rSdXDl
4HfJDWSENKiWAC3iZQZAML/EDaZShTqi5BwnaJzqHnKno5mT9ByH1u/5pzVyNDSFs6Of63OIYuef
MgKm4jDCmqYqZqZYP+Ve3cJWGdZdruCvonXXlh7J7VMTQc1ThIx0D4MLvPWwYADmJSyaoX+z5Nz2
ZajAL9ymHcppBeHeWg1A3M48nGFiDtL2PHvOTvyuc16SrxFuf+9bUQE/Eu2mHpNhLO7mmfBsrlzC
ky4E8D8N2A8ZaNdSBy4UOxLojt3AQ8qTQvSAn8t1tmNfRMKBkEo1b499Q+JhVy/xcts2gG8rbht7
jGoYoyr4olgKqI6r4NTWSoImhWvVFeECVj6Zw/nqxblNS8EpXNApaSNAhMASXwLpqW8mR2sSwcgR
HoaBwshRGxZqGJATy7yhhGYAErmlSFny6DwypGjMdOaarkQlnfEXBt9rbPMVRWjMkh2TnSziegxs
vmtFGqRsJ0M7xPFtADuJfgbJLOiRjxn5XBvzvq6sfq6ZfK9zGfMCY4J4WqA52cHDrA4+Dg8fRSJR
oOXS9dK5sLuqqNF7w1ReylGuskghH5WFELF4Un2XwFYJM4zOGoL6ambxda7puk+HDoxabSmMuDhX
ysBOy1itOGzIfT6x6CmFsElVjQEGhfWABVNAp7d8CwbZPsixn7LdlKb1zTT0w5Mep7neaVsbegKa
XaeFJ2x+EgMfq7Afu3070vipb/1gl89suLQ09m7D1pJLKEGmDvUEUj3HWFSFIUUEtU71YbVh2BV4
22onKj8347STQTJcoWtc5pNUCy3yafFtObY1L0kyGVnkgaBwNUCoqU9TgovbOYDvTytVzTd42Lvx
wMH7VQqbcilW16orTnkc/k0Cr2PD0V/gK9BHnDrNXiMtodS9ZC+8qYN3IIJ2DzFRfhj8XOxTmfJ7
j/uqNCJhr34vnjsOhVqNwW2fhpS/wdk8D0UcDcMbTJPqrMMIJmCqLM/KBqDtmcoQF137QN4ba0oM
4dEdx1hyNkvQfG1ZlL63MFq+tkG03MBZDOGEHIdTBCj7BaRA2G41zcoigg/zNqE0Qt+K4rgtQvKV
tNuQ7nqxndo2nL4MJvOaXZc0IGgBcg/JqY/7Zign1dgZHNg6AMRMFx6UUYc6UiRew+PbTk7hF8bY
3BZhh+9Q8C5lWdni95aA5bAmmJPxSSQ6TCuM8KZT6LXa+izkMP8mMbWxspVR5L/j4F1UkXvZYo7e
3CbVLLl3bMY4fN70DPtgNa0uGufJuzi2/Is2mcTxgMlzP2gKldZA4+gGlKK6SAexS6FqtDQ3dtLy
C2zPtiknwJ+maExnv86zw17BpsScpiXQ1W8GbJopwBSaXc9NdAZ4Dh/r0tgVzTzkrN8R1WfoXqRs
vhCH+a3w0I7MVUdHWG69UUCL7K8mfpmnrntLpbEwcEdThXCJ0b/qJQ2ewPplOdRK6OGKZF5Yd1jQ
VJ1R/fplZ0fGOFq5HK0n1CXecI3YEnilpptC0CFOQO6UNHA+QCmDRVQSJhgnrdnXJgHFI9qSt2jS
1G4bY01J3diE6KlhZ19f+0n37V04BMtUYaqgLUoaAjVWWapA1507eH7Ie3KX6AgOzTYYm+hzBzmr
15fGyyynexB5rfVvWzYkcDpj2rZEFnplYtJligM3dhUDr5Z1hYbKnLiqN46K9uIyCkinnBAOEMj7
zgC1QngF5Oe53istx+a1rlsy1NWCrQJ6By6hqFeFsSOccvsavVp/0kx74vdphG043jHoskS/i0dw
gE/UD8EJHSQEXHNfKUc8n99zLVs8B+JBxoWsCa3BTRjI73H534WXpz7u48R7V+WS2fg1VnHInj5A
ZE9uRMjc5RtkGwbUygvCsjZJAXQMGz+Dfbim32pCfZscoPdesd/GAEb2Ny0X5rGizwDAeZhsKV8S
HBEox/OLZgAUspsZDaW9+jz3HSk1LNNje1jBuuFp4cjjA3IUkD1iRBV3s3b9JdK4vLVoBqg/JsR/
TJGgT9EcyybZwQ3Omujsaz26AfqoZkaPg9mhHvdSZhz1GC7qCkbu+jaEyAytu8xRMV3eoInKyKGZ
U+GcBDpsgPA2JaReulvIru4tQbqKXKAEyoEd9EN2s6L1y3bU6xIKds7QXOoiIGNOdqlbI3IAHyle
ZKa7Zw+qn7kIB5jiCqKxd3ZQwYhvft+iy4Iqn6l2NyRTziqjoJ/ZEi5GkKIrXOg/1P/nvKnNPUBc
cwQ+3dwMPo3KNkz0LQ+cEzsZCYjITA6CWnrdE4cPPD2NaOHSIuqlI4Xtl7Y/qNmHutJmckHGhW/a
b4jzoC1KKxG0SHCO6mqOVvc4Nd5i0SB43Q4dKCZEymUcH1RCZlFRkdkv3kqtk0VQL2PwmLVNG1cL
wkC/KkR2qGLiBqNBv3oG04jiAduhnVDTUbO4Nd9qz26ICzrqsC/XltV7+McM9fZCBxlEQ+GY9yX1
yTDsiPOnYzAN6VtnOgLAMqVhPZQAFJsYE2rqpqvIEl9XoR/r+RWSDMg5CiWh/iuhNRkNGqQghN4J
4Na1xuQtCjKiD7+1IAJtsURtukvbpDt79TRAYq9jmD6g+ZMCkpLQIaci6+McVBkMsQf4KfBgUlt7
RQTN33GU3chLDcDsywohBdYGzR+05w+4zlXuk0Dae4eHXW3m2nzHofn47kFUBfCQy/rGQxme3jFc
LuwBQQ9q67qisDmig0nOiqTIm0CJjNwhMoQ/DktEbyHfrL/VKsCdz5bVQkZHNZCRdW1sIRt/ec5s
rO8X1TFcAux1YK1TMaCapgImijbOHwPAh2mV82E5BQAtmmqBZue3JSLwN8btRI49QRDMuKj4aaT1
sJ/D3n9N1BQUeQp9JFPdCufAtLoCvix3hdczbKpQTwjWKLoewv28Mbk51YmCam7qV8hUa7ogO2jJ
u02ygWm4lH3qwj2YK/C/fgTDY1WbyKD0evBhNMUsU8geo3qCybju3XQbaalv6jBApIUf1zLdQ6Ah
Py02naGGnntcJVQK6TtRLKsLgQb8bvS2jndCuG9foKd2TZG0NIdMBvEFrMKBzqEIA1xyvwogAMWa
SJnsWgPhXxX5otmto8XP1DFkfpCzCFmZSP6+TKzfhXSy5TLH7i1FtTAXi7QFWXWjyR6nWM0aHxfH
IwaCBiiQCIfbqKPhJWNdm0K+RJ0oVEDzi+ex8IvrmvZsPTndQ0PIS2jTws9w6+ge/Eeau7KJJ67K
dCGNq/TiOEKHFGzeO82arEP9VVF34UHo4v2cLPGLR5m0VyBXSMKBwES4opMieGtyKDEKAYHIdYDy
xd+lC6zZ5ZqHcFuM1I/FTgScfWpjq5YS5ya6OvTnFYvUmG33LblbogUwdBQO9Jp1Inodof6oC6O7
t2gSw6tCLEWBYHNgj1B6QsBVGyz5Tr3ViGmq0VtZr/TQedwqDdvRBNzlva+1d1Icm7pSTZvezXoe
znM8woOi0vYGuEB69KifvQAxblIsgzr5IsM1QpSMPz0a5cJTi9zhsOQmW7ZuzReQ9PSAeNJpyo5T
xPqkWnMPjZNocnvo49B0j3DxNpUCuFUpLHVSjlGsd2hfgkvvBgbN4hK8Mursa07noJCT9mHpRDCJ
yDr6O+TOfkViMj9naPcPAaHBlwHK+FfkXbm48CxuHKwIr/ACZbcW4oODNDN2XaY/Qzg930vtO1pk
8+AH2AfrfV57LTqagIgDzgPVY8yYoipLIZrBT98sY6h+4wA7qsxiUBkREbYWlgXDi5d15ImziIiS
ANU/SdkHoOigAG2j6KvTQP/VrpXAg9QXHFCtMBW4ebirXjHRDkI+KjINJL6bORtR5Se8QwaaKTXC
lw3xgnVcjOAaQIQOd8RB4uMOSwgPSVhFg29ndvL1lhN1gsDczc+0sUv8Ne7J0B75kImZlJQof/YQ
DRSTRaF4tVDZgGuDboPnQZMg5mcegxVtY+Y7hEO1ifLtSTsLFLNIQhvvCemX7D3pEcY1F6NsO9uh
jsXMjyv0edBPVJ5L6hpCGwLtF2TSW5zK3jp4tLFpIK8nMSSqTA7f/dFz6VSBaIWAcDfJxbUMTGpT
t1AxyZpu4naswRE0SM3r1R8fTJTNGGGayCZKvQzZQg2vQBBnmPtgZWosv3I+THqopiXJkmDny0hP
4xfdriZwBX6LbFy5DAQtWbFKhspwpLBv8rwEYr1dCUlqP+8OrLYmHX/TXr2GcdEgfQF/Bo1+mtiL
N08YmC/cTbRLSovkkNTs/56e+yu7DNYQOQsJvLNIPQVJB07mr9xcEztYk+om/dYOcvM2iQ/hh2jz
Dg/cG0BL/QNR+VdOfvtE2LhBVm7eYVC+P6Ls/qTJADiXzT78Et/FxyeaD1VNFPcK1PyUMqIhgjO+
9WD5aDhIwY9L/o/SHP5v0SV/Ti75HwWl/D+YgZLBmPSnxfFvcQ7V9+7z8vlfbzzaMlA+fuaPFMQY
ESg5iXy8lG2jt7aowz9SEPF2AkgTALv9iHjYPG4/I1CQiQnkCKpWSDEQkwht3r8iUPB+N7g7YqgM
4hCyLT/6T9Ic4I3FWv0Tz0xg3kygkICyKUO4ov+rcqHlyIULIPw8Omh6X2c+9xIFLFp0YVcxlDZV
Yt7L0d13Q7huMCiC5fw0L3vqyz2H3xm5e9EavNJGo03q+zaBHdNfvts52coYQucyCrtAV8/3feZt
cszunXiQvEe6kRDb5tPBRT64Z5sDLcJNbI4UuXRPHOENN9bO67Xj8QxnpkZ2XjpOFDUS/d4Z+6VF
LBqwDQjZQMpsszPCENQFLAqH3wR8mmdjfljw5cIigu3llK4NPQ2emh/7vCZnyDLeeTp6r00nkME1
9gnaW9sfdB7WOzjRokJmk7xDF5ZVwk4PJqu/xV6Li0SDXMAK8kBC1+7zvGWViyPIXyDkOfh1+7sE
MgYZdY5ZqfcRH4nZCgVwnOV+XPHpzIQPCcy4RZPOtzCBRYUOEbQWZJ+o0bfocPqC2f4JkTDBjUUQ
VtG1vSlCQBj4h7gZnLghmXylAkf4Gsz2jAy5d4QMnpJxMEUXRQ+ta9/HGPl36TA8We6tby0kz5WM
GKvaTOo9jlNTNk1fYgl+shHd0RSIJ9qV7SuAkY/xqwEfR4d0Tf27qPW8/Wza4ame8u4FGRzkJbAR
aI0t/RCIRoR+HQF1OHPGgvmYqld5D2J6RfX2zjPkqZ8HEqhPMp8Neh3M7mUkux0YRAzvS3yk2ZoV
WTyPdzh51Ctps0/J1AzgqVRzCCYHYohi1ljTPDjmY5IBBM+eu1V60DRGyzMG5/pM4K9KEdM2iYcw
p/qr50P1W4Isix5mQPVX0YwMoHbILAIa2bjuOtY/RV4AekH1ilXhED1O3ZzvYf6C8jhiCbjoJCh4
Y5qKdZ4B4mbH/KDGSLanWgaghhqHzgHMOKwHBhBhGFh9qaHIhvlJefFzCt3vhYjEfye4cJCbQKpF
w9Hzx7iXwz7IFAjayDr/srgxRv4D9+MijvnsfgfNunqHTAEI/t3l6XLbhQodRt0jrq9Lm0gVCD0r
peDBh/TkPyr0/z+GXaHcbv7T/yP6+rdK/9v3af5f/3pT77+Ce37+5B/1PkW0LRRg8EYHcQg3In7p
z3qfhQipR+YIzLi/FnxE2wIcxxGf4YTY1I5/Kvjp/8Y7ORIU1QRxFeF2gPyR6nX/Ucj/LvUWL8/7
peDjYIF6DMcKkiXgIfxV8lQ7mEZ7XrPTJFJ9GTCiIw01lNMFfkhSdWSGzKHVUfAILS0QwhpYOFgF
II7BcoTaywMjQDXi9uAbekKMnwc1QJe/NNmMtmxD60EK5MNlsDEiBxIBYtm2LD5NdE3VXnNN1zL2
yJIUeRZD6E2gmq9MjoTVWMI+P1Jy7jMIiQrlagUDS1Y/B/2U08LEiiIrl7/my/ISTB1FtaaTe15n
Azp66dy+MZ5fgd/RD5BDB2e8KKrBBNFPy24GymQQSUnHR3iFmxv8SCAr5W8g3+A9NFTyqWLwoB1V
NA636+J6oImR/9uqlLnwyHefqHTR3qmJ3Yc5IP4iB/GJONi+hTJLJE0F9XqHYIHYoHYvTjzVDOrN
EJRxCTKxqVJ/DC5o4J+HdoiLOpvNbUbcPjPdXALJHTDEDwZMZEPmpxYi73s6BNEDRVuB2E+IqoM9
ii6uuENUYZVrmhfoaglcPyaAfGrsKnzntoomTBBA2EQBADPFOBL9BhmAPAYNu0kJaKVAs7s6g6mo
CsFCdxVCYcOSxAspekTjkpvZg2mmmPpkLrJkBbwn5mO+9PMzgcEMWcjNGuw8E0JozV2EaXzqYzyP
WN+sWXicuf+G6hZXGteya+n8Qnvnn/NFPbsW2GTu/P4drK87B0ymhXAZq+IWWYjBHFcI3agfJ4Jo
so1T72AFE+O165nAre7gRi0kDKd3NQiwexj1aOWx1LxRmDIeYMPju7iGrsCt8vsMG5UrercmOzo2
9f268Olsc+D24NBLvNrb3iA6gkJjkNBK9x59ABP+CvwKR+GctieWKFpflhlprA+QWg/jZ1XX07u/
jPr3hkPVkAgZX3g9Rk9tQngF156+iadpTNB+C9yyBbEntzr03xdL9NWTobcLF/87Ugre02UZJtgt
+vFkONHwRkT+nevSAPC5ctlbVjP9aYUWDIM57XbJSDtdrkJrcfQJ0hb2NBn6DualZXln9Yos2gAI
mdxNHkBswGIqKFY8ZZi0ZrFDEI3xH8ywIpwAiQU3APNh6bWBow9GhvdLHLzB6/aGyNVCIapnpyAi
kMccEaN5SVI2qoOBCAHtTJj8FtPsU03ld0hLKGQUoGB3CpqVY9wZk92xDqB9nyOZlbMkPNaoOY/4
DXWRRhO7TmNzQQO8nCA1ERMW8waWAaZewtspn9Ya4aNW1ZCIyDfReFI/qhkxIYiZ2HNP03tYJiCg
HVsJ7j3CGWoSi+YlPzgSsVOLuXF8CCFOEEdNAzg/Mu34pY2Qp7trJtnDQ4wI19spRoeTRgM7MUGD
3SjRTyap51WBTLLfiBKAIOb10vspgmXniR3arIMqIQm9PcKfwd/4btkD29t0N137auEIQSTouFyy
JkW+6iwKSV0AfdtE/ou989hyI8nS9KvMC3geN3O9bDg0EFpz4yfIIF1rc2VP3x9SdJKs6szJ2U7V
qVOLzIoAAsLs3l/mq7zLnDtKHvINwdLknaJlDH0Sq0PkJ+0xyy2I62FAq2L3JFkji7qaRmfiFSDx
97EtTOfgKL+7moEBnqd4nQzFaTDzeE0MAIqiNK59bFhWiSj85IK2SExu6xqh4WHWkd7g/GlOhWPW
V6IAgV85tjF3q7aGRl87g2N5h9wdfU6qrr3DMWE9+o6fhC6m8HXiCGi8pdGYmYyoxiZa5PmbzoJh
Zc/eRG62IN+1Gz8VOVRAMg7JvGJ8RLN0mZNmPV4XOl6+Ad8y5I2et02cGOmZlzbDbo76L8RngI2Q
1puvErcS61qawyEqF/jrOurOkJOfuFjc7aSKcV/pFqa1iGqoCgVv4IZlmaovsuK22ZAC3Z9B3YPt
GIuH2HP9PTEW5ikl/STsKj/bFZ6BeER3+77xMYRxwW4qD30DBsxxL7vKPJgY+8jLzZODO9nzhjgh
8wR9RnrSRczRN6Y8D54ITnPlpRtApPvI1Uvo9bG3m5qg98H9029Dugw1SLpvgxFy9k4CTA5Nb3to
4YQ1G0GOxXe2bjtRk4A3yyV0+IpeodZLr8k5htIsGiMk7DFYOwjJjotqo+00tKe5RNhksnt8ECyF
Mb5spk1WFM1ZWVa80oOdHDodfPYDVR5ip/tog3jYDPn0uSyJyDXFIjbDwHUjuuRA7Hq8H6bCWpeR
fz2K6B6BnnUNwkoA9zA6d4Ck5bYz+ut4ye4H7EF3U5Ldzryux2h2JN/G4jr2Sr2d3ZzlZEZCZa7c
sXe3ju67Nf63uMKyOqAiteflyc6XZTUNvK730C2xe9RMtMPV0ptxvZHcnN1KprPVrJQJq5ys7Kkm
LtitfG2S+R40+qFMzcB4JURhXtap5/l6DZwrQ0iXygPIy0VRQBNh6Vr2rYgf8rz2sjWiLEaZPi9s
TI4CpUvtCGRuGZDTRYZUfl1qskLIz9ItpKU0kjXZvvrFaob5pQSdO3oqE6cBicGuXYxJMfDjQw/F
kqP6JW6Io78gw38eE4V4z4SFKjkx/dxw35fMz9ZorrPjiPqFhF3plfe+HtIjuQeEf1vOhsaFabtI
dshWDsauV5Nz2y9+u538VmytDkM0ihOOV5K8eIHY4OZtYsbxM6JbBKRZSYxwkxOaHJQWWR+dtse1
qZ2BsJ9BTCtuN5yGtd1Yp65hE98o2TWXBOplID+dm8vcOj1328pfEj8Le29IVzovkuPSiypea78f
h4OZLMOpSHLjYLSty+AXETa2MnHe32CodElYUrpNt7nTBqhmAo2qBz/vOkfr89ZjaxXrOTMzkke7
9j4LsglCwwWlrEXg7Po0mredb7p7LRKY0zZHz74yl86DNe4W9YLlPVhHfSDO5B+UzqrgzX/VVmpv
3d7ZYZVjL001FObKr5AvtoRthX1tjfsYvm3E2ojT3sLHisjNzdC7GV5bhKUr/YOd2uYLMrYsjMl7
TcJ4sPwc/anNVt3nygzTTqlXDm+9sXiRTnWARdHL0QxRG1Gyxw8RRkY81fMqwPBAnOqQLQAZDnSg
cqG7bejImwoenrjpPBk2ykmuGmciLGoq1XkaPOdAGGSDABCT2V1fdEO+wYpS7Mjm7jZIxq2jDw46
rovKXj5mZKqfAmbuJ7m43imygePDFOnZuTcZzdaIM+LgCuregmTzXlVp9S9LBBzuxo69LQwdhwDB
5qGTi+7CPsvcN6uxxyns/YbIH5gt7hIZXJHEt3yVaLBCRWjBO+dpStq2ITZLa7uv5HD0S5h3pRdt
DYgff61MLQkVKrstsmzrfsAPsHFcyNB68fJNbqfBLpjLYYNRYTyReTFdL3083eOX6BAnTjO5C6iz
MSUk76iL5hZGt7a3Iq2Vu2pE021aOaqwrOd0ZUWq3Rhu4m4ldRAfspLzmWQgfe23unloJqLyQs7z
7FutRP8YVCZ6bGEWMYrYLDjWSxwdSVI0jyaSSZIdnPZktrF7Z2k1hZPZ1AcJXL0xLtYl4dnNZqk8
wexvuhvHiYaw9lSCILYoq+3kNs4uQ/V8mE1m8SYopse6K6ytYXYbhTj1Jo07EqKycrzGmylPHBLj
mi8gXxZvRNE8cvIRCJWGidE2CLEyd7PYAmQtH5d2VZN/wcRgZ6cmZUbBedYyQKniS5K7DngXwppN
2g7ut1HV04dbzqhgmiKYr0YpZwuYwa7/H4De/y/3fzJzcG397/v/w6WE5v+E711dpBV2re8AgN9+
9A8AwP+FSYhtHReYcABx/9z/rUuLHcgtRipkk9/jvc4vcOwgRRKlig3uC2jAdXEpvbEuEdo+BkGH
KeoCKNj/ZP13fo1+/QHv5cy6ONX4na4l8D39yF0MyHeqLkvrPQyKmDZBklsTOg2+vMkl3s6tJLLs
Ks78uyC1mORkWqXXk0tQ3lgkvr/urEE8ZlFqvbjoxm9rV1YPTAIRnnox3zbampq9B+ezBwRFF4Gt
zDmlxlhjTqtq2N85d8u1MmYIWaRmgXX2CyO5zkVNSDzdBNaR67loNy2aDbQIyzKJMB/cZOZ6z6pv
fcnCg8posQnx6m1CfrP5Nk8AhZmuRmMDZ2UdO2LxStSITsV+hoQ/OYxzj1ekXtwriaS5CZWMrMOA
KAhvOyFuwZya1WaGbnozS57Uui0j9ZVHEeAQNpUgYTRUPZUiKIsSfnGxbAIQ38MccX6HRPTUrBsG
QGZKbLO3sTQQaMobvncoULl1K8b7DZak6EO7DrKrHMHUS6MpUKIqYu5fyCvuX6rJzO+D3JxvsWYl
N9MQVY9N79c3qu/GBVQbwfjaZrGEZkw8ovWLEk15aAoSilY6afy7Oed5tS7qN0DJKOLisrhzVzZW
ozud6uaTiH3/NipqzOJwpqZYR/BN1Zojrd56PsuZo73D3JTNDVqt4NYhdTY5Z/Bv+57XbzvWbcDy
nLY7nSTTOQEn387JSBpF6qDFFKL17wybT0uWs/IEi+/sSxGXYRl14jGqc/uAzM6iLim1D/Pg1Td5
16KI0na5MH5n4mj30xS2RT7YjHvS6ffaKBV/s7C2VpW2nyddtm+XeNiXBq2TFQa6ddwQa0//QfAA
qLBKuEqQSgV3c8NcuSx28CCJ+7+bLT3Hm2AmPSZ0RusTS1Pf49sxHAIPEmN693XOLN6L4Nwg/Yi3
mFuBlOesgo3w6HQ5DMMil12KVeEsI4PLdGLE2wDP+BW+dyvI1AF5jkPsyMQOy+Lg5OfEmoPbxjeY
QkXnuk+VWOyrBNMV255VoCpb+cym2kG+3GlrFwMEA3QZhAcRImjwQnT7hYIk/60FUCFVPpjaEHmL
FfH+XEYe0L2hnTaXlPstuhYthz1KdEMdlQtffijadklfQPYCdXT4D14gPj6vXhQbD8vU9TQKRVdw
y+MpHVX/krTlNbk48bkYYP2/ZI6B/WAlLeo+jGNcml619mRhPjlk3mxTvaAC10pvIsw6WxPuaKUs
syBdIJ6eUwXGbQRJfdVDk0Mdq/tsEMk6LRrp0ssiBXJAPkPPLvUd7p6vt/FYxVa0q7tOdyvWVFpl
8IU3iGMlO2M+x1tDyR7+peI57BcQSewwgxzWi5qhfH0zO9QDFPcSVPe1RhSX9dEBuKYPAyI9jxNG
9Y03I0GzFRx2W8+7idzrD0dz0hRRF7aR3s2+yHZLKgVaceUR0DE/KLK616Qr7HyVOc+iwxKXDcOA
hneobybfvBck4K3GTvO2XfRnsY3OciTegaPCjbdRRasIabgnE3HP12zxCFyQ0RvZhdN+ntrioWIX
v8lGUKHlomWzi368FWgzty0hjchEk2Vnu/o6bf1lV2DtCJOkL0hNztm3ESKGgjWB6bWrG2gd/VZH
zEUASje66a4UakEUgPB1uVWjSo0qzGeuYV51XTTduH3BWtDXnwNO210F+bRJI9I4KGnL4Pacnqld
tntd1ykk/2gcszLFtlCAhgxe/KlOJcIjkaRh7i3EfwaswYWquxdMHdPeLGP1lA2d4oMxGbu4m78N
nVvsliRbNqqbxOMoZPTJyh229DlK7Eu2WAm44EvzMLj1lO+t0nZOVQtFiFTHSFdNXKMJGXL76APm
hpfIr7uhSYJdSkznOisRISjHLvlUuNpj8Gxxdo25TrON36bqPsAk9xy0yHUsskw23L3JtQ789nMF
IJuT6JLmrzhEy60Yxm5FJLu/LXuF6FqPzRvSNPMl6GJjo4CjwprIv+uKUp8TY2y3L63Sv7P4F1e9
Oxs3xI0SFNaWKNuDdtjGvXavOxkJKrdmlYsjIuP4HOSlH0DmIHYqVDp4qBEtjE90m+m1PSE+cpRd
h6MUbOksLtjXE1Aco6nSnVdH/g4ZOL1zHX1oJKCRckf81rNqzP6FT1zVrtNhak6m1d27UVbfzVqZ
11aWV2tf8UoPBR8De9qayLPBAxN7LyV74djbiIqgAb9avV1+HcqOciAinLDzq2hyuAfd5VixxVph
Blm1dp1UPNXJMN4D6PgfKHUgTQP0qG0kPxkBaCk9e6+upHDMQGGETNp5qmzk93yncrQ+QGOj4JzT
Sxs9xZ29m63sU+QOX3AEOztSwtQKPIv2rXR5XcYlQCte43D3uve2LIgItMxDnsz5phOy+RpH3ggA
aqDj961sP0pQw1DqhZwaNxK3BZvvJu+n/K4S7nUVq+pc6m7YQKCamDPiMVUhHrIJKBXUBhQEnVhT
9h8Dyq6lXjNKMV+k2kJ7ZI3F3hOZxmdpotwNLocr+8VlmGn9UNkdFYHccpuEvq937KiPhnTrtTW1
5qdEwm3XZJN97UR3P4ziWwS67XcphijDe6sKQTego9LdnJvYCJdInxtzIMHHat/qGE2kxlhDg1jE
2dk0m7FqkeIj/ttn81IerLE5OIQAgASIpxQ24ExKHdnVqSu2qEeDncxUEjZmtutGzIa1mh9snfQI
4BPaQEYnHJJMf6D3tfG1D/VDRGhOmPZkFcICgHdi4hlZ92qFXqwvt/NQg/8b/pcolq8CCvjNbEnA
tQKPpZsltxWKz5XzpZSlOKR6wEWRpM2pqcYaiEV+9copZC746EkbSWAM4JHheaa930TZqrcb0uBb
lOuj7yY7JhbvXhgLYGgxZVuA0fkGnW90ixfv2PGm1wVpaomJta63YbQbPqLCj9dLMst1JzJxbTXZ
05w37n00J4RHTim4CQme9T0icNB2UBVvZPcjem1lc6WfAdTdde9qYurS3WXYbEV1w1YYwzQFeEfq
b04a71ui11aJYd5EU3+jC4yLierDrsfv1ZSfugKoTPfz49QPt41QN8qorpjWcAxckMRCRTPenyFn
BsSrv2R8zRG6YxNxrBRHIg5V51xlONncsq1CeAmwHI+eMiMv9S0QZk7NLtvMf4jfv6k6FSYSmr/Y
+/6reP/8/mcl80Xg89uP/L7v+fYvKGeI+L3IaARqODIk/iB80eoQ7EJRkS+xoJHY8afCB1kQHiIa
ToHPXHRBKL7+2PjMXyTVHZQmsUI6cC//rOb0J7qX33JJmBHSlBex0M9atUw00u4t29gHhmFnIIGL
3g+B3T9+95r8zjN/33jyM6t8eRjOfthr5Gm+/LkVRgtM29hijT2RNOKRbFTEwIPp35QTOft/I4bj
Bf1RsuQgmGKywplEFhM74Y8rLO8FOXyjFe0XUQc3ptuNV0R7YKPWbE+NW7Kj/fUfZ4l//fO8S5OK
Y5LkLMhcRxP2fSzQnPdOK7wu2qcL/OAqamt1xtrNeVFjVnWQ7U7Bs0lejtyaFL/hmSqA13aMMrLa
tU48sHaM9sQMwBXeZGm3D+qZsYaiOvNzRbTKueUqYUiLg92kUb2U7iKZw+bqiFy4vCty4vALpEtP
QrnVkRD6ZktRR3odISq5tmOGzLUVV8luaRHzpnHPJqguUhiS3r4SlaCfk9zunr0mvjKHJd1MXlGF
AzbcveYqvrJt6fphklnDneyH8huKrvqGVT57kmZKsaIZFVunTSpk1uUYDnXFjFdHZOfrVu780bxQ
dMu0AdhtGAOt/uQJVV9jBiD8DmHtO9CcsS/ci9GvM6Z9y4waQyoFkYuwU9Zfep9yHleXM6ZxnQwr
s51Qo3e+vTV72b2luRFM+XpOAIvblbdM8dS/BayIS39OqibbepWH62GK+JyHZkJXCLtvWX0eOq95
y8hRfcmCXN4HaEcT8L8++MhQdmUrAgSpsy3lwgiI2Qd8evTRXBPZlHzOk8KnkbCyixu4YB8nLnrZ
s0f48GnB+/PsLxdmNUo7rIMXC3+m435lY167SeE/ExCFMJqz5T4hJ4+xwuzeCMEetzW8HrS/aziU
7brlR1eWCchL8mXpsmYdgw+f4sAn2UJoJyk3PS8Oo0Rx1RalfqHMxLhjFdZnUxN4t+pnkeN7HE1j
nadZZK6MmmQ3asoOEdHYRNdU/cZa0vxsZvHwEfeu+pyLJSs2OtZutTFUGhx5CdA+RO6XVhXwV1N3
XRUmxiav+DCtGZ40t0+RoeCXqesNepTZbdQUO6PxGUtxWyJJn5iJpW2GBAmz3TXqlBmdjR9LxQQ/
mX72TsZUxP/Z+2RFg7XG7LXgWXfb+2gq5NlN+ltnniax8n3P5qPNtwfSaQQ1tQkpEePXufQgYlls
r4hN158VJVAh76zzuSHh4AaJPsFSWql7hicjJDHkvgU92gyOfjWGzrqWOpEbsPD+2vC03kyBOz1U
VTCEsQjGLaKXu2oqXzwrquU+xeU52iuF83b5UrkpgDXXM4JldyD+pVgtfiMRPPbZCOtR5s6GzBJW
sKVoXX32UaHMhyIwaRYKE0gRcxUZSJSfGT0JHiXCaOgnyDujbtfDMvbZo91lfqyKFSiWP06P3qKS
TSB67wJk42oKKWdLUYS1JnIZ5VfVbhq1673Ohk0QM6lkEg+kP1F4mBbGAmuZ9Wlro5pRpHLmk47v
x9y5RDY36Rhfuy3WcBDnrppuYzyUPgJHt+2TUwCgwfZBIKfzJhuc9SRXUU8J0dFRe/OcDZPhbPEQ
Ot6HN2MfJNCDTGFUh+we3UNekgKEpD/o8zfDafKHYCzTXWde1Dd16Tn70VTFsxctxiUHUcJwTYNr
sQeNAFeTHlGaOgaLnAOzeSRcpz2LeXb2sjRMD6pvwb9R6kA8yqSmX7RvL//Yi9zogeFp+gL8iLew
ohx7i5vaOtQF6NlqsDHi5UNhH5rerI7I7IONKgddhSW1eXzZ/ak+tbaN79sDBt0Kt6/XtPXhAESj
GFa9iZqRjBQcFVEUfMKDX4Yt89uD7glTXzmVMWBrGacSZMluvtpoxc88kTTe5kRO4hQNSr0mVbZI
Nh0lBAfyM4Kbwknd96K8QIgWptZt1HvlnTHlHlQDibVVSFMD/84xVPmNXIPi2TLVfFtQO64JUygR
X5aM0KueMYL1v86pVaVOaf2fKbBSqVr+bgqkjuu7oeBf1H//RWdM/SPsL379kd+nQHHps7Th3NDo
WwKTBEPJ71MgMrtfaPxyfwv5Q2KNtu8PnbfHFMhPoRj3LuLrCyXwxxRIm58k4o1fRwBiIPx/AvtL
+WOoo4PLweF5UVUpTZ7Pv8QMlq3X90DvE4nbDaFVF5hUQWejunVr81Q3o0+FTdZ6Sg+7nL2mNF+I
XsKikVdswo+ytBXI3MWbIDdFRwLSlPHVgTHwH1IXdAtyeAAtFUPYIHyqtuhySU3jmF32mTFNBo5C
AivL8YD+u+xHbGNYtVRzVRVLhuRrTLnOAr+pzg55bEeGqtE8ZKm7XC12FD1mVtuQNeW+Gn097ibK
7S9NAKT1O1lz/hX8KbOZb4UDw/iYgKJUYZpwbEGWTxCjfjcGmwnH88SXXDO0uYU732v8vO9mIzkP
KtWPV1R74XOWieJE6sYh1SgbY7PYVfNY7OYRzfHaCer04JZx610HSHrh0YEid8QA4eFym0XtVJeP
AyXIQFRJaef7JuqmbaY7VAvYnvnFqIjY+8oxGm+kE1VvalrE/UTb3rirEd+vk77npojJgOBmjRcN
QV1268xpx1fV2ctzpGvPDbu4bebDXJNIig7F4Q/FOzzIV9rVWrL7RbHrJZCHLfJx48ZNK1a96M4T
BQSXLCqixeCGkmaV5hPMNOfQc5At81mqCTV+mtmt2iY9og9QFmFDoYCG37W0SEuOwBIqvohCt3Zm
Ik4y5YEiZpnBfEsiEapBu6vXoBb0SbhjuScHNlkTzzD4WzlNE9R5VofE6o0xWghl8kLHTeOE6Dmn
b16Umu80enOIOnwbt5fhakOo7fJe0m0pt+TUO7uhnpsHgWD7BO1SvNZkza0icxRT2Bixos6D6tW1
7Lwbkpi79SCTaEOACvHzuInorzbFLMZNHBftdhnJaUi8LrhBqkraT9QN4YAp6pgE0eytaqvMKZ2w
SE9y0GB9mKBLB6JI5UGVRE1R3Rl94ttAkBGFA8HnqBwF43yPSn4Xq1Y+RkU6HCbo8y0JBh7di1XU
P2B6/GJOjrEeFzQtFLthaeQbkB5qQIsyXLA1BWHs+mgg3MI+IpxFFchSgRYvcaOV02shEI9LlKLc
j9a6j9pH4r2669Y39edClWga23h5hiQr95HmYg4NwwxQbhrY/8bG6G+Weq6uWweSYaXqDEmbHBFS
OH3ur0US1U9u3CJiNIKKSus0flEMnhhQVVTc53Yjw16TjDSqcqdq8gc7L0LH6Ni5eeck7RCCxlvB
tq5siWHDiUR0ai628cFRzU130Wv1rll8rYCtEUjRsTdfUjJH6rrxVKgvmZnaaxLhp9AhNGR/KUEg
VUK+z9PyQgw3lH8eB/M6GKXX5Wv8h7yPNDtRuT64t1OPkoGHRU88LN1vC+B/sJG/uRWl4Fr6q2vx
qq7U+4/X4u8/8z/3ov0LyMMlTtczTWiv7+9F92KNAn6BKMfcJv+8F20uU5OKSJO103Fs94Ja/H4v
2vYvUOSEMINmOCAk9j9DRy5uru/BBNxPJl22/NeCfcfTfEkj/c5Z15AiLKNoSW68hgqFsDBKg4Ai
Gi5ChyNv2Xt1blXbgcQrviup1VzFsjDCgg7xD0LHdU0QdCmbkOCfdj4kui3Rw/Se+0V3MtiUVYo0
0C6b5Uw/VVe8pNpuz3WvzY/MiueAqPocJgtpgMeUa7D67FLDrZ88mprkoScYajzOVtpNV13Dwpao
fKY3ShaoxBY3v2oYUUL4IoqoF+PMYt+kiMT8OBRZpUkjW7pPkGTcaTIpDvY4mws4oy++gjoNuDzJ
LNoGOOolnUiVk4TImNKrYsTdPhQDFuJu6A5jXdJkzWQ8342tAYg8SISbwctUYQ5KDI4cjnOOFMhW
nb3MTt8QJ2U17DfzOUHw3u0vaW+cWlNOXTCGrSLD1e5ZnaNWouIgk4C3/UWbn2ux4p3nVTb1IG5T
QgouW3V/2zNruKeL5ucLr8hyIpI5I9sM37k+cCf2hn3yOpqDLjEJqwZrAVURnc95v5GznK7qzIZx
BrUvFirIqq2rfc7qcCKSUYGdp3NSt9y1eTMO3kkD0HSB5kISQs6biVycLEEADIUlx4Moc1bGE+0q
jCZqNQvKMvEC+YjtmzVhG/bbaElx30Md3hYtGTIfQeU12bcgE/23BcJgYhuteqcUDx5C5K2rUg+3
BZZ977WZCOdZtYSDngnryo9uNRAIwEGHYG0hpuuQ2kFl4XzK70iy52JMS4iqJJ9u+oUuOzNNuYSL
Oa/XS5PHoSGFOPpZTlJVbOqtJn9nl9fJDePffK/cgfACeDS5TimeqMKiVfHR95WHfQDUxw0lSQt7
szJHtaEniy1zNjv4B92/17IpvkjVQsoHBFZCDLUU1Co/IqQlVlmHmQQN37G30FjbVlxciMNM7O1q
+ESwDAIvqB3n1uAVdC5yxfgT3I95iuH/tuXsGLvRQpLg8XBXhWs1O6HFfFch89pRauZnN7aIsA60
PqNULs38JEXcTqtJ9iMtnqS6jITGXKeXexr8obBJFMz0kbAaNBKZedkJk3eeI70L9FFtafy4Bn4Y
MBLa7plkGnqA5zz6lHQJt1ipsYdklr3J27w6DsJrnrJeX0NBO3eXT/YNDmgTZ4dVbdxWXOmMoC8W
NBX6VuNs/bSRHa9AY36rxWLe1E4ev+Jv1ifM4tO5HvNi3xdus1pSN95lGXNDlPYR0GLTf8gp73eN
2wUPsQ1ShGNInv3ce9bSvKmsjK3ViNwz6nfn3KStsc+yfnpx2npCiUb52JlOEvlGifwM67joml7j
wrTuXaQ9G1gW65vh+Wy0ildjmyPOPQwozohjDsIujXA7GlRmBKt8dO0HnKBzEkpvrL/Y/hI/0sgV
EwSWd85nVULJVkFPnx5WvEPhFzK0SFBZtdA5B2qN62M+E0qAyAHP0EjdlUW3yn52mGQmiCB/NVAg
slVOjE7VG1R6EgEGCJyceVjw+jz2c3vHx7q+9+VypvCLIZMgir3hoXZZ+VbrHX2o4WBFFwoEpFsl
t0Hhp/sxqqsPDwUxniW6d3COmAj7ltom6sAUh8jN7hEx+ofFuvRr8el+EEbdlCsxLXKPepdaKqWf
kBSI9TI7ZIp5XouopcDag8bA+lQXMdUxpAet50lgAZlN13lzyOhYW6LR9/UcpDgouuklp69g5VhZ
fSULpLur0Zu/GDM02igt9Q2AxgihDvWmLoh5nkG7X4G3yhst0uBmnH19u1QOLsGLdVZ2XQMMN5kP
HlqRPOzREFCoR/4zXHZrvuPpRIcNKXefkVCkKDVMLPDcgcVAqPgbcVPmvhor782SShtrzUeLCo+J
LUUtI8tgTFRhVXPy+zgXVx4A5ZVEyhHyjbS2dizkU0wm8cmfnORY08502wqYKtWa0GZLkCxfwcXV
A2VoZLq0kpm/N8HEVgn5rsCgrJtCjPKg0XMNIYlHXxHzWxsx03RkOeR8zFmThYbVdmdd1dMd6v0N
sFpw1Y7SSQF80yQ6WK6RXyXondYIE7JPSCXkY9YXzZXX+MuDOQk8MEhGg3viBNV+9NV8qOcotUnw
sqdwTFLzphub/KUM6vYlJifxthqK6LlhzTgNyKvwbfn6SbBkbRKzRgmC7IpOHNWuTLfqk7XNX8vE
CmWsDlWBLoBo0OHJtsllprGqr9YGMijylOx602K4uW2B8SzKX+EoK8QmKFvzaTk5pFJcJBtCbvza
tngd1fSKvQKUb0zcHUEOY8IeHumjSIX7RfL7SZaLqvQ2Vrgz3MwMXhaNNsq0NRe9TxVoserjPt0C
VrpnzBbNI2Q46SSG07lkaUaM0mt/ms+kv3b4GmwUDP+BjP5vICPHCf5yNg7fi/QbCWbpD2LR337q
j+kYaEhYmDGBfiRN7M6f4QBC2r+ADHE02fBG+EUZXH9HjWwkoQzmhEnal8X3V1rxD9RI/uJY/ELc
Kr9hSv9oOv4pHh+hKJyXpB/H9SxoSnmByL4fjhW9gU07DPM1inta2CdCcliMaWlD9jONd7AYyzGb
xyrfmGau3lRtj0+5zbm96oOqfflus/g3FKP4MQTj12djm+wRxG8giYVR/fHZgOk2OTfEeC3bSlzH
ua4ixEg1WX8z8uhgNU728Oax5TIFl75qQ3pYQH/odGOuQZhZfQRKmTf8joTMq6IQTwjAfbFbXCf6
KqiUm3/TUpN3EX+t/80zlj9VGfxaC+Fikwkk4LgJ9vbTM05JLaTzSF1TmhjHa5fqx6fRJlBmq7wF
I+i4zCLD4QKErT2sEqslN61dSUSPWHdjrT4SdIoixBfnrEmpRQWoygR2xuuYJjZxnSW3+RAcS7Rn
PZOIGTz3SXuiJtKZ8b8Z7lXaIdDc/fX78K9vA/EnRDxIz+WzYf36R3+3MXmLQbZZU/TXdKMHz3Xs
k69g55KPRlMN8+00M7Y0kShe//phf6JgTU/gWKbXJSDZ7/I/l6f13cOSgxnbTR9XSK+0uKYEb7gm
259awSh5/utHYrn8YSW8PFJgSlZSH6e25//0OWuAnHQLanRNkrv9TgtqV+wi5S9yhXcBiTH9bCGe
YB/liOVM5d99aC4fiu8U2vyhfFCkgwQAYQCnw08P73lWStIL3K7X5s57mQ3Oe15cnoOjy35DNhiO
My6oZDcV7URON+anr4QLUqqJUuU8u1ZnhgzxBP9mHvmgVtdISDcfs0djjM3aNEgkDkEy7W7vWK4e
/oYs/5krvzx/73Js0BQibb6rFyj6uzfKdAenwkZh/Dd7Z7bcuJFm4VeZF0AFdiAvhyS4SaSoXaob
hEpVhX1J7MDTz5e0PVG2p7un7zvCN3aVTIoEkJnnP+c7J06mxQfZmjZaGVrWlfbKmiksP45xkn2j
hw8M+yLpK4P3k6xNY/B+dgzoqvUcRx4x5nT4kTSW931w6tg7/vOv2Hb+9iUTzecickkVEYNHHP/z
u3QbP9EbToAn5M46FMRbRIwH9CpgYfPr6diS5GeJhvYrSKQeTMsSVbWpMWKig2W5LB7q3EEc8/Ix
wvdYVAfkv25VoyY+g9D2NyElXAzLlcgGSBHBLUzb8jwqFU4qPS5iAInp8SrTmUNc7EEt5w9mGl0i
0NnTikO4PHdIfN1V7HOV7mcks8mzwe6XZaWPfnqbK40Q8dc+xko3XK4S4qjHAK646JKDdhUZR6U3
Gkp5XNLps25l99jrbKRXBJQ8JlGyP9ihaT7ByBg5iHgaYuYSZ+E3cZU4k1JqX3ule9Y1SVMq7uqD
IUX+PRlqjjBol9ljcpVNB6WggrVAC1SqqmGb4k6OQLztsZFb4yq/5o6HFDuM9JvicUShLVoLrbYW
d3EIQ37D+bbbs9SYBBOUvsu5NH+bCj2+MRtRPzrAKoG0pJqJnFgsH77LcbjVp3TZDpmPUxje1gfU
3fEn7SiIy3SZIDSXV9F5UvqzpZTo+SpKN0qfxrFQ7Ev+KnE1JV8jXCNlp1dZ2wtHDgBXsdtWurd1
lcDZWQWRrWTxUSnkyVUsT6/COedeRPTJ8qZbF7ZgHtLbJLui4JynONjfY/QWc3lvR21SXEHR8Civ
Ps25SDugHn1HNFg/d1lH3QjcSrnsaFbpQioqEmZ/qZlXj6SUrQP5e0vp1YKeZzwfYuLrAnu+KcOQ
9RDTxSgDMouRvm7yzgjvYmbIlA5kszdCq5ly0d26bWdxRY2gBtpx3bMWbl0tTsM7juCWG62lj5S0
MqwMu1+ZJ41YEZCAxhhMgIsZjArUvhWqRmnTQxMSA4hFP5JezfHRBm3IrmDrlBEGUn9xeGKWZkay
pIgbnM1EyyOEnUSjzq2KEv+n1g+c2DZ6ZXb0cvi9f3aQc8NjaXmd5+BInlq5zPuWuUUDxzqKMd+H
7bBIpgJtmWzn3C3mvd62GMcdEzbg2pucOd9hrkw0sBG2+arVxWIQxXQz1Pus0LU7yMkaRQldWb6m
RSHwUDZEr4KMFMHD0jOOJoJemcZNPMYtPhGPJEm3CzlElI8sxtYR6JmZbfuadxBUHQCFALzAQgg9
nevxVJC0DAONW6WhtMXoj43lOPkGWE7UbzzKm5i/eC37k3JJreUHNhnhglbuwE5D4ojlwUAOJ9wI
YROnPqnQTVIl4Wbpwwxg3tjUguriMbVxyMp0IX+cLtoNRh0idXUYObxd4dWBMdOve4gTgwhKJuwY
vZy/h/MF2wSXT0QP1zQmKmQ9JdrXBpTfTEkm95F5NhacJsnKH2zNeprz0ezPbi3ww5Yg705OX7Ik
RaT7+AEyqXxa9Egb5TuQ5DI+Srp1p207OgvH+i7qnmzIEB/OFJIJ8g0u3m1PeZIV4IVk0Aa7NKUq
yJJZu4YaFyT0KL/neEKws0bp8NiSM/xWN7G1H7wxCgM/c3C6lpClrK2TV0gLZTMY54WGBvu+7Rzj
yeiAD69Gl7LudUf/8MShu0iTPTqeCWUfTpB5l2ieeCl1qS7ONJXtzstbzCjTbHf+WpdqchiPJW+s
goRg3LCCiRe4e1zdBU/JZuMbYmImBJ3EvKRkOrMH0y8F4RY7HftTh92bzWeMFuiQEZ6Caix46apa
SFVNZtEtOz3z1C+v3vrI84n3BXPybDslv0WPWZ0ORdzpy1pkA7dOnUdZcl9SMw1PvWdXEPFnPFPN
rozvpGHPYBCtmrPrIR6bqT8VWoyCmOi9hCBO5Z8VzAPZY751bqY1vxEPEPjJap/clcULVCZx9Ac6
m1c0NWdcF4DpP8ZSpbimBieT1U16exOxzU0ZGFM59uizWuzaUjfOxM/lu42cz5nfjhPzWPmR6G9C
PBvDZm48NLqFTrldbfKxKqr//JnlmXOZ+hbiq4RGlb2ODFbbPST14idNtOoZksgcMBNoKStIKKpp
t5j7xKumh2iFYx1hBbN5zM3NGD+QIm1vwFWnzsYxG5OKzNyxvRV8E/HSpNoQBblZcpsgNFviYJeV
gQjBA3k++gaXVEAJBtcIoRc+UWjMQ8AiM8obo+lNQFAi7wZWWovEstcgPjSChiFtZpt+XESHjZlA
/dyuCsPwBgo1TP5XU2GonpSRIrNDzdcyrjVYjjS+D0N3mmYvf0wHzGy+1+7tAt7hfhnxEsHqMNpl
V+fwoU6lO9m3WgfLN4hlSU4norI8XvtOW8RP7ETa7zrVVgTbvKTF/h63KnA9Dr5kFZjlYw77P3kz
qsXyhxW4mmx+rjtLE/zP6AZh9AlC86iF9fiNmSl8q9xr3ewAvM24nximLbuml20SYN7mIk3MLrUu
RMwW51y4tWL414PunmwCBPiY2d20qOU139rol4mCjXsFz462zZF5rKkhPYinZbcQ4OWt2lPkbeYQ
PvE6xDsgX0dnJlUYMyPkdkjEC9d60V5Kwahw25u1QLAtYndcTf17NDeOZjLCN/IHB8j/uBmpPbNp
Ycn94UGSIAdWjsUfrjMBRrnl4MAsIrG6DPteU8fWhcKK3D2EqE/8XtOkRaes0epxU7RI9CuGpn13
ynPclauG6uFtG/sQ3kbyv4dZ2tz3M37ehIl77J2uu9L/jBn/xZiRjQKHnH8cvf3vJvso24/219Dt
bz/zu47iiy/MBJnkCcqpTeWk+V/3jbC/uMxhXMRt76qwcEb/w33jfkF44RzLEFKRurxf3DcWEouB
HkNhOh5tJoP/jv2GSeKfz3QMlviHPkoPKJjDO/3LlFEm0uTU0NsHJ/fpQ3JopmzKbtgtYTwduVG5
/bUqpX9lHGeIH61362QqS+YbxvhQITuv+rbWPthaQct3bHFG+7CeXI4WxP4ZDW6i1vbOcT60DzNQ
xqeidWj06ofkUESu8bWqQzq8Uy89IqsEHfGob9gP0/3E6YDDScqZfdX29fKp15m2Tgjlmci2mfkI
IzE7ggYub0LPyne91a4sqM2nCloJfJgQmmxaxEdjaFm8koJNYKG51sbUIu9IBTnAmjCf7qraz3mm
+eIWIoCiErqTeT9pvaBlLdNPxpxQrUPLMpGgypJb08PAYlRm9Ka2KWeeXBdjcvtTaBpPYMSrDewm
NvSSlgacwrX1k2OlOsnMuImNoTTXTdF0F9K7NsZK9hgwNpk5Nhgydk6u199HrEBbq4FKKRP2MGVf
Zc/STlm7ptxOd3DI0r3gKLcZyWJtdG822EKY/WvlJyGw5Xi876pk+RTzOL8BuLfuI+rV9tacNmfX
Sqd7ot+UvcP23tI+0t8A9ZffCqufNvQseNt6yIedZzCoMyLmM3ZW5vuhvB7k7f67JqxV0jjz2kJu
N8uIY5k2BX2S03FMkdSmdcJTkdUF5zpGLngHN2CJcQYPjdxJOTg/I/DkIOSZpnSkvHYukdKDWcTF
xVi8BRONlmZHcjKhRkw57W9qe05fojkR7550i4C5Zk1DCA7Zehjlkwjt5LQADT1hMp2I/gG2fA07
u71Nez1/tBng7QqkOrEaiSHvnSn30lWmCJTL7CWnKLKX7ex5rBb4hb0HFisS1WUnfY5M1qC68fQL
wTrvWEWdG67Txc4/e7pUz6HrEvOcegsmD27jonbpQvC95E3WsUGCq3bu4Uov+4nt1ZnFy7oxR0cV
Z1fRHdG59ildLLGmozE/FFp/qMtQ9baUjo92WJvvRLrdk4xsljsjrxmf5bDtC3pMtoyFnbu8Hm/M
GCoakedmr+kd1PCo+4h7H61/Bj8TmHXofUhr/OHICQDPXNPuNBfOoQJgR5YamtLsleaLZWef82jV
zGMj23z3/PKpGqzlpW3rGSJ+qd9XsetC1OHge3RohuJAyA7zHA+Gw4hac+UHS3V68eAIAT+2LPEJ
7DjelQM/FC1J/oyKUawHS2MgPGQFYDK+xNGycKn1NPD4dl48guHqvlk+mYEVAcQnuHgH9prusQLE
XVImvMZSjGshydPsHqghq2qY79157I5uuJQHGNjwmolewtgWFhqvSA4ee9MtjSBy47VYw8NySh9w
2to/Fho21laWxuslpsQvrZ3sjRbN6dkra+2+NuFe8IV6tM3HGQYF16gvWjNxZnTljcR9n66F2Dpd
WuzClr4t6No5/VH3QxgOb1o40j0B1OA+1SNrXxo+24d81Iczc+rm0+rgs+B731DO4+0oJWHLnxu9
xkbH8t/QWyVCha5iWrQbV7S1z9Hd0lbZTgMyi/I6O2g8w+Qq1jQJ+Sicg75ciIkvVd/7GyGG54hE
oaKxCqD1WPB4zLUJ3Om+WG4qoPmnGShuYBjaW2pmjb+KIkSeJBfYmF2JPb6B45JrySsec9LZOjR5
7GtgUJjSf8vdeLkJq1jcO3QyHNrWmYoVvWndfdJpGblH+HTYLD/c1Jt2YEL9i4740UEAtfTz4Fc6
mN1iyQHE5m5AA514Eawa5wWXwys5ioTA4/BVLJ27Z0VcsIG0w7mNbAa4w5jetqlbrrtZE7dFbzeX
Lg3lKYV596KFSU71UVEHiATR1hB0qixIvYHTSus140Szd5kSBE3oV1sIiuaPxYv60+iI+sNmnsfi
0i/2W1zkyXOHxJevGFOJrZWKaEfPC70dc8TO2AjjiwGlcEVdDqp4JKdHveejL2Nn2cxzRzBzMv0b
JtQ0ZE05PgbLS0cuNHx/QrMdGgfBOu3myOrJMk/dIRNL/Zz3lHwadRpkZCkvGbJGUA8D4ZAZlA3d
ExqKpBNNW4XNPRtDZB6FEWVfgcdnmxFn0mowWG4TbvGbNjTBWsC4reAzNeI9c4E6FjAb3kiPh3ue
TPEh7MzNbLrOZelT7bO2Pf1Yd762pZaqxXdR5gdgbOGWHEl7n8+j/xyNfrg1dKk/xgPkCPbxtEjN
1JdtLXyJ52YmnkxZxCd+GB7/xKkXqA+THaEujcaGbT10q1a7cUodcM6qbBLmLtRkOAXn+7KnJbLI
Ev1emRRZ+9M0euodNiIk2GlkA0UkunsZyXxfxdzSq4lIMUHotgHowzxC/mTKmx1gfiDuT6N2m9CO
NvtlcRkQdvad079TcUOIp1JNE34/9t+yzn2nKO5DD/ufXr68E7x/KA1KC7RlrHk9WRwayiuCRiZP
pozqI7Ku98RI1nzJ0rH8RP+YXpuQHxxKzu0fbjJjpz3WnHr1/ljLVg7dDuMubYMntlq0GqzQX3SH
s2HV2YFbQauYYKtQ9zD1/kV2cnbfIJMoSpvlYw0d+eIw9ZtEpzjhrcNK3/Uzu55dAe7+lNRSq95r
HqDsvcSwMaYw20rQysXR19j1t2NqbtjkZTcG8uyxbxLv3UHk/KpDVEihdsT5jRc7RvMEAS8Odzl4
LXzIUztSX4M1xkm/+4xztGdHAlUjKzWEGAo0ivwOEqDvptT0edeIqtwObvvK8HhcNRMJbx2LMYEU
+xW2+7iHz+it56Lrz/zNaStyj+0kGK+ksW8BciDY6RqDpYz6xBdKjLQ9e5HncsEMBZvRO7KCaI+x
lkQ0oObGOgJJccYyK88N3+YRPBIg7WT8gOg2HxvhaqvW1vqdUU4wNXu13bKgTKxw+TU3SXLIwm3G
2GozVGG3pwXXXmfST3a4gvT1HNr3BQHjTSq16LDYES6TMAyPTWEmx04H6QzEDSXAqG9JH1HJF3ny
a2+5+dpHudslckioKmlFgCKMhzfJq2AM7RocagxPquPYuHb4mvc9Dm5CZmaxc8CV/bR7mhXWdVbD
z8JQbhnfXb8E8tjqfem1n72thirPoaQcqlujLyREeP9ziPv/jMOhPJoMUf7xKe7yoyyVF+3jLxPx
33/w96Ocx3mN69RgavrbwYuT4R9xWv2LAznZECbYAK4x4xfDqPmF/8REnIMcjHtLDdL/GImLLx7g
JJens8EjRDk8/w1+snkF4v8ynrMJobHR8uiNJFXLbPwvRzkqXNqlAECzd7wyo1tGlQIR91TWPiUp
BMJMqUDF4NIU27FzMVKZbdMcbL8y9C1zRYITMfVtYi3bLndoc3bUbZYhCjfik9aT8G503fmmmMEB
2Ek/AXUlUG+sCq1ticPNNu6d3KSL0wLQHHjLXNONFYcYSpqUCZZmmNVL087NcU5lfFbk/8DTluU5
NDUL1YIivaAROqsijFL5SJnHVO51CbmBJ57ufSBGsxeAx0T6vnItNBe9Ftmm6Ce85XG5T6Do/9AM
I/ocFy05MWvx3ughTvuN0IR9y0pPQMrwuN9weQqKMHonMoMKOtJF+FF+M8DKuUuquDsNWLZ3Rpgu
1FWFgEKrbpgC1F9afj1EX+VJx4A04fTTGlfxjgqmHPS46hBWHOvZb/iYDc3LeAkz1o+lCwGTBhDF
s6DL3hR88pD/DBBPorh0muXS9LMU92wBK9rc/IZpk29Db9Fx9zkeHt7UX8J1NsZY9gUun3XjFyfA
cJEezB4Y11WT1WwbSkd/ZYDc3faV/dYiPT0abVv6sNqRCdkSUmKCnu1nO3U0fIEXa25TgIOcYaKU
dqAlDE/0vSSb2dIzaHflcnIcju2eW/lpABDHOVr4vGjMwfBrF8aDN1yo0+XkN9pyh/nuYgP2pECx
Mi2Oxm3/TqFV9NwU1nTHmd5Zi8INUL27tVNkWLlivPpWOeVHOoXCW1Gn5b2jI5cRrnxNRht6Y0WR
woxpfluCcXic2SQEGDuK/cjJQq+Mbp1lafoAflG/67XW24STPR4it9plqeUHhY1fP+5BWBNNQTIT
LAb7lC5gRf/Ofopx/KTRQNtWNLpTdNTlxgMXOQGGaZIH8gzscnOBF8x3Rsx4Jp24pXNfcbVRVCtu
qGqLV4UvXYDP7dtSYBpdJtKgMaowpme4vxRLORAdaVU0ehp7CYBob0ylEV3zWD44eQ05GDv5EWSW
3FDDyf7DgGyRU3h1tgbJdcNli7BI3npXM7FZ9SU9Ryl1zNm6ZpTNTMeZHjgNqX1pwrKxcwFWRcaz
j7KRbPG6cr5bOcZik8dLxziKffI8E87ONftpv380TbBQj3AldYftpsxi48XA95oGupMmN/T3ePed
z1TwdbIXIJ9MQqALloKdwQrY1szrD8lZ4D54FVZNZDJPjWZYN6EVq4BPpTlvk7DK9DBWyoKRVwuD
ZjCci01jHWUXwyOSvj0+UszTk2WhniC1zhCSh/SdYsdmKQGrXamqsSKszjWng83QKvAql1kUvRdG
EuWQnY2E70erCi7PK651mhcjogbjCnL1x5nMap6Wvh/IAqk12s+db7+rpHj36WXCyNgbUjMC2D1X
bVUUK1oOhRFh1jHoLql3OKSQmjXo6Trjzqcy692ZGYyF+m528HO4sahq+M9K/f9aqeEYsHT+45X6
lLSt+qeuk18lV/O3n/tDc/W/GBjQbPgWjgW7UMUaf1+ohYEcSwTSUHnGP8TWX8RV/Qv3rqe8azZr
uYc3499YkXGj/Vlc5dCHEw+1lpJPS+CZ4438ajhJvEQ6Wd1mhwKa2gmtZNlqZsswhXWazF4X6/tO
kitbmUwiWZwksC2kHbO8reyKBgEebXJFFzDDcFK1TU6f71zB9QvN6dIkNqfvWavflzprAKC2KSfa
mzDxZlabtjYDy+iWk/Aw2PIu1TSegUjGprocfnipz4xNJoTZmF2KdpUyWH9QtVrrhhjgzh/H6bJ4
vF+aWWYqvO3wiNWAO98tp/KWt+mUK7IZ9YclIA8TFs02Zc/0fwZzDvg/trWy3ue/5bCNcOm1o38N
aM+a7mOciawInLbwNPNFH8IoCYo+YpTHqEhz3mOdWS7P65Fm5JuqszKOk2Mh6/EiTY+guBf5YwQk
S4v9bZXNRvSAm8Dd6nlWkDFPIMKR6WuHTufRrFvOwbDV34QJJgios1SWO0QPlzJ3FWGHD4erOzRU
tN3AZ2v5sMtcI0I+KdxQ99yVLKNvhdJkBqXOVFehpr2KNjj8/TeCGZ0WlErVGUvp7XpC0R3/tqqU
9uOkcjh7fooglCltiOiAAfPQrDajUo6a/B6hHxmxKVCbW8RoGnPrq9w0KOWpKcatxAZ0kUqVIqyG
QNWpRVabBbh8MOvPmVKy4CNn2H3KeE33HYXcFHf+0JT25SsVTIqJyRu7oG1cGsmhU2pZyiaGNFFc
YfJrSoZrZXdkULU3lc4WK8VtQE7nxI1gvi4R5DQDZY42gsMk5iePqTbYLyHab04FtrvIYm8zKXUv
UzqfPnbFjafnbYCtF/uF0gMrpQxKzYjBCVbi070Kh/hx0sug1MToKixO9ayfATSq4EZqaMfyKkJS
z6DfN0qZHKVcXiwzf0o1xFKXBClIYaTMhFX3xVXqpk3p5TbMQ/sQUZG3cpUK2iCHhsQHPhalkArW
qpn5K7pps7BxXYgCwZe3Vxni6nBVWZXeag0LRRJuFCLeKj0W9rJ7Aj5vvENL8KnILBFuTZq3RZrl
B5x5Yt0rfZcSuejOUppvRrnvzah0YBIIy75Q2nCtVOJ+qNM3WcbpO98oCV6lJvf0Iez7sqzPmdKa
66vsHCoFGqvZcoEgMdwWSp8urlJ1qFTrOSUpvdI0i8eKNSUnf26se4EqTk6MW2KfT02orWo/SdQe
1Lrr/b69HZRSPl1FcxKNOmXnQ3KCKiyf+qwfHxOls1tZBIRjQnuvlArfDG530zmV0IKpZ1SjXwV7
Q2n35LvDQ71M465b9GhD2a+/BZ7p/HSU7g9tdn5Fe2MWILRDqaYDHWOCXM0Lwj6GsiDwg4L5PpgM
FWaHGBigx1WNH+c7KBPasdQMQlfTiNKpmUsY7YBzpmQfHOuAV9X8or5OMuSYbHMbpLdb2uN9Wjny
HKvZBygc2krUPKRXkxGSn8M9H0h4N1V1/8rk31hDvyk23CfdplLzlfE6abkOXQo1f6nVJIavnbtF
G3H1eFn93dLcbkdai+HNFGJfmJiHk5BituNdxzyY89x1inOOObNj/kSXVAqFmg3NakokGBdBCBlO
cVhc2HOKs6lmSoTu893iCOb815GTrqZPqJL6SXSZOLPFMe/naaDj2WhncUtmOt8Jhlj5dZxlqMlW
30ecwmzBuCscyRkkmREd64oge+S7tDL2VnnqidESYuRRo6ZnmuukR1PaxqPLmACSfadBL5fu/Blf
h2/jdRDXq5lcq6ZzVLIGEy0WMEgzQZNJZX5N1TQvV3M9aSfJk9Gk7UOEO+psKuFb6yXqL6EJ+dyi
1Jwnx1tOg5oZ1mp6yPI5PuRJxUiRu8e7pUJk/j5fR47Q2519CaP2qEXFgO5uDOeha6yjiWOCGJOU
L6PjYItx5nAz28Oys8jMISv29bsL9/Gb35XeTygzcExc5fUUIvo+QksJ7GQRq5DWs7HyoeZMrbPh
WE3hTaWYKUJrtYNvIP2t9BbVoC58I8cPOFr52l209JjHtnwBvNsFpKNhaDiFCiq7afaztA3JznuQ
r35EHXzArrz4ZkWRvyvlFJ56I/RvBr/UUEuX5hALn1hPZkJvMVnfoAx3+bmzdXGXAr09QcRhvuO3
1RHoZncKO83dpNQSnTGyQV0dyv4VA7+7woUwgPO06V8G+Dr293XU0mKtifmHbvU5qlhPAGQl+IxJ
CHbaUxw77rtMKh49bJzJobRaWqqHdo1wyTEw6HTwvmCRLaogwpLH0kBAzSemuEpDx9958DQT5r5j
AuhdaHKNo4QASuX5H5kODlCnTt3u2+qkAZJ89KmpWRl0TdyOdCrzGJzNyywXfR2FJXq80x5lbhk7
sAvrYS4TWoyleerhmjIMqui8jUsc75FpPXt+N4Dn0fKtlJWz09y0rDFGWoHvsjjmGY3DNFzWh3nR
23tqMO1PEls5ac6uhnkyDuLRgMrAYbKFhRU3xhNEh9hmLlzblyyUnOfMYRL3eVTSpBGzyI46EGg4
CXztha2fpG6cOtvF/diZfmAkmvwRQ63u4LGMYg8Y3tt7Wlqv2xw+PUaXFuh0Xl+g0ch9irdyP9GK
uV4cfH8jR/9lFxqN98pewHwinA64H7ys99NnLPheVL6zDbP6zZG5F2ipuLfMpgUaXekdBKbRb/f4
lRixp9S9Hse60aAtmdS2eLaqUvA0uXwmdQPFkXaD8Wgy4nUqlrcZGyqXpt3SiovJCa0yg3PPYt1D
U0ppfGioq7Dkwrhr4iF8xhEoN61sMKM1xd0AgaheE1m0d6x3yME2AcW80+atRv30nsCsf4eFHVuZ
7iXvbNDcdk0zNhuQOdz3dRquozgT5oqkGHgoutqNtcLJXkYoH/G6gWqMOVCv2L5iwwwyLRsf3AaG
/Qjw6+Dqc3nXZXLkPrHchotDUHPaLHFg4/HfZTqPFTpR2UxP7FQpiDb18XGA7/WsZ1X+bJvsARlw
LHAYQynv6qwTNwvTkiKInPCge3RTrCI9tRhnV6xguAvDQ9JD0IUSYaXHtBMUhiewFHq2mKLaF9KM
2h9WkXotvTFZNxt+vbKkfxsODkQwmnKODgd9oiitdbLtZj4L2RgbkSXUGjBHOsbluKiKqehtcf2b
1HafIpejbG8m5zJBVkO1PhaZZ3xNPMSgZkaUlqELutEr3DdjIbU2a5g/BwJ1G4n+EdTW8tHE87fE
0+79GmqviAd3k9NqsWol1K+qK8edbmmI4Q6gWo4IN0luFIxgome+FoyPs08ZViv6jZWzuYGHfUeX
uEVLkf1utDZuu6HrV2SA802W+Q0jvpwPphjx3xYzZGEylqsKcPcxiiVKAWgN4gL42JLhLp5ths5N
mWeo6BXyjQv0V9WME7Ce0Nky8FtLNXckb4ud54P3gpBrvc+ayVARRPi6EP4O7ca7m1waEDCWZKeS
y+8D3Seg8zZ8KrrW3dd0cR8ds9VParC3GaLRXi9+wzIHMvzAhMLfYoVf1nUbwiO2e0ynVRedSw3s
hsjS+c7R+eVSP8dchjzlyrrp1m5NE8gvp9b/I3/zF48/B0OIOnACfbw9MAQsdXD8JYkAFh4ncO8n
BxAxHOtwXDN/WHye0k6fuY+2XsrPmr1UyZKNCPbPX5zz7a8xjuuLu7g8YC4SozDEX158ScrGnZc6
ORBzbD6XtCnJ6ubxnZ+J7OGfv5SSnH+VpPk9LQMOCHF/Jr+e85eXwuOculNc8FL4K8uAe2TO6UCL
qh///HWUwP63F7KxS3HoB7/tuuoD/+UDzSqQ6k2GuNZTeLWN/UbxhCeIQGXSXYikZuJ2ELGe8KUX
H7UXKXv5EsV3tKurw3WIjTH452/p71+xZ1KSe80Gcab1/nL273W0s45TxoHm1uWk06O2w4vICdqm
itnY6FHcfE79wPdsNOFvIZL/2PX+hV1PUBvxy7f0N1YW5p2uST67/6p+/hchk7749ucI5G8//8e8
x/0idEotQW+QJSMrxn30u4zkeV8wzBLM03Hlk9JRrr4/1CT/C1Y/oex5xB854PBHf8x7/C8IIZbJ
HwLhMU3+6N9Ql/5+yes6dRkWEyQELQSmv0T4ZqPMDA6X+j6bFLnoJyTLu2kGLq/CFmO5p6rqCBQu
oHP2zUBwT632XzxIrk+KP93evAX6xkGU8DubCgX2p7uugoJS+z4nzarh3N5D3MIXRwdYW69MqY+o
2qCa7Dw81cjKO8+0y2A03+2Bp368wXcD8xPLP0UC2441tPawayuakO0MK9wRG8zRsPzrTxvHCYMZ
JYADGf6atiYGGFoUbAgmyfzcLtUuoSSi1YLZEXu76hj8R2SOCYGXcLz1rlKTmtayNnpG/McqX2Y/
w0JrWPsJM0VBbxkZ95uoJ1GTpMu93fEL+ApD72vMQFJ/ZYEODdrslpnzPfW8fTCVqsgJo4Ir3g1L
C2hf+8CSowX03qo9KcgSD6SfWOlxHMAW2QxTwbM8e5g0oGFyVNTvIhi6+iuzcX2X5P0lar2b1Ci/
LTBZuzRbS3fMd+7C2xg7TjBWWX4Wk60z3PDxeunjZ2lHm8jlSA+emlYqvWZZbHmxZZtk1l1UpNF/
8tS/deX8i8cKN5iK9P5jWfqu+RFV5Z8U6d9+5PdHCdPYLzYWYDY0nKzV0+R/HyUGaWoWSd/3MceS
m1Yt7H+kqV1GxyZPIJ4zPGmuD6A/WEMGTxnBtIhGXpY9vJL/zqOE2cSfl08GPJaD3G0iv1uOT8L0
zzdy1vZLNvYiuaSZwAK1tjivSRBomXsnwtq2721XNu2uynW2bYAnVcBqVGGrLITKM50l+wzab+CR
rAggMTp5iOkwyadXxx+0TKd8rKGKUvlzoqXUx0uXS/17odejPq48YlI+IcaYPkSToTX3fBWbmQ93
TthRQOAoPRZpafxUGOEKsL30v2lmlqy5d6Ojhxt5VUGhB4Dg4RBkTLujgXTZWCInUZ0l1YDDx+3p
IjCbAh9RXjeM6ixbe8b+981nO7kpaBRZYTvyYK4gZSTLkt5y/MFNODj91xGyUGAza3ZX+OTih8ZT
rvu2mubL0C+hgK8zFk1gYSXW8BstnR+0Mq83glv/RjI0huKvtvyj+y0Zh+6ZptA4PTvmpG0YdHh3
SaMz5puRLii0cGdn3XnEOlehmAQtcHqXzI+e03XU4VD1+xbOVbmCnAbMb57C6NGzLTp324qetfXM
2z8kbhjfLOM0vSHGGA5DwUk/RKU1BMLN2hLQXApgxutc1YOaWPXr3EzNOoKPQcLJG4qjRm6mAtIA
uYOGnMVnXzh6PWRQm0sCtRTMLLDVdoH919Kx6Obe/N7BZXEv/CamTiRsKGCh5TQjYY8iSKU3Lh6B
NP7pNZQjxlGS7dvEpor8f9g7jyW5kS3b/kpbjxvXINwhBj2JQMiMVJGSOYGRTCa01v71byGrbhuZ
5CXf7XHPyqpYAUI5jp+z99qhZfsIv3rgS5FzWyvMFwjrSBQ15668JY4JqUDJtkPPa+NWk97IxjC3
j4Fg7LHCnmi/jpCx/ImX5oqdn6pW0VzmEWyJmfznbV1o1Ym5dDJf6qjOnOqI0W8EmOzJomUeyIVg
OwvWoqhuBLD/8oCvDGm2TrJDyLzPjW18j3krToz+aZyv6J67fDgqA4M06Feu3m3fhtwrhUX4LicE
Y/QdbfKqx6wZnHqFXF6H9e/xSWuAP+dra5pgGttsHMtjQrSod7JxDL7CwJwZ8mdO6qwyd8610wDF
HwcKW6WrVnPj01AwCrGDYvyMYhpfK9zefjNXRT4fpnBmzszQvaAhn9l6tIejbJZ7jxhlY4XDrEOv
u+g192zhnW0RxvFNPM2GWkf1sEgpmiDnzQ5cJ8CkNced3yRlD7UwQJJ4UiqmAwCs21qXDEAtv8KC
aqz1QmsIEdUKL7yxCz0mXCDHhXs5qXy8ohWo7yjGocAy52FYygBmwPJNdz7TnJhGZpkNW5SzGUxZ
Q7cbUv/c8dkk9GXXMaog30hvzwpHrLr1eu2rpryCdwr82ITFKJnlVVciddnymc+7bdjP5fOEZE6s
3LmP7pUiAGUngqopdvxLAhc9rei6PSvRfCcYhZCxh525XsdZZtq7TI+wtzkJsVsgJZo3gCgPsrfd
E1kHrbobUnOo9iOz8ZIMknny3UozLqyWHaYC5XQripH3MRBegkQ9ZDWTvV7AQKuTnZos95hoLvHX
Lp7a6TQZsH3RPBfk7FZNunPdoN3AfkRbCQbMKLchKg7fVMK61ZiDDFurjzLf9hLzorQLb2O5CR4p
DYIizJdoooesgGXpVkYwUJeCWv/S1E7yOaGFi7c+Gz4tTf5m0yBw4F0T04AlAkVsbthadyA8Wqwz
q08w7kdt2FzwB0SPHb7CBYtoqZrxb7jEuxB+RRgVCEjhyEpfJXNGvudEMtLaRDkQrqTdhKC1hmrY
a3VjlZugy8eQjbxEsQulr+qx7QEKvzcQwT4OI5YAHuEOOOeEC9FDIrq33dG5XWJb/LALZr8z8ZiC
TXd0tNAdezhNEgVZTiOqzaAVV1luMq3PGyc3LkegA5ekPdnJzq1L67nupmfGBYO36oCtGr4RY75a
o63t8NNCesJ8uDgZ1Wy0Z4aySUPE7ziFtygvggZPp8hm3Lz53+ZeVLFYfeuWVeNKuKmxfS8S/m+b
9od6ykCf9ltB3uH1c1R+X079/X/8TzllwGfEF8WQ39LfSYv/3JmxLfsHUYWGZDuCTo8t2z+Lqd+A
G5diCqDMUvvIBYdi/TvFFHu8j8UUvwAdh52jhQgBV8SHYsoI6h4Iq30lGYMf6HJP9QXyYvLPYbog
5qdDaeawG48T28/sTsWV9L4YpvMtInLtjnxXC+5siYnKNqan1NHiC/rCU0furMsUv0I0mq8A3nkl
AFw1d2doeSHu1nAc6wcaR4z88HBnVn6RenG7GwYk1nweI9qXJHu527iNikMezNbaQXC9Rs4X+kWe
CaZrNJ0xZJvA7b3+NgU4Tj6qPganzKqqU9tjgZ/toT6aXjO+4qZ+EXnnvgqv1bFEl85Or+LqhSJL
XwuZ2wfbaj9bTbJ0ZN1opmowgeMSzzbt9Yp8VXTs2lWRaMGEiWAgUtilEbJuPFKPmjXtWCMftrLN
6Dia8Zhca1FkPoGlOYmF4oi6h0Y70TrnuSUtpyMc2Wfi/wTK3HuY5DRfTwsHsgIIOU2uvRmW0aI1
5Lci0eq96BvzioCD5tC7UNX0JI5P+YKXlHYUX3pa9tlDl9FzrfETEJZ+UecpKRelNnxpUyc4zIG0
tpQEGU5dUMAqAV1J/Q41wm0bPr1m/K3vwVt6Yzw9S8NFuR7GfImAUkMv4Gv3Ypok7Uonibg25VMe
50+1xqHBVkPPiMbhE9MeubGsotyINIaKUi1OGGekM06zdaA9bMUeDho1iQUzHFWH5Yl8qAeir10D
v/sq6LN075g9Ueuo2dGnw6ZGyr2QPPXBQhsNbRsFo82E8CxSI72Z51YRGBTpzOtFTUYgJpJVrE+S
o7CsewBVdiLJSJoD8BvfjQS1neQCEI1m27pEmJhs7SgYb8ambrZF205fEVoB8kaZDoI71ao3r20T
+sejMHY5LokT6XQx1L2iPXXvwNLJHsPX6J1iCvNiHxkdu+y5r5wLoyKzD1aJo+NHn4n4BoWZUY6b
esE+mdU+dNv+0ZoA769qaza3qZXW8xoJaOybYUS1sXBT03eEKmNU74JwyCkhv32Bjg0Lf8wDRAau
YDzhNquOmBtasr+g1JDVZkZvZa/KDeNZb48v0D7h8321ldRXVhQlgFKwJa4s8kNAOypyJS1s1Vtn
AaLFA7qMoXEuqgWUBgYj2mah1L8MaMy3xKrbX9OFqKbe4Wr2wlmDcge50ujGZzg41o2WBg5GP+wY
iNO8ENAwqLaSIgWY4wJwY/Q1Vj7W9Ggz96a6cRbKm6pBKNj2VPhAY6C14vk5ZzBrd2429o8ykiX0
wiIiMjBYhJheGF9olUW2G012qIgepwT6ZtmOAe9Z585Yr9TCnGPokACiwX8UL0S6YYJNhxnP2EZS
d9EL09ttOhFcRgvDzrbh4QGSvicjxT4TCLlvCksRH6qPfMudo2TQQTo4YdqHOMjJ1xpt1K+5qW2M
d2IeYo75DiFGdQmV3bxHOpu8xAtkT7MJGuvHBiTgO36vgFR/NzE0XHsED1pTpV8Sy7HRF15fKCD3
zQvDj8VTv2p7bncpkclAMQI7jbqYZJNRP6jaeAVCY19Voi4O2IHMQ9729ipeMIFTUQFr5CbvkPtF
fhBX95pTzQiqoCXeqQUyyFa2YpLhzBTfxHagDkJwypZ2AOthRoTTyHTn9BOxkQELuW6q7iKO+umB
RBMivKoiXNsL2VCfGA2XC+3QW7iHQeq5n6xyKekXIqIGHGXTCNxQfgJ34hMfQbWnFal9M7AyrKaF
rDjbon9LAq0E1hCXZwb5xhoJDkRtWIyhysNNjbvBNzH779yhJfmCIOrok6nC7tTk2bnF0gtnHKG1
1QB2NBfEo1pgj+OCfdQXAGSLYKpGhRSojQjtBpslyWGmNbk+aCESpp1IfMOHMhDlM33FAULMI2sm
flsEzOvGltop0pY9OznkT9U7knKBU1IDkqRnlfan3o14Nyy78hWxYwcjTqfLIuo1FiycJ6OMxUu6
IC/dBX5pBGSPKMTAn8cc6QOGuQeSXIK1OYLMlIMNPVPXAomsxZh8THbuAcnyWUHbpHpAfdBYhr0h
QJ0bXJjS8514uB3B1D5pkyR2gN3fal74nQkzXfbddTg+6qFdHz0LyGfoRvA+eRyZ/i4Q0LbTTy0M
nLNS/U0fxt2qzvTsol8UZpJn7z5hzn8M0LbxSmBw84yCbKEwOniudk6J5oB40pR0Gy3qXbEgSWPc
xdvQhf3SWj1TMzc4JWmV7kq77Q+BTmeyUHrsj1WOgRux+bZf0KchMfArcyKseMJ7dwplw/I9BuNn
UJPVToOOcKGG1vlq4H/9gq5Ku5Jtc9taubxTrnggwra9Sj3yTsbRcg5Np6md2zv9ppbO8ADioT9K
O/+cLHzWCEU8XqS43A1IJ/a9yhx7BbigPcZm0CO0CMUZNFp5o1BC+vCN5UAk+a0RIt/SxmI8eXyV
iR0xguHJiGOymBTo2LyKEaXEcgvSr17TVLhObfE4aYi0dDdnOFdYDLnDIbtHuV/t+s5loOuy0WWo
aW31OvjmomBa2+zNd27rVQjdWqC2ZaZOkRDjBZK58HnwWgieLQHQjOlrXxBr/sa4/T7Ki4ImRuLc
AeCU285IO/phpMPYiXU5sKoSGGi8sBHRViTQRtdJVZ6yUZsvUQGd5sAQD9mC5a0XQK9A5rwDdedt
4wXf2wCf3sEUa14mrUCB6PXephzgNzs0mbaZ3b6MBuuKtyCAw3HBUYSMZyEDa72c/QZhPgRUsMGe
N9Nsw7MwdRdOCUMI7Qwx7yIrwzVttHId6U72kCDUv6OoSokrXbDEciEUx++w4rLsjB3S0OoqA7Wd
2/CM3UlvLhHPFX4xQTsGiZyjkjDDk5Ow92zga+/DYGEjY8u00aMR8xCxa92Srwl4IkHfjyn9paVv
T758I6vdOBrquhqdhHFzYxxL1RRb2nPT5/4dyQw2iSLlHdScwhkoUGLWApWCmr4WxEi+2POw1heu
cx56gc9f5I0OQ71NchTo65n+A1Az3V2jY9BoKjawiDBQEdVq4Fu/rCYzxYQp7M045HW0JpboNUCt
7YtCjXzS7AYyuadPZxwE19S96y7WsVibttrqQcUXdAwAqCy4aj7CFYw6V98Hlqa/uY4rV93Cte47
TL+l3YUoQQBeU3rA+oKBjbwptejbzdMFmkN9XRdmctC51S+LUXVvTuhrnHeEdji36bFp+xZZhNb6
9V+c7QW5XUd645H46shVrPRbB3M6yKA5TK6MsTO+4ojMrtXEREEfzGxtBTg5gkJlhXHnTkGfBH4w
uFH5Ne5zSMmrvMi8/J6eXUpILfqdOL3oJtcr70cIu2sHmCOhtTNbcSrlVdLYhmIgkhkOjdNxodZ4
cQoThVG+r4Gv7nAbzNM36GrRKwpeBg9eK9EjWOUL+EXM1zRMDgT2Am4wBnfy9daNjz3sl8u64k+X
rV1+snjzrHRuthxRu0xRVvg9sqBdTIsBg3M1Fa9NgNqmjCf3AOuRzt743uTr7XsivqtVvTT/RMYY
H3qPAkC8NAel8pozmheLpFFahxo7/VsdiatvW5h5aSqP/V5kHfOUqMUaiHTNLwUljDm2SD+WtiQS
a7FxMmmSi9yKY7N0LmOJwI/4SxQ0KOQstDUcT0+r8mGKB/HUGil2ARq5uUOUCfiXGh0y/bExOY/M
3+kydfOnUQbXBNdzWYlbmu4IfQr9IQlRjXW9gjBRheYaS2HrNxYROKtWuna/CsKK3itf4SWIAgxe
0hpA/VuafscpT5L70M0Am1J6smfCMz0XKrzLpWq37nKxgzxKdgyo2H3RvYmutACX6QpnJrkrgNwO
+KzrO7LY9Q56F3+0V548pG1TnLvQa1YQeurHBpHUs1G59XNRho9B7ugnYZJRuqKHr+0ts6qAXeDY
orOiXzheXt0N+EiRdgZV4Vz2U0SAWVR/dhRs+BUiUTr7KLLBro06JOpYhfS99Sywr8mHz54SrF8P
bkL/HmwDGL65N0zY6nTM06YfXwfSytdERoYXLUpamNBhsU2ahJdwagq1auxOziu2HtQ6C9TEDyI5
flFUfbQ4NdJJm6VhX7/37gsvi89N6FGJ1aqpCYuhw98Sh46SRHmHcWn9R8sQQC7jgHwZDGTLiMBZ
hgU2U4PMLdVDFIoA/bhhc3LWzKKhy3TGQs94hSd/1Ndw19W1NjOLyFAl7DpzyM7FUidZiueqUQQJ
GzVp7sEyzKiofNdxjLCoSAJjnbAtK9l/LoWsIZuTtCiu44IgcVYwAuMJeHaQ9cRJXj+X3ejm1+gV
W2uTzTabMRjYVO9DCSCI9Fy7XfqSxHW/LnnH440BamNv04/mBwdtfuqKqZru1aglfF+1jg1vd9Pr
reUwZu0d00FkZzXTeMElaVwk9yFD2jUevxLywn/lggQY0WnTFYDHXaA59X1GMMvjd+O0X+hl3ifJ
302adZdZNwoS6VCV0d35KCSp6mnEfWSMV6GGWFPzTAw+JrhZ1N0a8+4gfDFzazckJtpludVEs5WR
QQA9o+deQSLvGB1oO4/+alrHf8DO0lT6Xnvy19/NNmljQ9RdrCM/9ntyY6jJoTTHq6pqrpyKWpE0
zuHq91fgVwchHkvATwYK5Hy8ADLpJja9w3gVmzrMK7bA6CALp/y/luT/14h3gSCh0PnXI94tINv4
9fMPTcm//p+/m5Ku/g9+QmdgwUgWM/9Cx/2nPdj5BzNfe/ECmcSxveOc/ikXoZOpo45CLULT0HQs
Hh6+ZF303/+5DIbZ5sB40nmuFl/xv9WW/PEhFWgOGPIKXh2sxpb+rib5TiAVQglTLorrPZ0nDOag
QtCII4r0ln4aBiBHIgMjuS9mzhgN7h+UIh+eXsbKsHZwOSPO4tH9KYS3rkPlDUx0dmNvDhtnxglq
xGYGiybO99/dll8sFb88FKFyOpRkehQflWBEaAyGkctuJwzSapmNjCurhQsCzrj+X5wVl9KzFgu3
jUPqxxdfGVNaIUKhtzZNhKPDdPObrkvX3eT0h9+fFSqA79eY9wtocU4Cw9Iyov+gtFmEl2kmuYBe
zLh3mE1wi739NiHwDIuAxLvSIt6CBMk1ZOjyL93Hv6SFLwvYd4vv3we3EDPxFDPa/3CeHRCgwKq6
bodYnMCEZIrwO9Ei/P0p/nzjJGuo6aCawq/vOh+O0hL72Q510O8aUGoNz2bRUqRPtTNsSC0nMOz3
h/vQpeek5AKoX2z5FAG4An+8eZIEB4sOY78LZ6ZRoBu+Eez05oZ8Fo0sZ9iaVKvfH/Hny0iQIH1Q
KQhdZK75YS5AJE4yulbZL5QcIsMwZXOzvHLz+6Msl+nHm8VRmH54fCk9lGHLZf7uRQczgTCsTnvM
EMO8sjTtxCfzeqarTzs0l384p19dxe+P9uGm2UIP61BmPc0k4leX1kY44BWu6FKsSpIIsaanX35/
giYL6U9nyD7LlohfPB5I1u3vz3COUppFI6+dEdniWpQiewz1PjjYpYK6UYaE5tRnZ5jddZ2J9tXG
zXCspLXvw2ZpU3jDBmUoDJPRqb5Ok6UdaJrBQkDAf6fobsMhIKcqrdUfFibjF/ff0gUR3TZSWPOn
J85tgdeVHa9RPPYiXYklYXU1TXLYYOHio94ahAG65ehbXL2NCVDnBafVdNOjLL9ygBmtsbt519hN
/xZ2/csXXP7yr8b6vLzhqJE+ljCJl4GElllHdzfa0OSUPk2LaV27doeYJWzZ61jJWh9tQAJ0URhd
FUlzgq08AGCYOvB4y9RbtAlS/4K2OKBfPyioQQnSmhHWmc0Ve2vtgMqIbO5hIdix1QPv2niPPZTf
x25wg7VnxTU2AM3Z0jWNyXhsXORs07FLmxb3VYYujo0eLDx5EYn0occGcZWK2SIwTKXbxurphGnd
dek5al+Dg0AhmJH2jBvwhEFSf9LQ9e+SApBgIOe3dLbOndulmKFCuEF21F3zy8X290/rzy8IOXEU
Brz1fIOdjzLgqQ1lLxHw7Ri7XWlpH5ELoNPUnO7RDlUU2Lnxb7+SHBGELCybRWXqfXg9vGYaXE+l
3a4JggOy/UVi8NUrxKmxAGKDen3+/Rn+vG5TlrPaAEDxoJh81I61oTegn++7HdIAdJ/Y6Q5hObJn
NpvZ//2hfn5MXQiWlNqU2Yv0dvnv361tYS+HZCR9Yue5g4RsVhuHcuydP1zAXx6FaD/KFODQXMMf
j5LrgH67kQuowUBoVrXjaXuA1O7N70/mY4YJXyDOBk6mS7WIMlB+OE4K3Nqwq4XJPhm0koyWAdqU
E8bBRBOIa+tQUvDg644VHhv3CXbwrmQY+Kdlicn7h+UUmij6POkaEoqe+PBZwkslVDw4LY1JvEYj
4PYt9O5uK8YOXZ4llDiAWaIFqJffsnJ0zmmXjDumWMNlrhR52WkZ/OEOLHien/9Oi7qRGbr383Yv
FJqGMt9qd0XYFwe9kRtPZ7SnIDReBSD/1pGDyS8DX01CnDZf91VMonusmz6eiRKIefYtQ9JxldKA
Ump8gXtmYnfvqru56ONV1cVyLxmxHIs5uwKj+Kfi4tcngHcRHg8QT7asPz5DOLu8fHZHLmo0nxkk
Vtt+FOFDxCq2rlDp+LgZdUZrdscXq8mPwNA/u7Fz3za2t3gYgvVENvAGZrZ3WyqnvHeF+qbI5T1a
Lt3ksQpnggsTjW9Fl22ByVd/KI+M5bb/WEfwWHx3Bh+ezrHL+AuXc7ubAcccAzRYxw5f1aLp9juU
fiurt5kgJjq6KVq1i9H7D0+B9cunAFEsUZiuCXfpw+vuzqwls+zbHXQUbG995sovlFU3DqFWtB31
V3Rk0xPKv+greStdP4TrBNYItJYIX1TYbk2d9PQGBe1qjI0xR4HQV0uDXN9N5MyuEYcZ3+bCMFgq
nTvHYiKvJ6QsaN4T4bC4wgepnzRpZHtVlp+dQccjy4FC8R4mTdvzD9f859LNtdkNCkGFQPLosiH9
fnmTpuukQcKCUCfZUxHsnCHJfE3B3kQYYv2hTvzFso3iRbLzFA4/rH/YUdCqxoLForOrwuLNI6yG
rzYEXEFOwB+OtPzShyeJIy1RQ4IOCciEH0+rDkJG+IHkSWrC+9SwwqckUwwE85ndhJxTIKy6rbnH
wMap9vs19hdfX1sXkDzwWrE3Fx9OsgvpBAbAF3Y9IlWScm4mpz5D0HnLnO4LW17b//3xPpoyljUd
XI6JvNRkw21/XNO9QWunOOaRZRtenHuLumcOLH8uGINCFPgGIf6+jLPJD+eK4ka48XpAfceIX/3h
1H/5MEkbAxJhMoIZ2Y9XPe67gfYl7+/olp2vV8zlBDCflRYzJJJR8vb7M//FRxPKNcp2XCDYOz/u
EVEppmHeT9xk9MS7sDKCtWKS+4c94i+vr0EngyeJy4t/7sezogcelkCK2h175GbtDlMEuxjBuh1A
HR5bi7cTV6qvzXUGlQ8tBt2AjFwQ7UIRy/qH9/XnTTkxTOwK2ZTTl5Mf39cRIhUcQQIxLaRHCJsZ
hbaNupyHOVyHuaFhM8yLXeR0JviWXv/Da/Uxzuj9WaMa4mIvJkLx8VnrwoFkBIy5u9kQ0ZfKWZQj
YxN21y2673yFnsK212XPD+BQ9nCeDXYN101PAFuu0Bzjo2RsOV4OkQWkyuy63ljLULavv38yfrHQ
uJ6NJY9XnzrH+PD6R+iXZ1nY9c6egmbbCyIMBHG5G2r5+A+X5BeHIgRAkJGFXd91P/Z+iHNtq7px
6l2ngvxNWLNzq4qI6Zxm6/+L06IGlXi/lpbaT6sa0jDVVa6odwDHm1s48va2nJ3gImk6uoj/02i8
+Wul/I+iz2/KuOja//7PXyxiHIm2CCUiIquPnQpTQfEse44UWyA2gq6o7vKwNjd83RCLTTkuqBIx
z+8P+stLyf5aMMAwBOrIH1+0MNQLcqdkvSOOY1jnEkcuwwbTR+L/JzMsgER+7MMXgkpDx+hCqJnF
ivXjwdxUlH2oDB4R0ej11gasS35aJEblw3Mu8N83renb1OR4oK1h1LbsHPtpA3HNyuFtS16u2KLH
eAjgPD6akMwjvylSt0c0AqsMKmcdfQZAy7CRoVy7DaMM3lKLqD8CT0uPaL1Q7mApD3I0tqOlWwRi
apG3Iz3UIQcVJluCpSwy7m1UVoaPF0JCzzPyyd7AQ4/MZ29kDPzNTmiWhKuKHUx0MUWNFfhNnDbR
Q5uRtXtgQuvJHRLLXGw0vTKOOVNcbUfO79BeyRzH9KXAShHc2i1ZNYuDWhsJFGnalLhc4aXM5tNB
hPjci4UmK60y2fZoFu4GDZPBsSm0cs+8n/TBOWzMBgN4/Ji3tiWIpyC27AC6NSQRvC/LdDunuBw2
6PeK5pQMbCdhp3jIjHZtO0JzIvgDtXs5EKN0AeAx0Ok75JXpV7lciquYZILPDghwhAhBN2GyFmVz
V8E2gHDdtcl8MxL2eVfEouk2s1Z7zlkvczckPXUI+wNF7LStXdQ/W3QuGBpEFSq1Rh/oQSfkE7XJ
gqX9p2smxsCagehDEtWY1rO8tEBdgCEH4Y1GMHf7W/q8254stqegMrPnTHP1c1eAhwzyZNpruCE2
Vu1d99nCEWy3U+QU58ChiSoikoewfOwgCIGQ89IcM8FwtIZ5XJsQrRNEJ+j5Qbz1yWRtSRJ6FRAQ
N5gKF9xG4+zsdtQ3nojtnfCYzVIxY4rAE3HRwoP94nREgAiAWKvCGT6r2pb7wZoU01ykdnH2iGIT
nqFd30gP/xAJ4PFNao1qDSDZuEDmEl1aI/eD3UK8YBweJ2XJndQMxHuMwLF+BofAE+l6StKeoqJ1
1hlfCb9tHXWbZtOh7pgwxmpeRATpdUp3aRpFQ/TxZPpKT1EHdXjPkyhAoeWAaB+tyI+5szfQJ8+5
FkHmGREsMvUDy611vR+YzOgVpes5CLPqpXBb/VREDkj5Dg7ipHfNm63VxVrrSPNzaVjvnLKUhyYj
zsQpgulg6TFyxNlxNzQpjiaxlrGsjG0q5+ecNKDnIg72KBjv4n5+llOAW1T3aNT1wXNuayFT6TR3
D6Shg57QahKnpHaPRC44toEV+3ZYuhs9QZaTjbVaiQReIEnq1TlutOGmDhv33PY4SUcLvemMFAYG
C3R1rfjW1mO1d60u3sdtTuBa7g5vokV4PMcjDEIfQlKnZgLz6gKZw4pKsyHqqYy97j4t3UitTB6e
pxzDPVLmmn0EH1MWiQRD6SdytdOreuQpS2awypgIDjpaB+K3unKL1MKFcFaWCLW43AEGvbk9ufMY
ju0nwGROWyMyJCU49VVrNp8YgW/1JISlrIH/qHbw08qvE4KTam+lmdn7OQCPYTWXmJdPGpAiiGqO
26DmmAepLcozvaVJW8f7puFK4RopMh+O0XAf0dW/MbPEvA/yIo0PaHyaDcqPGsWJycw3xrixAqEP
tiJu9S+2HlBP0t+t4Lwicav4yH7tWje0mUCHxE8i07NO09TCMhjS4M2jud/DibeRRVbBoPtqdqcH
5kz5W1M1gMHmvDVeyN1qfLZo8torzOoTTLLRJ/dq3nVULPcuiPtPAzo4HsaM0KrOrI8KfMg6ngpx
MIXVPtGFYwyStBHmoKHnSYgsr36OiPP7Wlci3aaTVj87tRnvkybosgOJIek2nvX2SZbkghGnN44+
oNO883u1gBkyU0M2rEPaC21brhMKrkO/KNkQcyLnjzqvQWpsDPk+rwjCXHVxODzWwbgkruFncVce
kph4jQ+p9tY5o0ECH6JseQa18UggRnSn5xGAWafpyQzkcmqP5HRxis4SKHsRmoq/qp0Oj4M59eNl
GAThdexCASv1Sl2WneueRCT4VauKd0KP7buhM6VaUYnURxQ6qNPGtnqhdWduaJzJ67DhVd0URMhv
VT+lAJCmBbgBlvQ6y6rBWVfIg695iWpeKu4uTfj6mOaeuMaUWH1phrC5FQp2ThtzveMkJS2CrKqd
G3FRtUbMFxqP5m0lm+qLXHaY68JW1cDUPYl3XNl4T3wAP6uRx2o0oj5WRuKdUCNWX7q5ap4RkJgb
5Tj119IIkWYoxJMkOhV5cAzpRux6r2tfvbGV10LV2ojGwQuvp1gSNjXaeT6/QgkWEGfwZFqQe8HR
B/PJ4LNc+aOHIRoSYF2vMJKCxHL7PmhXxIPgpMKXcR3LMnio8EVe2bIvX+zQTv1uQabj9FaBsRqI
dXiVvWVuQgSHx7nRAz8kH/CigRyOENeZHlz4Py9FiKzdwjaA4FQLr3uvthVuQkkFXuguEwurzg5N
ugTOdR5NHD9Ox+CIl40/EAzeEs8wZp2fqArfuuI9p41VtE/kQMzoz4b21QmFXAfBjDgWvTVPeR+h
xKnIsbuL82h4xAHfO2vYVvUxA2hydrsGUGMS2Xeap4jrqIoxup7tvDCgqBfNc1ar6cZFUvqogyU7
x8vtNglOOMkEtl8tBg6UQvnBAoC2hSIjuhYtV81NovlGD7X5TVfITrVpoULStA/OJNqJA2Hj6Fut
kV8sVXqmZJ8ecCW2r2okue+oGlriGy2P5jenos23hggHiJd+S9us4OyPCDi1EsKNSFSONkazg7OI
2HKtqr6t50M+YKTl3HmSFM4zll5b8KSxZkXXWZqUBlgqVd5oVkITd5gz7jVaNByyyMEAq3ht91a6
GnumQc/Jhs/H+g3smPEoQhK3QEAb32yEQUCpzKm+ZbVQb6WZVM3aNgsgYU0i+28mdl/JPXN49quK
y2LzJW93+pgazQpwBKlAuBnOXqezmjn28G1CTHXbBdhK+tqsrrphrj5NZFrcGp0bXgc22pTOI9Mj
bl2SNNtoSQxzeb8LLeyewHUuHETNbVnjy3QJdZlLLp5rOZfsiYNt1QfIn9ASOPRNOwvLc2C5Lwrk
8lUA5Hk3ZNmwF7CsDjWfzZPViBRVqBPGN7Zoqy3xwu1DUw24VVX01oUl/6qtqgo1YWV9kV4ot6Ii
krASMOwQfBP8gZFkh5YXGRcTCR9qL+8hmaXz2cib6YYiZFwVIgke0ZHjNtTKOwhgl6RJYN7W0S0j
yWz8kcTUq5r+j95HAzihquGwGM/1EaNeRFjbzrYU43U91pDYatV1Mcvgzg7M8uBNcR+y6OaKXAmG
jTWc2IOMu+Mwz5kf825e6uHYnEg3WqBEwCAo9SkBPcZ/tFA/exKnYeoU6EBJv3kdMnEElASLbCZ8
W1ltvSnwteMsFxfTlIgn6m0d9MJUfvHGZc5UdtuIzvKhhgvJtCyiIB2Scn6CXxSe9SIat85U7e0S
ebEH+iVcxXWJ0UF9pv+Xf0pzRy0RrlwkDLYhCz07nDVGMRGh/0rbQ6rp1moINOTPOJW3KMjlRR7A
8hKZmd/yDw5N+UC772sN/wmiwnPfcpBeBg4CLkhRNKZBRTiB+OzFnv1ow3Xfx7HzOCV6vqNdGlEH
Usqt8nguV2U8Rpcx5qF1aZiHwFLGl0gPxu3gajriNUP5bowBGEEtSvcq6lZjSqswnGf7guJCPCVC
7go5lVteJxbgMmF3ilTeg1HoeW9D2ptPUyWMKy/3FKqFXNxX5LKsJ2rYrWTt4tTa7NGQjnM7D9wl
ORDXvnWoC3GVNISKT1P1TTFqMtfQMeOrOuExILwkjOEnFQR6VVCyVyLHxz5VGDsZIGCT68x1DyN9
jXAQaywRSccQNgocsSxZSaGdyplcLKWbT12s5VtexS3ZfAmFmoRMGTj9VS5k8EDqIWWGGEiVcBAU
ojWPz64OGyzNLfeinWNWLz3aRBItYGo18jqvZIkMe/SA5BeZOsxzOVzifeCzkxPawQtnF/+PvfNY
khvJ0vW73D3K4A69uJtA6NSROjewJDMJLR366edDsnuGTNaQt+66rc3aaFXFiIBw93P+8wsCRMaE
rFcDaRNBqUt4ZlPQlmZawjJihtZfeEGbPOXStHfkDxQcOSOJHfVcAWl0sTZew56vzyfAbLo6p49J
QmqwZkR2pp8sBwJr4oz7oG/93lXpRcZTPlMFJifKLPEcZMCzKgbVnoP7wm5XyV6MmvfkMTOlz3lt
ymJJxbVmv67sRb9dRCTB9K14Ioe0OZTS+SJm+z1oyvqFijV7yRRJ0wkmKPdQaLWt0XfhpnW6/Gay
qViyCdO3lenhvhWOZChTDo37XuZ9fNSMcjDXvaMrHPRSQbZqYdrllTaESwjt5JRXwDcYjEs3gRTZ
ZRmbUImX30uOL8SNrN38Bj9y7PbjiQ00iYb2LVNSJ6Mmid7qQMc+TKIev6phARwt5O23uJGhOG+o
eHhuMU0OkuSMU0KzjUNWuZwo3lg9c1qCnc2ZwLE5BJA8lEEs76iP6UzTPDKPYTqqtzyFQQ2LGxBB
TV3+LTULUAU1t8GLrhLxJY2W8MjSJG5VYQL5ghqLJtwMYpIWqjlQb5pVaflKzr3nbObUKm6zemRj
UNE4lFsnbPtya3oDiAaMWl6PCPtZ3IULApcjuyNy1wvL4AUfbP6OV41Zs3YSL12IojqvUWFMbbru
Fb+SEFHoUusClpZDEzPypUlsFuosnq2WvlEvehH5AwTfcEvxyifPGg4EB3MAflxHpjdpOxyiKQFa
JqRosMbcO08iHcmA3RAj50Pl5SlpM0edn41d8NI3Pe4IYReTj0Dyb/5Ndh3f2tUGDliDaXgv32+m
1WshDhOMJ2N/VjrMNEfMJBrRT5Q7w7NC36gJLseOYgEFUN0Wtxb8sWKXxQlwD8wClBxFOqb7SoAC
XcnaGsW2tWbrbGra8tYaYFTwCJm3+kNQc32pY4GHNJWeJvCJ+7Tf5RPEjwuvb/tvvQ02uuok8e4X
No7Fd+nUy12BO+9jLjznJnW8OvCrytXvhqhSEy5CJknWZsdF72Wv8xupyvnVcYE9CnAWsi7mfyWu
ezwT1i7YfzRBSze5i73W8t/PuDe+xXQv8Yof6xFH2Kv3mKRvLF67hgTgzsvjhFzeWI5+RvYA9S6P
c94X4H/HIVba4lvYUtEhOq4QHNgNIErDbIXQvTq20DsUJg03hzDnl593eoDiye2gVcl5nLOrqDfQ
KiwlZEY+HGJjuIH3ItHlps5K/chMutkPeWfc5KE7nsNlih/mORruB2n232H1/8ji/yCLx1p7gVn/
Gxr+xb7sIv4axeHrz0ZD3//Sv0mo8i8c8IBRMQvyYID8aH2v/2UiofaY+IHQQPf+wWgIw3yiSRer
IcMG014g+n+RUE0M8z3KBMdlkPRdUf9PPMs+QdkQKpiIm4wrYGaajE0+ocr1SKRdnSlxVlRmjwdH
H+bxuG+sPt4FkQ48gEpjyktEbkIb7j8aeyzBo4oQUK+yXlHnFVKsJ2w6+3FlJfY80SqYODbTKtcY
V3hBwZFRF4oq/Ic7/Tcg/PLLfoCoJWk00Em5taRIWwsv9xNErbqBQLW5OTNCZEMiKjT/+0Ll2Lpk
jMI88/dfaHyOZuUrTR0/A5PSGSD+l/G3hoa/0uCznWE1cF62eMv6GdxWe5eYZliz3muk7KKht/Bg
bdQj/uO9Y+49u+uDLewGLEsCJ2ZHmXvEYrRUAUl0srXp9YqY9FHO9/E6gjN8B0uW0G8zKMozJmxE
MIdxQRqySAOECnVT57NvjV2BldFAOX+m2f14ymYOdapC65WBBFVJUrt8lQeaGG4aJyCcHNULR/n3
pHObJ4LXQEsNuw0UYrnJ5iglKIeXYDAy67UxKPQnU6PjYa4iLhuXKBqf3gSQeog9grDF8st1NGfN
uo5CeUec4RL//JFUr5qkfiZCZbwO7cVjcZSxO26g0lbPsqdO9e1S0haOUc4v8iaLoAJsUcf7prYw
p8eWXoo7SZSIOpMl4/JLeGpkudjOZFdP0sBs7tg2ivcvVJQemnSs/oScTd5pmK+MkAUonF4M2XLn
vtua4F/EwdlULkdZzy6MwykHiVxRcPAkiKzk18mkZ/cdZ1zqMHRKkug66IWyV2VTLAYvg8H1J2lh
vSYEyz90k+099F3DX2fU0OTrOrZvOP/5aJ1uONzEE/7ZK9tsW/VEODyuNebMSbrhPi7QW7wcLTE+
p8N6tNp6vp0IxZlpbmHJnnFmktQ2L4/EWW6OV8cpz68yyjMPeo1Yo2LSHH/u++ECn4n5Bow9GlfJ
yOI1oEO467qOBVTBBmgOZobgVza2MzgMEGS2MYMlg8WqBarUYZzu7Fa2l/g5jVjkJYFJkCV4y2uY
tNbFRLT7g9bjBDj0VXZt4ET/Kgcz3gP0ma7Pme+8FmHaP1aGnoxbMfPKRoM+XuNN3Lo+nuXccZKe
0ukoR5sS3iod7wGQXbU3Mp5x0Lbo1sHgG4fbO8QoAa/0dsTOgcAkjUlTTnEiFuYguK6xTngj5dch
H3l2eGWZw7cpwZDgmT/mybdqxJImzkFCEjvLgPlC3hElC8pFkgvFHapiHk+WarWNfHzg2abDTBA5
fJ7qmTvD4kJcyaJETYZyTulapZ5wph1PWE+yEDQspsZ9LCt8ilJM888sOXPwB6Nq9iGNJnlUSxII
3m71HpwKbwyj6Lj1TtnxLfaYEisvWG3ehu51Kao8YynbkAOfYbMlm7t0njXtQeucuT5vZaM119OI
UHibTeCT93g5Td59bOp5egp6+DBjDoPSD3rDOMw9c9zVPOXcywbO+9LQD5SbWKxzIyrsTvcY72Tj
lnAlVg+UJ8rjjxcZDJYHV2qkPq1tRF1Ukw1+7MjXDfbQwsQNO+4WrZcr3Mh+GjO3k1dJgCGH74aE
E391APUuI5teYOVmpCFgCUl+1Z6swyZ5aUTDiIupTdi+GQHszseGHYKydgxmq7kq0fbi+DiGWuAh
9AtJp5Wp4JMQZyRHVeN0sW6zRlwm0G3HR7cL6vTdoiCS9cqcSKHa5Egu5VXO+TMTkNoRa3sICunm
jPhLW9cPkUTdhdQWUB6qRai/xCPhmHEcupeFoXtPVt/RYM/i1unDcfBFXnb3oDjaJm1VtObFwMKg
QxJuZKhejSCgp8sB31fCAKJcA4dYe00N9kBCDKL/+DGMcFoHl7HsAqEbrgQwo/CkX4rTB2VV0jdy
/UXDEGbVYr6MM1XBTChCzb8XqQy/ZCpw3jG4DlaFaPDXzuzzbmhq3LezZryxSyd8sYy+2OQLvlMW
yji5dVC8QDjIt7LQw8B3Zkjleus0114ILgZwjQBTzml2EVdhdi8TRVtCSbydNaJItH4c/aIBH+/z
obrqs5lQS7PvNt3gZDds69VL4nXRbW9iC+7oY7Kj+MUiYUKnCTer2PVxGd+Gys7uh9wk+LUhpOTc
4wDDAL6ej5nmpVvXMCE7MHTBK8Vx2PZ6o7zj0KmeCgxLIpBVteQH6OUj8SLLrc1jbwXfHAzSBti/
rOzRwLClz9dh4KhvccNYIutM8tvmJCQSWMpLK1SOuY4I+5yQ/lIOrFUj+7OaFhiXjXoimCozyoMD
nL0NLYKBg7La6WNElh7X+JSkDaDZKHv7UCAZ7zdTDtTAwC64ZZps7zQFodliqIt/ujZjWo2s75Jx
Q33Ghj3t9aKYDoMmvMPcpsMGUhr0N2mS6MO0cR8Vyr7r435+0/UsOcOqdj5rigbq9u8rlF+KOROG
Jv+j5fE8A53SzyVRXYJ9JFkVHMe2avZMnUnNHAwOIVNrXILK+vIMjUOz//23fiIaURU5DvxmiC9U
ujg+f+IKmMEcORExvqQGsIvGZszGULVSuX8g93wiQHx8j73Q9D2qPanrn5hGfVRireph/2WmxP3h
S9+wZ6OUfGYwyYbx+4v6uy9zoP5xOzGM8j7z1ARrWCOhwzvi0IIlQBmZBwUi4WsxDgG//6pfC1lM
iF3uG/G6wv2FqFWHnlNpo24f8QAisJzsjp01IEUBJQYdcso/Sb/+5vsEfQjEH0+3TcxFf35LhFuy
bDPS2WZkRA/fj6AiopFlHMjgda1Abv50Oz8xDnl2XJyL1kxC+zN+KdYnrECYzLUAYJgTohLVdIof
NlRO4ALvLRyGYbIZvpb3/FnXEo6P39/kX19SF/If9xnKE0NH/dNFl4VZ6wQs2kei6uibB5KxPtz/
/j++hQhR2FW4QP9C4czQnBZBrOxjSNDFHhAyxjp/Gv7wbv7dtdBQAnjCumfhfVrmdmsAp2hci1cr
d23HTuZL5hjr31/L37wmFpPNxZOeh4fK9efXJK3zOq7i0jrKANke6hNein7CQmYzBa24bKuRfJff
f+Wv+xd7OrsJl4V2j6/9+SuLuCcYKLPNo1YGJCp0uMnOek8p0mWkpRbuBNJlE6n6J3b7r4t94cJC
tedqUYN9vlSGDzGQpCWPacfqDkr2ydZGcjkn2E7+40vk5UDVQw2OTfDnzdLJhoavyuVxbCIsHHNR
ns2qhTlv8sKkSwc3Lm/N77/0764PPiIiN4jbDIg/7dC9jj0LFkLiSIJZA5uC+VWmu9GORuePK/2D
PfhzXw43Dk4Iymi4Y7+uNKz+XSYtOuNExegUSpaF2J3ssVPVz81lmWDXvQomymS8degqqLXUZV/3
Y7A1NWXSXJTWaxaCvokIh3DfBa6Prt3UJpjr97fl1zec4SaieY8didnfZ40VmR5DPOFFdESpzhfF
+Eg9J6PGedkn8HdXEL//dFZ+lpyxEcJMZFVxPKOk+EVTGeKTJAPOuKPGpLOBZWLQP7Tj2L65DXFz
flQFy/uexDivd1n93PcWxBWs5cZTrWQN+SjsZgh59sBgchJg0P/8nrBT8q5A6tV/ISnrNVSN3mXV
57NL0U3w6IsINeOoMqOIsSuEuf37L/zl3bQX+TO+kdQP4CufWdF1rJaif5qPJBqarwoyTbKaarBN
TvY/Skz/7svAjRaLysXy//Mp4M7SQx5JYPnI7Ooa4Zl3zgSaLsfSK7qk31/ZL9s0V4aLOMJSxHFs
Z59WHZG6AjsUfTrCsqCxxH2KN4uFSJf4+y/6rL+E4c52uRQPFheHwnP5JT+osDIjwpaqcgYqiCZS
1zo9XOczlW7Te4zHZnVWJZipYg5muufREOUjHYljIKTKlmOwrMdThCccqScDzZKPqwkRlk7T7HXN
BsoC9YLklC3ox4CMdd4NSAiv24Jp658EJr8+H0tQ3gGYepbxK2c9LiYXW0WljpKB73oouvIsJ/hp
F+rTP666bAZ03DiieoD0fvEEbUNdtpDVGzxlmCO5MuH66xIWNAE35ZlZIFL8w7H9qQYyOdYcV7L0
cSIgJ+LzUyrm3BDY5JhHIhDNd9uW/bExA+/hAxCxHQWqQzCbdV9CB/zDIpOfXxHY8MgfcBrhm1Gr
cwb8/IoQ+dAS7YuJl8C+LZ/hnGNUiDbAnqHP+MMYuF9sgR3RGo8SoS6ZYLECjSaM97KdoK9KmUwn
vctBEed0wWtgdS+NRdfw59nhPWpyBpa7js+/dnDEw/2zHBB1eVqY4gFFZGh5YzGBfmiW1yvTOAx2
kIpFdeybqVIraStiqoYRaEwFKbhfCnAUMJ/vQ2fthoNMLyxdSxFmiDS/GUAbLnGY0XYjZM/rchJY
okFNYZ7Zt5jP6HDK9HNgaewolWN13ioym+ocU2ZH+E5WzcO6JPKMBnqOj4MbCx9OjdURiyeimjk9
Jp1WC/at90P5uoyfS9YMcctwQSuRibehcVNAcS1hvTCYXMDQCTbyNXao/HlJ+ypRPwNR7rzGC6K9
3ad0RUU9829nCInfi0+IeCAvXrbUNYx0q+eoyKAUgZbHA7nq0K1Q0jajlx5CVxtPFWbe0bWRl1l5
ThRf394oQ/FAJGKeZlOKvEpP5axzXjRdS+wdind4FAhkzuHKlfB9KqHeCJrkKgYjseZ34ttxhG5q
sUBRQ8ZjhtPBX+TSrVeL8NT5tlqsMjapTMzznrsJzaWC5UyeRZuOW7vCXHENDgJy1c4RQLhLziI2
jkbAJ+JIHYgv82AUh3pMOu12RGfD7DqdObU8nekXHrmZoeRVMfRWeyK/LVLrlNcluqZfJVZXTM5Q
+ZoWm4e+b5SDjrztNX+G6g8rULKFW3PIG1RgwkrqnjPEzrnZB2I4RKPG9L4dl0BsaIBgWi4cpXk3
ZvSw2Nd6oIxhp4/NnSgs4iTd2OIFY55uy0stbjgbPuoAMHvevjlEOr6P7BLcTKBsms4CgBAXLtxU
jt+YnwfX7twzov6A4NDe82OMCDtwk+ndaxxEUbBRnYLS+n1Z2ZK9RV/WzOAYiftawD2GdWNN4k6M
Ior3oL1g87I12cbxZ+QtQvdNZxZlFvdVqgUzNxLVfZliOAnbMQaH/z6aEa75ihXuUkgQkQoeR/rX
ay6SBYltgOfhpNH+jEIHgf84/hy7A2SMwK6ccyySu3mV6vGYbEs31dVZ7oUs07zSmDRkk8mNNYPe
NLYJnsDxjSpqfoggexKCUCbVqUAxML7AgjE0wrsdK4XpVnpjd2GNGUT9JEHu3DVBPL3DuOCVTdxa
mjeTqECBo4na2GD9DU7OecwYABJGBFzBu2IyzUlZwa3hPFKYp2TCMz8tK2OVxX2FD1QQkPfus4UT
nZk1GCKupwxQcguCNrtAEglpybmOmWe7AiFvXQCyGfPx4T9z0v83r57vaMz/PifdvZccFahsvn/c
4e3//h/x/e/8e0yq/0Xpwl4CWYFS0DQ4PP/t1WP9RZoKhSF94YevC//q31491A//Gosa+l8Iw2mo
6IdpwBnd/YOpKPgLx+EPTQzUUEavy5wVqQ0qH3spVH6oqDxZFpj5utnecMNnwgbGVavga9iO/lRo
9m3Ta/sCHtSTm4unCV/FbedMWwWFvp3g0sN+lAdjIAtCLUz7AiPbA7Gi2Y5QpmrN6VD4be8136YA
txiSNmAPL8x9beHw08HpJ+2D178w/Mn9g9/nxvE2ID5604XOKVkUAcMcEwBKTmQxcFbArV6otXVN
KIOU62lRFUD+9+s+v5qUtNBXozxIkCCwi843FiONdck0iB126O7YDlMfC8HgEC06BhNBAwGP1k61
4aNt5jEzIlQPLMvool2UEMmiidAXdYRgirixFsUECMLGRELRIaXoFk3FtKgrcmQWZceUqUcjtG4W
DUa8qDHSRZdhLAqNKquhUi2qjWbRb+AlrbCthE1O0fnWJqg8zEXvgcezuYL89SqBIBY5wxFGTb7N
Y3bFZFGMzDhT44jtYSWImiRHVtIiL4GNfhUsepNOq8d9ZaBdGJ1SnLxFl9L2KFTwL9jm3nAzizY/
pWAt53HmNt0qQflLCnmXXTSVEQ4b6faLc2SdPmE8Hd+kBoCgobTWxxEcumCFRfptbWjBrTSFdWam
E9wfLbcYC7V2DTujii+bMhueAo/GFj6A9zDmZCkzo+g4ykrUAVHv5RuF1d2Bxs+9cYYBPghVN1oB
2Vv71nCrZydOYPIkTp89FAwiz8iz9Ha6zMQlJnRwiLCAp7sI9arBNVu66yrGJ3Ude7IT8HLhWStZ
FThcBkGymksdT1Rths1Xu4VDlGaWDtpKlHl8SUBXeTbBHdjKwUleHAkPa024TbFBWxc8JBKqEz7t
+WbM4/KWGZC4NOylbF6YMrRWyUtVBZw25C9B7YnTWRBvqo3E2Brj9QS54LJr8YNdEY48blSseH4k
9uyNdlh6MWxy1k3NSVYTpfEwIQf40nTUTJpBOoYfqpa72pT8NxGHLjdQ8xHwUIZ64Ll3cOoxQ2n5
SLTlU7fWC5oVTqvsweoCDHEt1XPxzGenk5MtKGReLq6jNq2GIj4Nk1JsfzdEB/GBAqOlepM1MUGJ
fT5hZpxTo7H+drFNm49VDMzgYATwWzlRmz1UoogvMU2FOFTP/U50RvVujVQTQVcyWll+WYKLkbvt
O8HHM7ZwbsIZn2LoQBYOfkHk3pjjIiHQ2vxbthDaCqvo7lRiYtFtM3Lw4+XCPwi9aF3be+z2+A8z
gk8OVs8msqbMnja6p7BVGczk5eNNS6yWb5uxBSFOZILXGeN3uQGpKK8GbNyhbIcJA2mI6A/Q2uTj
UCx6rzY3nZuG0N5DmQYQLOC+rZsG9qYMO0gN1O/seh3Zolq+aMdlMFTbbMjbN9KSCEzVS/uKXMiJ
wCUhT4sz8mmotXwT8UYS+uRZwYsn0RMMVh5Bww9GPqh3+UZnWooNDFhvyxl3GIJEytuapp2sq9bb
fDytfMjL2xi3VtdXaVC0vsCtxi/J2TufYG+cCyZUwcrGI7RHhMTHd1i1UvZjMD/P/B9auWe3MSdf
1jhlq2S+VEUEBjVdk9p619dwGnurfCEFaxXm9uR77oVsO/jP4XXU6+kqa6N9njTfgOnPPKNEZQJz
sJDOaVQGLMto19rzQ9goZtvUiec2QihENtYmVdpKVlPpu3KJSOAcI0rBwH9KYDx/giV2r0QiLm0G
mutUuOHadirDJ9je9ON8uoxHbz2MyVphM28UTnAtWm28EiM+/24ZomobXDvaUeknK9frzc1UpZDP
KyA/Iicqv3WJVFprjXgrwtHva/leFyCddRRXZ8ncqU0hc3EwpPW1Ee2+cK0bjsnMT/vOgL8XBs9a
KJ8IP/o6dTT+c6HybdaT5pxPWItruTFhgj4z0ZTM3fyKjuO2M0zTJ9Jofst7C1obwN+iz95W7Xhb
JF11JLudDM428i2sYndlbONeXHfBKhmm9Dy1xb29tEaQ+w7pOOUHnfZ6T1uSrnW3q4j8w3de9zpo
u2RcE2L0XOsdysqipPVLdefY8OKj8rJ1OAbBsy7ymglDTY05fcMf9FTFrvMeS7QCJsDWi4O4YU0P
fNdi/PI6TZqxYa0zKjZq19c7ZpcBgqCj6QWYpffzzH5g9Nk+JMIHkh/0Kn+Ghe8Ft3Wu3qKpDXC8
d6dLMIYBszsyx1q/aKU+4RDedBvigovzUtiEMw3pDa9VsyGPXlwTIGJuBtkVREh22IKmRVqtSfwh
eUzI6p30+nQz5/IAKQuX06p6BRuX6xpT7XUi+ic9mHFpLjntPYYEGOZ0X4EinuuIkImpDu4HUeFB
ZqT9ykIHgpkyCtzGtO4DXKJ8m2UIA7UIn9yEc5jh8rpF1n0+uBCHKRKIFlmINg5c1HsSlZYagvER
ykt7Og5tMKDckERkofhP7hMHM1JTmfk7A+3kHV1BdvTIu1oVoQpgoWhQt21z2KaKvxvmxmaaW/0S
mlJ5A18NO4aoprIyUIMMVeNeVn01vBT6lL0MUhiXdounnkWFBaslxs6VVcRO3saobKLCghKBLtFb
2WMSnvdjm4qjkoEYV4Sk2ZfSq7utG9a5zpIIHyAxaVe2aFw/NRCW8BBL3Q+aUNv0adKdO1Zj8sYU
AX7FeGxj7D0PHINjV16WrnCOJnroTVBb+SZQdfBA69ae4DfFyWZWdUHqtVdol23oWgcqhXQn9LLe
xGMW+NlglYSvNeO3IofAIPKwvR+aeNhXkVM/2nWLfJW9cA0VCA6wM5Clblaxjy/FIc2pwlDbaEe9
ZAOrhKz3JX4eftW0CZq4KUAfKFx+VoZc3My+OIrQStUEA7btmn7RBIQGMg1vdrXEBqMbUiJXquZi
RL2M0c8ulHgYZ+78nDRNWa2TokfoO9SNP4tUQFZQ2Zb49dYvm9TcEe13McbRtGtgBEHACIytlan+
ek6p8VLgJE6u3r2aiLq5JdKOXAkj1Z6N1rsURaXeByemALGndutVdrjtsgD+iFFDV2rieN2RSAIV
xJCL1uvECVpeFc6ItMrrppXSB+vBqMYdrJ9wrQwoVLbhXI7xEr/luskOJ5kdQLnyMwE+0pfhez0S
+tty5GE2nW36OOk2oz6Oxxiil0/0VnAY6uA8DusTVsLW2gncBGKajXN4gssPEjAtSsUG+cvJw/U/
F2dOR3DA4ocYZaLapfmQhDeGndRrlrAaiINXg9nDENO0kCMhrHVYgmDQ0wfgMo2Hkfp3PrcoVVI/
CfPUgjuQEOflVqT6ET09JnAo+64r17kd4xKhwj6avkapi2JrZRtBKfecho9wjm+WDMItZuwLNb4b
bgNnnkGlZnUZJsRFJL1lXkDAfqpnI97MlX3C2ljzk7ltTxHqznXmWclV7VTWFzWWk5/IYv4ilGgv
BsI7trHo3xscwTeDJfsLt++NNc7A5tEc6X6gOKtrCPHyfHDs+hRSqmwIG8BlRXNeIJ4Gqzrvkteh
JXsuRpNIOllAQ67FoOKJrvtpTQxi38ejH8DD5qhk1IPEJ97prnfnLSwVKzXP4P8MK+jTb47Eid+s
8+YSyNLPSvNrBPqAdin2jlM428UmEUvRH0I1/0KUY/vmpFZCdkKhqOOVuTfsGBF04t3qmA/qQG/9
rKEpbtPDPAcu7LfZnM5NVMo3VZbPj1mjZxcqyr/SgGL/D3Gxg+zdLlz2IijXBLd8rfOcU1+r8zen
t5c9K2jbbcdAc9sIvXmmfLE3EoXWqQ08cv4McTLixLoykjlU+CZnxlE38Vx3ppmV1hXDg90N3Vld
GcX5nPUkJNZTm12lRe1YKPuN6EtRK6LesP8ft7lgpMA5SDjOYgNQUgdknvtGCjAbRw/X5YQmy31s
GwdY38jJs40QqyJjMkyNLd8hmqbTh+KuWGTP1iKADhYptGJj3LhiPsQLhalaBNPlIp2OQ0TUsFPF
2gbITFeEt8SI7/D9Rg5S8gqFFCXJhwq7WATZUDkWcXb7L6021fMi3R6/C7mNRdTd1Kr/Fi1Cb2eR
fDcILPfEMbynixxcLcJw1EfneI6TWBoiGrehfF2HUVudSEZF8bOIy+dFZm6FCM6bRXpOUntw5Ifd
0/gFa4esoq2WIFXPPlTrH+OX/7Dj/8COF8y0GKn+76jP/nV4jeOfQJ/vf+VfoA9xOORvYx/uICRB
DvMDN17Y+l+IqBgLglgyHF7s2v4F+khJnhyOJIAzWK/Y+Bv9NwgkiPrWPUotpiyO4N+If4ICWT8P
bAj/XagPdEjSxrrGNN1PIBCeh9mcWKG8Vapa5LxzrqZVL/idPqRR77wy0V5HYLdfKwc5fBSl2oni
YtoVAJaVn8WkDWRqREyvB9lATJLwW08jwGzsq2el63wOryPuJFpfEvTbjBUMRRRRhzJCCN6ZxL59
iLGlBp2WPXpYf8i7SzmlJ1TVM3Cyo1aR0Lr3YtYgOeLPYl5pHMZkrWVxRrnTDq9eWE2vjhFNMTUV
t82Pwp62t0mbeUsHXB+tSau+EFWTvBKJOxFwxSAKYdf0PDVz43tVmDo0xXP73jehoH/JzEOIb/BN
GNmoZLU4XpWIu+4X1Cf9wzT6g5nwPzjcxyNYfIp4qjrcHbFYeP+Iw+WzaZJHh2nB3BjewTI6a1PJ
kWmqV44a9a+sWxJUZO5dl04lz4tBcmmVzQDbj1Od7jFKpg30NZSpAL4khFrRpcR55Y0pmPZY1JY6
RRPAhBUnyQUNNX5n7tLJ01K7uzBqcAlURnnlus19mxlYFFbkkTGMupOR3DmR95bUdv3lh0XyN8IG
z/kJfOSiTd1ZXmC8kJE4/EKDqbBRCgO9Km7JkAmexfL0w7Ik+EGa47UG7+3QJUZzyJOh3ZgR1SP5
b+28VZwmF2M36l8qxBqAL0zTrsLCTI9DaVi3wcSfanxR32VVwjDX5HAVdbY4N8KaQYobPADGSOys
gUpSJjJERGf6Pia4fhdpjbZLkRavpxL3GFjsvNNGq/dn+my8FXZ3PjRS7EmgsvaT2yxqKyzWyLRN
N6M1yA1RzRECtues8pKjaZbD1zgqAe9bY/hasV8fnAlWYtOKfsWwhOax77ZtDJWbRZleOr3GYlL4
bKbGm47oCiU3MghGRQlHsMuRDHXDHbt1zNQE5wYca/S5AaeIQWecAi3xWPCUoNvGyUUeLfpMN5OP
EyqJd5ihqL+KgV59ZVlevUfnJ7ZFpNSesV58lrWtfhEsMga3EP2FRaXS0rIvbO46mpP9hA2R589m
KE9a3I5XqhXcULmAXrM77wdrWZtaOt/k6NcfzUjVXzw0lOem2Xi+DlL2p1CCn/csGA0oYuyFcSAM
j2fpfZrzEtWII0XvaKeo1ecbpOvFThMKFG0c3HXjdJ6P/yDvTlPOXwfp4vDTqmrysXWM3shNWqi2
koDVVq8fndqs1lmU6UyfqqcRY5t13dn5fV7zKWnfWFjV9AaSP579eRkg7tVbaMTQ9qGI5aU8jTr9
wcqZuNSpQ2GC213ss11N2x7vtGVDLYnbsapWbKxWk5sYRJ3PHPvxsknL+ebjta0SjDri2J6YU1ri
XFRl8K3MXP3J1XL16GEw9lhoc30JiNgkK8jEDH/otOIvhZ7uyBHUGESOEJhxx+xwBZqYXm9SNyLI
Ra+Byn6/dD/YKv+zXy23fzEvh/jH+H6ZRCxL+4e5wVALaKNzg99CU9ka3bMjmODW2m0ye1yBSIjj
RvqgETwWk7JljZVXXRCXEo07l9BmWnPWIKBQVgdHN+2r17S3cXTyKIlC+rwmeAa24mIWzPdAULf2
JyrJwur7dAEQNPlZNuY4WOB+en+KOVWk5DFlyOy53YyJIEq+CkkUswPkuKpgnwnqgf1C2mwxRWRp
G9stqlc90K0zMdgBzhONwcY8MTcfHXFuDyi8I4kTwpas0+Auc2rG+lER0pH+/uZ/nMeff7vDAF+A
mxL68fm3gyDHZLgM1qnsLHwvBqWCb7zNgbtvsI55EHM8XySjGq8ypy92LbJvRhvIDw5uFfdHzLAg
uIBJHjJrQE3t1Npda+eo5QezpcKtu+JqdlV8TvsxXg+k1iGUUIP61nNM8Ihi84sKhu6gk3eNf9Pi
4NHhE1TsnN4h1I95O/RyAM8Wk5NHib3PHgqYe1QYYm7I+ra3mTJC5qjR+AxJdt41Qx9Qe0fIrwqn
IBBLyvFdhIr9SuZLfreqpNjMRuVtjTL9gr/DXkVGUZPjVFUHMqGD5wKSD2JhTo2PpRfAxXhrSKYk
cSjlH6IfCyABN/K/2Du35baRLGu/yrwAHIljArcESVHUkZQtW75ByJaN8/mYePr/S1bVP7a7xzU1
1x0dUV0RLokWBQI7117rW2eOT0jlJSG+ENkoeRMNbd6ZSKIXrrzpm1OU+g6i35pMRkcqKdY7R+iM
r1Ny52s0fJYivfy9aOgt5GjmpZ9kmX21a/LnbZws1/ls0UiuhUEDVMItQep+6yLI3mck1qu/uRAY
En+9igMbn93FInsZB38ZG7hXl2OfT+2ZU/kgQ4UfkUoofW8u5gVJBPhcKBO9oQAmE+8ZxZpXD0QU
ayDuSbu47K8To5Us3LMCAAUSHTwkkebhBAlAV1NVdJ2jXJF8luKLmkXxgdv/8MXisP9tTKVjbAPP
LSWwJB8OS8U4dkdjvLujsUlxHTiVTSrLLqJiX5gREe1gLceDz8lpq9ZGXoMA+oDeTuZGQlvCdW6l
V0HrGSeUEIVDexTjG9AjbpF5BVevBmKxmCtsYz61B1mkeuTUv1eS48NHar0P2IVZqhDCW3eBrT6a
TVNtga5QniVUUm6QHKqrIHa4WDOrd0LP9+VXIKbltpum/FgTOz6QSFMGksPaXq3IRvUdxWkOgfkx
T555DqTPvZEBjl2b2fZBV5TZx54VA1uOvPXiQ8LcQsrZ5m5Ajp6mMiOQ5tmYZj3gAFE4Cn/hUdWX
3raD8BVjoBiHHfuXUvDjQmnfFLUmDvRzx79Hw6hD2wkkxhBMjuNsi9Ws3sfx0FPC6PDUWc3M/pLY
eA3CGKZ3fmOQiWL8CdQJVEVt7Fa0mC8liYU4HNoSYhp3dhEaWBioZ5zzI2m8HPl/ZhFmOCpBbSRI
+8msVxDcSozrCaxcxD5FZsu5Y7Y8DAabzU3fr+t3y8v9a0g0BlWBZe6RZIlo/YJOMe+caQroJPbS
BIQiJ1vaZbkK05YpkxBUtx0CENobt4nEFuxF8V3K+czRGXOiy9gagfiQFdJhXt5LiRnIoguWOkbQ
y5s+UOvpckf9z8n27062aFIMVv/zyfaa8GAFwO+ns+0fX/SXoUG+Yzti0WHjsuQkp833+9PQEJjv
XLb4nC4J+lgubsD/f7Z1LP6I1SGmUU/qRDbzw18GB+9d4Em6WPAlcLIVHJb/gcMBU+jPt0gMvpYE
1MCxCs3exqr986SSerhiCrNPjkvLkhaRvXbJb4OOIRlIzbRaTAdUIhoZ8TGmMs2GRSSefBdpvueK
PHRmCRTdrwvvuK7SiXbFVK/zZsBmc2LxUzpXZiaVccqDrPvYwg9xw4lVehaSzIYvOVn9xN24xEZV
RO5obcZSrOz4wePeBpknKdabu/WaG/LgbKoM/z9Npna3m3TbTWjPNZDBPmoQAn2DoTpT8utl3zf4
AWSaVdjVJmmKoQ+VD8Rva8azY90G1pBs+6D07mbOYJtyGs89RLk9gUSqACmRFDalgmb61GSZOi2J
GO5Jh5VnvbyudnKpDUBA/hK7m8oVMU2zWXMu3IZVbzy3tDHX6hBTyXG0mi69MRP/Ci26AwdWp/Xe
rVjxWn0CFWXAzWiS+oVt4wzS+lgEKLup3RVPJhnZXZA4n+NJNQ9urYIthEP7cbSy7nqqFQk303pM
vJXHZ+XJnaHQUJfGIJgrjeLeruazK+jTdIsCSluzyOQrXKbmypFQOhEI8xu8foCYvKU9Tx0D4GYE
cHDXj71zPyf6qUT/4Xgr5l1r1fV91HTl92zygv1ErQeJXG5+cSf7M376r26E+GlG4Ik8I2kJZvAP
4DQfsWuZm4529LAp3CMGSrRuyIFPWUdY0V6C5cbGq/wItRAsXZ58wUOZvLq1N2O0W26oxVZbF2rO
htHNYb3TGKepXsqnostL2raL/t6y84RxCKJQFOSnrsjILi/5GBJE7D8gGpIm6q3lXsGO3DZgYXem
y9/UwJm5FVMUv199CfOkwHw2YoKrafmtsoz1W9OYN3bSiiP397eC/x6LoFOcGBYxoWGPCc4SOubJ
B7CxYcbPIuTIdb13DOrUs4Y2u1ws9dVqjNVZWFzReOuGWyt3nBvFrNh0trM3uezvaoqpXsg7Q1vm
qZQcHXLuW2iIBbObPTnbNs/nK0pD473Rjje4zPujSLy7aSIOu2Fc0kZlPwt9PIoHuyomnqhcg+A+
ASaOEZ4URvdngzY61l1nWM9iH8kbZwL5wkaKpdqYARnoHgx0DpPD2TYonLPZioKETfO1b6REWqif
lc26lsHwcym7Yg/mZFBhmVo3rkPzNRvkm0K9GTHbmtqkCmAdxUdnDNgrqyA6NPNk3M1+QJhmbGKS
h84LN8P+wWrKZW/0XU0GO3avFXv6ZwewHMRU2VOazhxpsOvxMuMo6bzZQPd5AU7W7kZZdlccHSxw
Rsd1SG+Hckg27YDPCMtFFVFfijdsw26hpP4mK3fz3KT7fM6W0KGG8exHdnFqfDe+huAPwpNG2Gu6
U5ZTuRTrVTXkcHSbprta88W7c7oJsJM9X3fKifLtbPbziTPAM3tj42C0yr2fHQKmfMDq3pkFq2yG
2mDbmnTyPqpotstbMiz3Zed/YTJzd563Bu8zNs57KrTwMfpp9KhsP31gbfJaOQ1N0YStNmtqvnrN
5NJ91Ynhc9/xIwOjbLYd5sqbuKio/7VcLmkRF+FUOgVkz6R4VNx2N8nC/Y7CPBBXslKf1zEgbxtx
f2Z1NNymalGfA7WkMdFl0T61Hft3gSQS+1VJBDuhbWkK6MR8jCFEXNsNfaxXjeXIZlO4E6PFmhFg
zidggGk1UDjUVMF5yOT3pqY7PrZA+8yJX4Cu8022eWBOfUS4qqyj0EnLcaG0d3QzDvypZ0AIAAbq
W0O5Vwn0JW7uMI6X8TkpVG86B8WcfCwrkYw8W4z2a27Ab0PZzCBKL8ls0U3a+TUGrZrEdD5Svny7
OJ13IjZVP9ldxEckn7n0rjv8XZ96M+2OyVqqfkN+3P0ycPWnoUl5DB3wRiQdaBiNPBOE8CkoZVVz
rC3KqVoVGfshyKr4ELXDtQJl/ZAUY/EETtKWG+x/8irJIy7cYJ2TF6jj/W6ynPJgpnHySihEBBvI
rzRaxGpwbmO7M+EhOQ2I1nWmGGtqaNmd7WmaNqimrJm4tX+vckdQjedY890w9T3Jf6sVWwmsqGOc
rRqWiS4i64ZCiPGjgDP22nYifeGZjJNqLsc7NqDlQzS5wXeda4a1W0Q2IzZsBgPswX0p5DXn/uJb
Wdrem1sFLoMnctgIgGBiWwY2+dqtp+uSuy3hU9NSuGg7v9wEEe8ixSKJ/zxOyr2lFrt4MzKRscMb
LQvGRZPOp6h1vGeeI8EOnzqLXKXoT8Ug0ER0dyEpXHfpsnzNaVR1uBkB0ICePT1S/8Aeq1SJ8Zhm
Xk9dkV12L5B583u7QHjgKh4cGVpBuWKhbPM3h4MX5xqYXH0xW3TWVtF1TiQA50bCh7Wph/ZhbW1w
UJzNfbWxADWXO0Xw546z9fzizmr+FvlJ+xnJf4ItZwXdJgrotN4srTKOaDTTIzBvzhd23xlfHaH6
BwUGjjoOIjUHjJ5kq6UxN5+DeOFcrtZovG5MtMxtlmYtSgBH34+tnzrOxq/t4Yz5GHemsdgttoWm
uOYzBzhqtAS6m3KWlnBEEuxs2YkXoAqRs6tSkS9bczLcq7Fw0nMUNGhwtpJhNY5ABbDGsdu2k8wH
azCV1Gpb8lbNQ3s0k8Hbeo0jtmoae2wRXHA67aC7a5xdK3BGQF4ddhDDA2cDm/9kjv2w7ZE+bwtj
YsEm2f1tF5k118Tpu2pTFlX3kneZltnjsTcR0/r6U67wEe4GAGQtjvJ2/QYe3b6LxNxsbcv74sRJ
8EGiTL8C4Kj3doJPaMstPio3asrZOsMz547oLkpcp5QU3AWrIz9PGPExPzRYtazYXUEQ28r+Iucu
uRki034O2NunG7+0F4f0CcacqrbqA/Ar/jVfIbgcAPeps59H7RQuKCyvUzCBJqzc5jPNwMPJDTBj
hNliiZdxZYDcxWIeuZZEP25wQJpvQWu12S4qvdg4ssqMPrG/rD6w+vD6vY2EcDP2o7qaMsOA03jB
57AAvc7i/FGsY/qpreR9rCYcveUE4M/Y4ZtJwkoNwYn0s7gfWR9v46CU6dbFgfoA4M7Y+GYsrxBM
XBgZ3eR8oSrNohiEc+lz5ShJoU85s9o0DWIWodmnAnpjHN/3g7ViE1qjaysr2HM47rBdG7vYj0KM
t6aRUCrdld+SzBoB94+e/Obh/Mf3gNNtm3tD9yHG7v/F40y5n2rBHpff5qodJM54l1gLkRPGLCxP
kcuuOO1i4NRx7mRvDS6DakPxLTthIym4tdjzXY2g8rGIluJ96orkSqSuwfkgGm+7Zgl0+sfzb/Ku
DMJYMCOWc3z0Vxj2+wpV7eCnQQv034rzTz3ebtZY0Yw2mpDAiXYNqJVdG63rjY7THWdWhrf8hMWt
5aTp12hNB0zAwwDtuZ32caCzJkVsb618/digeY+haZnda2y38tFuW+ObKdLu+j+n5GpIB/X3p2RN
yPrNKbl6S1+r118Oyfpr/jokO+8k+hxCEhtbx5YsWP8y/fvv8HYwgVHXdTns8kd/7n8BoElQaoI8
gGuyItaNM3+dkeU7aJ+0Vujk5eVo/U/OyASW/+WMbINh0zkA7lq+Zellyw9q/shpLV2JEmn26rIF
El28uhn7FVCfwgL4j4cPtnuv2KKMSFlhHrMJ8aBL3q1e5CyhSfHnDpzl9CZHs3xYMbl+DkQG2jUO
ciipfFW5XeqIa7haq8+lyyqMRIL1gA3Mw6/PCe0OSzdbmjwrcZ70QeFhPfafJASrc7eM04OYXsu6
4zPDwfJ5wEX4AqVLZ6SmAg05F83y2hcDiU+AhCiPhh3jpl8CWs9Z4FGzuGu8Nv+S8ClGcutKHb4F
NI3HRaV4LtuFO0ARjHc6HWBzb4lWZ+t2pJx3Re1LjpQ2GxjM8pl91QYazA1SIrm1caj7Ox5YKSb4
qvDsMDfgBGl28UvNXup+7JUIR7vob+Kgn7/Cu69eENnBMTLMqJt0ztuTajJIU4nFyTizaupxRmzT
ZRPS9yGwj/jz/Qrb9tG1VY3r319aBMFyllfFkub3vl0uJ7om132jhq3qAb/IGTIx+dVwqkY2iI4i
x5rKR7zCAVFvu/y69IXJOFb6j0RHm2tAr8OTrRCq077vd2zI7EO0kv6Dt51XR3cgGZapdbzxlzmN
rlfKQo8T0TasODFo5k3qtvLWF6VVhZ2hime7bMYnakaZpAg5kfHOJ/NTSr/Yp8FolutmdoEbV4Fx
O69Yv1hWAh7DC6qzmestMbfxY5Grpg11N8XtHHXtTeJTi0C+cKUJRQ1Gvu2hCDxMTlXsGkKM2baa
g7bamKac7jjOduYGEl3+2l68UaB83as4LbHyWiDpP2eIt4VmcbYNHDs7fqz8oDIP7F/Sc9Lk9kcL
MuApWF1ejeV192TiUNuPbeLcmIDTBPmCOjlwFMbQpDANkq5tD7Myp3OclPTFgCB+Maq4O9qiDL7N
3Sy7vSfggkD7IYC5I7wSnBF+1pmVZFwbn7LY9h4TJ+XERBWpUW0CEDxfnaa2A0QLXLCxWMttwM4+
bEvEX36POfbWPnmUS9bf9aZKjpKNQ7Az67m9TaLKwYKh4nLL5Up9n90KDd+v8VW2/LlZx85dOzlj
vUvqsrnPqHJPKTkt+ZR/Wiozc+AAx4AreHsWyxeYl6dU8H91ZcYDubJgUpl37sm7ieK2QgUjbGaR
EFkx6NGUGE2Qnc9qnmx1TGj7OrSz92j6GSOrI9fQtjmcQfENnhZ2LNOuX8biJYoCRfdxxPQkRyfo
w7yx6rAqe/cJ8jQmNAXjLRzgYOF6TcW9w/H6dnAxgTuwmDd93WPfzkHRBdGU73yweWHH5+Uc9Qvq
V4or/MNyOa4iVIjsUab4t4Ot03CYf3LWnoVagYhRufeW2RqHeeyeHUbok5H7uo9Gn5BtjspTXHl3
tT49l/ocXegTdTOW6oRKYWFV4Lxd65O3r/riNHd2dy7+PJcTarKDYidx1mzpXd/Am043Zpvcl3DS
Rn3CFxz1p+zIHoPvZBsttXGoAQGygKf1ARehIMsQsegM2OAe6fk2Wk3QukJC+TrtQ2gNplYdpNYf
UoSIQCsS5Jug+miVIlvN6BDru7VCwqi0lhFpVSNXb10/3Qwr72E0iJvsIoCYQS72ok8+LBd1BJnE
lwq9BOEESzC9Zql1FlpTiRBXOPY9eHOWPQ7ILvhJl42lbqTWY0pRP02pXW7KRQ7hrIUbEPXT1rqo
OSMwl4NM8DYqLfaMf+g+KEAg/fpjZ/c3gxaHFJ2rV5YWjMxe5eDQLMlxMciTYxdLJ+XHa9aXZOn7
u2CZnb2HT9PiMgJeiSQg4s4CtKOlKkpErgy3MvRynKtJ1eu9uqhbfY0hw9eSV6tUcAajlidbMAbF
KdfimBd0b7IG9JGnsXmzlkG7A4Tml2HjLvQxThVxD+pVVPwey0q8xQBG07CW41YtzMVerO4pfKEZ
aTK7D2segyxwHdS9ID25ndHykUDmY//Uo6Qg/XVlUT5NRRSdXC0MOloidGuhtpSU3wScPba5FhKL
JXpNtLRIKnp+tLTcmGrh0dMSJMjfMhxs79hreXIZuXRoz/zoaumSdilm02yh9djjb2rl8uvM0eLs
s6miOW9Re0xQwX4Ei/bd66Pqnm1Or8XSeXDQTTstoXKPMW6zIUVXbZOyPZPPKratll1tLcC6WooN
lj756lz02aDu+1Dm45mLsLgPalE8glB3N56WdlMt8pqmeJS46Lda7rwutRRc+HawNUYtD8/mZ3fq
mI9NI38qtYjsajl5qJ123180Zm6HWm+ehBeaDi096qJHu7okQEvUBtLu0e1nRdwjXa69gUfkkq/e
tVFQQvaHmes/26S/mZNt9tO/3SY91eOQ/Nf2FRz0T8Pyn1/457AceO+wO5lUlQc2bL8fN0qmcN7B
/YCiB7FJWhdb5l/TsvsOlhL1lzYj8R8j9p/DMrsmLI00cTIsY7fEfvlPhmUclj8Pyzj0TJdML7hb
M7AEPMWfh2WIgtUQRa1x4zjmdMJZCVbT6dzrslhzbvHIEYJ5+WwX3nTl03C8M5GKrzVTchvn9fxe
5V55Aw2gDM12QNpLxYQATGY8rNg/hzyHEpCM8Tlu7IOT03AeOV0ROk71PI/5I9RrEPBz7IdGbiUb
CmYwkyNGbYKSW2jv5KhMLdaDp6HisMmpks+0HZf3zjz17ys7gA8vB2erxq5447a4YR38Iauz73Yz
tIgi40kFCimn9tyrdnYd7G/ZWJ5TclPHuvHbGyWTiSGgLfOriXKMbVZUC5qMx7MhXspdhs/+6HRR
sB/6Ee4m9iYaF3g7gVgAHNnMjoq2kBgbFJiltRM6LSp1WEUndqJxQJu7rXsrOv9QFGz1hSmZ3gPz
rswBN0cLIw0WJ9TcwdrlSa42betH+0E0JdOiU+/wQwB7ifN5k85tGOeUcvLLKm9YreV76RryWGaZ
F0Y1As2I6rtfLKStw1KBEwndfqGVrVifWrci1qCS50CZ1oe5dD18CnJ6qcza4vzRBluh7Dq6bzpl
Cc4HSYrxqzUSU9xMFSeop6qz83zcpTMtL1+pIgHJiXV0NNb9CDqEAoWq7gkWE4uBv4vON2wGNpLn
1q58gCSB0IJKy8GlU1M7X5UWdCZLussV93KCNik3uIelrIazIQcxMBsZJZ0Y/trb04beWfdW5p0I
M5PzwQ5LHvbRgcgthjOG8nsWaXZjbI1yWWJIIg3W1+4OVhVMigKOO34I5il76iWOh2nhtMaCoho8
jltW5GIAYEKht76vUyPLN0yVXYYiOuTlVcUURJeTLTWrdw8LBO/AlbOS1DkHvbKU92EWYy+ejElh
+9wZQYa1GAEM2dzaCwLJC0be3KtJEt7NAHKadt/y9EHYKIT5sfab5YSlZUVZy6rW2lupmdUct+Jl
S+doEIXG2PcBLOLJeE5yN8231iqJTeFsWu5yE0PbpgraNzgamoZCN++ZZRd+Sw7rHASA9CfPkVth
NzAyZVHg0yjxsE6zN+0LQ85RyAGg5ogB8/OoMjM5QBY0dulKQ3qI+qWeuiiRnCyxeHzMU/ackB08
+zOnBgbFuIwf2kS1D7Ts+LthajjcJWY14zdtxN0qevwyuDTI+RXrIVVV80jcvHoOOJaOG9ma5Isc
lfXFhjatDh0sI8CO1QI7F/Lsxu0HmW9iUMJb0yCvsBFmJfmVr4QiM9cemKynxKLQux/O4ySrR1yO
8RWmRxzVE4Vn2RS/j4pmuWmKhgR9i6/v5T/C0f9OOAp8ng6/EY7q+acHoYknmi/460Eo3unOmQsm
4gfJiOej51gexkXNP/35IWhrW4UG7uG50IrRf0tGDtwIT4tQggeqowH9/+Qp6NiED37yTwY2DbS2
h5wVCAwWlwb1HyQjVQ7DVMmU7qS2XG6MrKfmLLfy82K7+VtZTes10SAWGhSysNzIL3uOy8bjsvwA
bms8IgjzsEIHnx4de4ie85V596bV25NkSLP4ur6sN7gH2EZIMQm7FhN4MuqrfFbuMJ9GkAU9d0mo
20eWBMXbpLc2Uzv6zwkRP7ZJl7XOcFnxQDbSIzHIHL3/mfQmKLsshbzLgqjSuyKmkuJbxfoopujl
PguWiXKe1jmzAWPNNE5N9H3Qu6fYmO7yYmRvzFY2e1n1jsrBjvxxiVu4NapPvpPhb4jDxS4wgm6R
j43HPXi7KLtn9I2XO7hj5rwJcLl+l6VhnOoqI+wlpzK+nwwruvYuS7SY9RSeldp2bskt5FkomKBZ
4Mxj8rpSn34ovKjfEfpNXkxlk3a2/dK/6rURhoHAK54ABCcPHKFZeMHzP6RzEV8RtPSPLsv9K1Ev
jb1dy9J7KpOYqis6iwu5URjO6HkxLSg5Sc6xfwscO3hTplgabCadFCGbDjb2QTeEVpS3xzHKs13W
m9TNYacgU9kuwY32t12sNpj0gsa/dxCwOAlPcjxPsmwPMW6zA01TPbIcwOwwSLGphc7qNU9tMQ9H
U/os1miLOdVBQf7aaKriwZQwiahnWbMHvNI1GUBXTp+KkbixNzqDjxullojqMMl184sM0GG8aKD1
ac52RV91D1WiNwVLygbL9poW3v0CgQdT8nAcspKRxEuW+NEfmu8gAtV4EMPaplsD4MB3aoEKZwMV
pGDCcNbhK096zzjgvC2eKcXKrrGJtzsc0BnFiJU3vUKVQmWbO3YlrGf2gWF3Eg2utfdmHaBELqk5
P6xDH2fPrYA+MJ0ovklJbJowq4crCdbpPDNyPZYWw0jxxm8X62VI52XKe4u9MjH6W4zIqoZl4cky
uo/1fAJtE16RM0wvsztj+9VzTOzzGkR3mdjWJ0fPOvNl7BlMc6oOUWXqZDlzERYRL5wCSx7Z6OZ7
6ntKPt5MUkQiqL9itpJ6ynL0vNXryasdzGif6WmMeQRzu57QutguwWKbN5ae3mo9xy21cyb7dyhm
4d6uetZTeupb9PyHS4f3fbyMhZOeECu/4wp0qlZA66+VR7Us0yRb72DPKDoAsuzKXYoX6hqfzXw7
6kl01jNp6+ID2NAv0N54fTseLT29KrNikE31TOtlem4K+tOa8MHMGXxJGX4gWbTxCj+HTVk7W9rQ
EoydWf/eGK3iHietZIxkmk4X13yiuo67lq+n7UDP3eIygetZPNNTOdvxYTMxqNsM7IGe3OOVD7ZR
24eMod7T032p5/yI0HSYXYZ/BFms26tHJ4M+G2AEmN+TfEi2Qp8cpD5DWJfThJVZZ0+fMLg95TtU
NPcaQCnAfTdAdImdHgIVws0ODBlDeYlHyS4c5xPo9myb5IhcC8WcRzkO8j1Lh/Gmmb1i4SbVc0/h
3M4KPHUj46ugAQnVP4/XB5FjsSUonwH94t6Yxyg2NWGlw8gAdzubRrDs4j5e9pG1juFQiTKkIpMS
+jRv70uNeJZdqXdi1qvwEPlG4Ob7JaI2jxDKsCt7jZmweVNO1EyxQ1jx+YReXPBuW5w8uhBVIvia
0sXBe25PmC7AWi0hlubqNsVW8pD1/vw2Cez5U5WD8BoYyYWP6zdz5Ljver/8xGDqPyYD8bAw5tf/
KfPdveWOxr2bL9WDOY0p+/9YvIefWnzvlTO8SDN2nmS7VKeWwo+dwjS0LxoWhtM6+Ne4fHrYGEj9
O/hMBTfdJB2fUseuj37S2692zyVt2+18i7GhuvOhYxLzdM2HvnfpTB4Q+HsKDp5is6QRoDTMlDrG
AKkK9fK2d4voIBI3C6esz7e143PLLOIHM6AlLcXJTW5tlD6Bc19iurDjLVwJdgfRkKxHUTTJvmSH
cp9aRfQhqTBtEBVx+8/oIcztqzGlt9aU9wcwAS35X3P5Ug5jzhGxWd/bE4TEJspkR/o4hT0m2/5D
SwjsdmVTecsmmYB34YmM661Nzq43mk/kcCzoQ1kDi6nFOEW+PfnYtE0P3wFYW9LXbJG4MbUHnujL
a0L73XuQQsT5SGQtuJfsHFuvA6SNq/II7Ow0jATDEaxtcxg+idbTao9C08vFJwU4qjrUi+zSjwRr
NBBlqL2RJ1Eu/OxhrZOJAjd7LHej6bVbZU+cSBuxrG/+MHk7qjnQhclOyI3unplI3s/RJk7UeDWL
8v284JhPOVoDn2LPwa+y2FK8VZxsvVpxK3kcY6PZtvRb/Qen9r/CqdlgXPEE/8/z8cdXFo8UhtY/
FU/9+WV/TsnoMO8CE9TnX4IRA/Sfy1Vygu8kwFiLAe+HvWrwDt6vw9zKFxE7tPkr/CUVue9cB397
YGMaRr7hb/cPvMe8xA8jMppT4NF6ZUKqNXExM8b/LBTBi2hHox89MnGk68MqXUZMnMTNmd/a/vMP
b8y/CVPqb/bfmaDLiwUB5wG2wg6b018hvLG7OLTIDc4pIZL7cikzUdxVnvN0IEVKCKp5iQWMxEDX
qfwfXtoWHKF9LbLprPSP2+PUyM1lqE3ndKkurIKO2pc/AOqSD/l721+gJ/ai08jdSIdpfv/y+tv/
/JNLy7HAs7AK5xf368tbLJQqxAT7VJQG6F7f0PVeAntvc6T9l5dbSnhJv39Ni2vkX1+US8XRCTJT
XvK8Pxx/qqaKxrgJLDR6ypgqm9Jcq/QAVkuQv8/N4MK2SnXx0WiOYC2TYRzevAZYV2Fwpgpbj7RM
I2Pw/72hqQErKIZXVvPgMCOciOYNZw3dfgTYDVWvMQn7LUUFvPv3P4fWKn9970CFANi3XMKUF/P8
Dz+GP7MrwzttYY8yuFZwYQHqGCGe+j1Yz0tt55K7/dvvX/Xns6O+Vjm2Bnw8JKdR6uJ+uWAgs8hs
cTvzBMjHfE+qMb1id5B8p1eJdTj9i2fXoYjLBWeA7zUZ/xkm/vL6+B00lJzolEAb/vmCnYKgytt8
MU+eATg21R8YFdBIFk+t+Tc5VfPfXCi2qVHoPgUD8l86DCIlGYrEaJ4cjTY3mgTo15SagMQi24ZS
mzvOK1sL/ekUME/Z5fBhMTIJmTUHmPb7N/5f70ic1IXD3dLUR8Bfr1rLMeqgJcF4GhEd29CREYRd
HKpiYsaDEf77V/t3HxKtXvC55H+SE+XP77PZZDQn25N1IilN+ycm3jV0YvB5o6RSquxo6kZphMzV
Ug+2AUJg3pe4t+MQhQ1hy8xWMkkejW9x62ptVkD4HXK96B70bJGgjvJdMz5lrg+c8BigORZ/ExT9
BfN/uVgkTE6gnTwqQFr/Ug+RFXE0+iowT7AERbvn3N4dLtfNBZLXdXQSF/7MLVfxBpY+wLk4XYkx
9YqUdaNKIl5p7gC0Xzk2dlszosrd78Ry/v2b/W/ughLKGJF6Ah0OcZef32uDNO2EF8c8UcbKG3J5
m1l9NS+miMz3rW6W+v0L6ifoT/cOT7hc1Sxp2IcIHwX151csh9jKRK7606zb2twBlHIULPofNi01
o4CAyOmYvHmURjBwxZShl8wUez2lY055lo1h8M2uQRtmgjuAMPgQpDbkdkdfE5e3qOep4W3MNAlu
+0lCajRt//aCSbaQT+45ndc3v/+p+Al+/bH4Sfg9Uy7kYPwG1f/zj7X6eSBbzhunmhspVAi1dtuM
BsSH1i4UuLgpwQCFcyEbtpZrFJAKqXJJ9kESpxgn+N4iVKSdQ85q006Ug9xPa2wMh4SWezNETFE2
lWxuBJrcXrHPiGQ2PlDDGw9bIeu628zoIm5I6ApINL0FfDJgK407HgGkifKsqEkCNdVprIbkxu/L
7NYq/fp+yiLZboFJC+znVL9/gimdP5i1Kr6KvKejijmAM5VaqSRWy5S8KX2uBuNKgRSB/oFgYuCW
9qa1s+axFVhDwoUqDSImdQ9WTiY+LDgpjeZ5rIpspiBMyqcAQyNYIYyh3gYHSjttSjfuAFRy1IP5
MVj+F7oxIY5h5RjyA3WvAwtjYIqo2C17i+uIKo9bOIvQWGl/P3JEDJ6wjrBVl1inu5MxsztExR4q
N2x7iz05OlXTPMq4LLqQqH4Sbf1sDp7jZOSxm3ONSKWL6DwSRbu2TJjmGQ2CnUQY529Xu+5rT8A/
DSufuw0jIDfiidat8x9lQAqAWLKNbDo2/T5C61lgoeNuylle82Q2ExNE0VqNQjZH6jgzdefZdXtr
LDA99rEiYZBj/l/8aydOk/spD4avfsVSYxNbicAumnXbwEbi6yyn23dkF8hNNC+zEOsnSjHSozX5
yxYshvWFHkeimOQlr4iAR3trtevPZdC7n2qNims9kqVcKMu3eIwySnyTuNqKkV8PR+OhuqLn2UUF
ksSQ8dMJlKaoWhZ/owxDYdYe3pz2/7F3Js1xHNmW/ittvXdZeMzeZr3JORNIzAQJbsIAkIx5nuPX
9+fJUpcIvSc97WvDkkoEMjMywv36ved8h0n55MRh9SQcP06ZXBHUDYazyFT+5OGAMBQ3QDaX3ib3
cJAzRJqB77uw7pi2YPxcSXM0nWqd2rGQ9EZmMbv5xk+lqr7gvGb4waA+KZrNXM+5v6PNR/GDku2h
TFO+oAIWzBXWMoohVnAQqD6M8C1SdyzmeRgg2CGJDNGhjuDJ5xla/uAp1hWFMXX/M3Ey8pEd7mgS
aTa9BPqkGuAZa1dqTGecIL82mCRuRkVUsqbx8dVDGnhpYju85wiNBmSZXY0RH8dVGBsE/nQZAdzo
kJ1XtGjqeUTz/61dIOC6vcvCY7MO4RUGztlEnJ5rnlB/jcmAXw8kkDfHiaO8oqwjNFPH6qTQIa7g
GppPKNL1XyozdU3fnPWZ5SwIiDpGj4/2AbjMKqTpQiBLTOHDuJT/Y/FSGLe+w8VpTHbqFWAW/kaD
o/6mL2qWGJA+IO9rCD3KK6cH03HZ1GOC7u4uayQ1nH8dOGyiXlKTigg29RuZIFxK2s7ySbfUegoO
3m3e9wgirRqvfEnZic7Iiee7+lKLpOQU0TTN0+YQhoO86Re+EZp0rMbmCIZWLmp7CU3oY44bVpaY
T5dsyKibgNfPunqcTa69zGc+FI8kr5RGA+jYkpsh0f/0MxghTKg+jXRwXi9RZAwg2m9Vxm5bq7B+
SdKc6hcE7fxwKRSWtC7mE9Q499WcqO8Zj/HV1rwZRGvJN5QqHteCcogpgjBuDB2b65aBcQMhgUQD
biO+O1O/26Ks2XhaciAuAZhGYlCElzohw5Fp9YKngd18Tk1SbAJTUaVfgpmGku7zsW4bIh0GfobA
gHIkB7MWhKiuLwUOwkcSBZaEjPbL4Yf+PBctUUQJkH5gM9MXaZ2svIrG9Xl0ZtDIuWO/Rh4GyT3b
Dm+wMicUYr4oaF5XuQzeMhFBlSguj5AMHFIVhqnRZRA7T7dpxnvfHttvmWr5jqrAp7jjX1Wok3UL
G5XOhi6fdUyjPN7LWVIYGISCuHzTN0AwvSMfp7yyBgE0b8bYsmIozLulQ9YcxpEdt9O3p1PAYTZC
HSSS2r3G2w+UqzYkpf5MQoSAGUt/jioNzCaqrogO6xarEG8mcLiB6SpzzToEyc/TEHtPSerX2bar
jXiPvoN7BC2R84p4nmuKToDPf1kE0gyqHEljXJUsjdW1OwOQqhVPWOXql89H2P+JfuqzTpJvJDG0
X2IIKPfrQx1YfKuxSY5YxkbOdRgpQVUB5PkS3juR/vra6CC61MjIrv2Z2Bo6PPFN0/JOLneiDSek
vSK7Vd8b1Ohb2UDkpKatw/ZOTaSiHX1MEXBda5ulycQucMgbqZ5BwU1q1XEcbbeL21EUmX5PDWRC
BH0kvcN5tZJEPpnC5wygEo4h9uTLp9FquMigEGhWsc6rjGG/ql7cELHGupbjRPIl9y07ETVy67IC
NSUZZpcD7zIKMHjS4hENOaLGLN3GauRI+6RzZp8Ip+Vr6XSVtviaRn2pGC/b5rwY3FGVzsyx/IjP
vjiVui5MXyAhMEEl9D0nGc0KapAIgGMdZbZsGGdRk7t8ijQm4KjqO57XIgox3KSgiYxltgDUWQvq
avTHOHrakOUoTnm4TCJv6Te3aDYZB5oMvQF2TGT1BGRsjINXkzDnQCJyVJ85D1MzFs26GG2iHURj
OK/2pFcW/rZ6LiaDYyuJmce0LkW5JZtqzE45rescREFk1o/SMEduEbip+XrRmwtoTL32ARcW+zKU
LPKUIqE+ktsd55Uo5564XICfa5E+uA+JybqgF1YEiOw4l3s3CCe2tUkHUk5oH9+IfwnuL/cn6RbB
Hi10v0cqaKdnr/e5RXyjbw62kw6nCH6j/68bAsal/6Py8LKt82ZoDgL6AvZHEshDovieLneFe4nX
TQG93rg2tEJZFyRYObrbAHg5LmEdFhIgq1OwEuEAFWv8pDQhGicBjx3rDyRGHV8bgzZaN/bIf5sp
hIjmwERyI20+ArecfHKIAhk3Mgt5spCjssMAArB25FHAVMGp/oyYV946nrncc1LnpjYEM8N1N7Jo
X1ZA5EsY1srA42J3gdDbd5dwlSxv5LHRGxAT1BDtOVqTjkWhDBsCxGvhE0FckA22cMN1PGZWPfO6
NPCnh5yph7sCHqfQR8wUfoQn02WZwaautDZK0PhvJu3LFtXyOEjkfvC6hiK6BXZslMeCZfSmueTB
Ob7GhYdxyd1uyGBpnjoH/Po2FKl6xuIFz6Sa9Of11HgHnd977P0pvyV26J2BpVhj+G8PTkYeugfY
42okDPhHaLXlyjNrTHQuR+r1UCKZtCbUPUlcsSPN4CDXIPw7RYUyu89pQhiKE1escqUzLtNegDzb
aZ7ysArrEossPexjXFXJ2bJbKfF+O/mRk/10YGJXzOusqopzUDKcVJNm4l/SYkBfcYc1rdn5BDC3
nXGq9eIPlD2kEQkJnZoKygYnmKzIjqI06cLQsyHFNQtG8RgmJl9Pk1f8WStNcLccKD90AEeGMCML
TnNJkRqocXJd0tWRD1oe3gimhFqglRl5ZvRB+ZIdPVqKR1VFNbk7RkOYTbCQjJ2aJfWBHYy80+my
mQQR6/bixGX6vaTGZHdRldomeg+XIgmeA1/Hn14OhqERFtUJRioz9qZjTSvdyQuu6KdhWSQB+zoG
8nIE+i5vwslRz1J07TdzIWvLtQge4AzG91q4Jvtno4Ni+jxktbrEkA+8MvxflkiVpCyOig1zewlq
A0XFol4Fyr/G8hznG6gMrNGTXb0g8hpXJZ7G16bmEeoybh6GNSkBj87ODfXKvCwlOxBnu+hgOlH8
3R5cgmecqueJ6wT0b5hr6lr8rDBqeiSCnTlPC9/G0rGgSeDANnWHlvPNyu/7Zl+isNtlwBN9ziqd
80rUjXzyfVle8YlZlejzcEm8hLxr3G0mJ4ncZWNx0V89oVVzN0tN1oDWMN80S6iXg0vJ7Bj5Dxer
84ouWW7swjQn6IOxjrnjlaOnqOmnTxNghuvInuNPVR9ix+AJYXXmtLPs2BB7DzF9bpiYPitx1wi3
RKK4qAKnTGNNBzyP4r2vLOcbecvLd0x+A6CzqaXcRp2woq4yrxiZGdeSomyf0Vz5QvSc22z6IMjw
wtdFUm/rcqpPjjXFN7FHImiYuPHnvOrCR5caf1r3eTZv0tYx9lAx5htlVUzDhJe+l/XMb3IKxv1U
yoBs7pZCcGLNjHAkMKszEFvj+XP/o4D6H0146I3rruB/P+G5ei3a11/xMj9/5HcNlP0bOmCG0bRp
GdmYkl7y79Mdw/zNcGwTQRNyYT3I+bd1jl7U71Y5pkNwZqSP845xDLbJfzLSwXf3S3vI0XmWuH5g
JBEtR9Sc+6HrVQednyXh5F7lZuXLtel6klwTidm6XvetoDBj+ccpPa44sCASLYsZbWlDpBtmiaVj
7viYlbUhcqgurtVMW7FMpOMd/ICZ5bq3Bqdl7pot1U0aoY32dpQBuT3edOQWw/aaCf+y12Dy3S5E
Ypvl7vVg1+17Go73gKQ9POim8NZ25HqsDUrBMqnDDbSy+VH4C8ynpSMGQa/qBQ5VJt7Jssc4ytNW
TDJz1glHFcF+RlbJIav9vr4DS5o+NnWgXtpssTAqtDV9rKYZkurKLRoiv2i1fBEWDltegpy97QQx
Tk83PAP18FzkW5j1/i3nNfel9jz4sKocv8aDjaYAGf+u7Gcgpk3UaCOgOaHesCLhUywLOONLnh2T
Pou+uq1TfzFbC4ecLGP1Xir/PZvmG58nFgRESgYRfwTnoXet29iJjYNSntx2iUUfAysWf8dS9X2f
FBEgqXk2Nt1IVMEKmZUi/66n8ZbZgTuvRukMB2YS+R0VW/sMmAvrcTOPe+A/871qzfmE9EGb8GKk
SaysIj5wSoq/cT8490k6DOTClaa4jfICLo7jcq4sJ4mTrSueosVDZOX35R0iCm89TCHALRs589l2
BvOzADAL7ZyGxm1ph/1GVQiicg9QCSODBUing+s67m26gWbRb2mzmKtRBNPOGqHkZnYylVCH6uWr
mPOKnPlM7GsSWo42ALF3HHreMWpl9bgYc3DTi7q8LkXY56h0xXw79Ys7SHIpBrvT7Z3f/xerkz1E
Z+GYsIHXsYGrG479oOyiOSVVG47FCTvTmJUbrwvqRO0AAeElkf5orIYRotyyha8njffLMvEfk8Xf
mCxYwfQI4i9WVBbm/j2df3Ej//yhf62pvvyNgChmxErLQE36+r+bkdVvDm1vllkwWT4+JRa/f9kr
LPUb/XCmZTSwQX5KHST27xUW2Srrop6G/mN/hdT99X+PJIEAg1QG/OXQ3wHwapofFljG+VHjL0F4
GiSalrUFefB+lOHCPV50+7hG0TcYb4kYsZLWtj0CSPEViQlDd4DFNOytWtZ77HTg9v9wGe9+voX/
VfT5XQnbpf2//9sx+Ywf3hqXhJ3IMF2TkuOjTXpqndlJTd89eiRqlbcKqdWtv0Cwx1wVOHREe9J6
pC3sbdwQyhhi4CT+s13nSOKCbz6nsvtWOn7dbKvZy73PSyXCmzmqx44Fu5UveQTWooEvVi075FaC
XoWTmMYtPki/FRubGFD/QIbFsrGNlPY/RzNOwRMiIRT/n6J5CBHHCHDJdAazGhZQSxWE1gb/HU5e
dSLvS2rHc7KdGvXE6k4xt1XMgO8W6fafVFllcPrqfGAWZ1KK9WNSv+UAIQmJsMDtD3ZTJesYqj5N
5JTCcTcEZpSdOqKB0h1pVmARE5Bo90D7odWHI9yD4Jk4LbEnPbU51WEi931vte+xETW3Koex5ibt
lQzLU1W67ZOHRuJOcq7be23fXYHaHU6TGMQm9hZW3Azb7E1tW/N1EUY7ASScrkEvywdhqxfDStqV
oGQsCW7Noi/wUCtvZfTOeBbYbO8BZ0Bt8qK53Y7xMF2H3vJo9GF228w9GgHqUw8SmyvDnZ8K+61h
srJSVdSuJkxKxKFaRuw+GH5aPQykjK/zwM/vnGHBDoMuUaZnhGstVpqQKcsElfp2WeotUkZzV6sM
049hTFBkwTZMbuVQ1ebFrvK6KF3LxiUJFpGqxp/Kw2QF1dZblFhZtGG2k1GVR5SmI2ah0L3nqtdX
dHKaXQLS/BQiZTlhevJPFPRZuAkKI/sCZrilvYO0sR4ZA6/TXiCobeMFapo5XVuD4X0LvcjdgQqp
t9jNYaSbQ7fO5qGh71WiT+G627ulxm+xqnBGvKbc9rShmmmN1QBZNav+g+EN4w102uHKGdt+mzHf
xo0b0ckTIE1Imrf4QJ0FnzlvMNQv5ips4ohbmmycYDciQpvXCyidLw6/ZC2mjL3UVz1NnlG+mmHC
qCeZ5+8mgUxnusb2xp843AGRYvzWoVF9YScG2x7gHz2ag8tkpRytOVovHWCoPTsw5nLPaVs6K3Xu
mRiEakZnjP5mDBlZuMBxC8STM7U4hG2RdUc1NfJKVQ4gq4nreBw8WrCrnOjxa+ZbxRVQJq4eDU+G
2INWOw8RWaGmk6yIULTfoZeMLtlyY/O0jFVxrTL6jqCfa/J8gSnArsWkYnJs5OlimAZlhHpj2NOa
srINMtnx3uNU4uzp+rvHtGs+qWhc3rxhmbbB2NpHRT7YCskzKvJKivKGlXB8ISPFb1aV784GU5Ol
kJs0blLwI2MxzlC7Gu9rEXiq3zigsBIk3dIfbjDoI/OQ6PlWOXN7sCVDF+XXjHqYzql5GI5liA8H
Wg7QcFJ2/AxAX+k2DCdC8xbv/XjvNoNEPljQnUAC32a38Mur/Wj6EaEcBNAIlJcSVBv2IvfGZTm4
yiOV0acJsvyZQqgmqsPqyu1E+/QMZ5kRGjlALf1BzOqxtq17lFDZRvaxvTG0rd3lHlXbRpvdh8Vp
zqMZRXexOaafaOgUT762x4dzDxWtGtFlXtzzTpum70kIsBS1Nt0YqBCNe8ekj/EohEYc+FONGd+0
tC/fu3j0w6pxm52trfvNYtWnOZfjS+hHABu0xZ/8NdDpuP4X4YpmFWoUgHGhAnQaEBChrtp549A8
OlYJPyCQbnSPm9D8XA55/ODNUy4PbdOGd7ZtV7Ah5y7N1iZzpK8lRrh8ZYO/cvaNBhcEGmEQ1aom
dUZOw7kDHsEcUY4OpjnLx+2aorUkBUEDEZwBdBm2/Y6jtImFWYlo3NWe2351heIlMJUt16DFSLSd
reTYpOa0rUdADKwN0zHRcAZajpI/uOlY53nIU2zJuPPwOa16Hd2nLoSHRMMe5IX74M2mZkC04CDw
XaOYHFC2XnUQwy9fG9Tn6CrnNIGw2+JDDtLbtpH7nlg4mEffZnJYT9Yzxv7qmHBYuFNWJHnV/J1W
BaQK+LDW7SSq6yRg6V+c7Dqc/QB4BREHHgAn1xEEcMlcbHyjqLZVZSc3tEi8vc3BgR9YJvKWedAh
n2mGhtND0zChFW7yaGbAhXePeDxDfE00g6MxrenKdjBOrlskOi/MOIf3QXM7UtJYNw2osL2uS5i/
wPfgLnXo+l+wH+QJgwCZNQ2kLQdwPmynzZXla6KIYzHLWct28extz3zU3kAaUNZubujSbqCbGc9u
0nXFttZsEgiZYErmC7IkBLQfEDOnUSbdBWviR97IWdrXzIEL+KTXDJRY01Ao4fi6oldhJ8OtgAr8
MBvuYzoFzj654FQsu4G8ULSRdSZwG+CKPrbfBmkBN6CLyq+zJrN0PYwWoCV8X4QYgm4RVlJ8tZw6
53dCdjFpfm2xUgAQ8DT5xa9bed2ynPEUaTJMeIHEUHcBjMn8Dtmv55npK5LFl1ZIEgIRbwD5SFR1
SsBcYOwcfYGZAuBKtCYNi7AxUdb5wxgBIy01ltTWgNLpwirV2C06fRph2rftQ6hGNmvHd86RU6KM
K3nErmPTlc4G1zle8xHxHRl8uQ0SQocjBhqbOiZT/earukL5uwh1wm8+6gLTMZstIEiFzhuj6KrR
OFb/QmZVGtKKPApeaxVnkC4nsRAg6iXJcF1LpgLgZDXptblQXylPms9molmwg6W5sCCqAC9eaLEG
90CwVRoiiwCTnQCqU1Ef0prruZnGIArYWm3qrzKz/MdpAkpbXvi0Nl1ixDA0tVYRbSwcxW6WnJto
Tqc1S3sOv8OfnhtT1Q/wRbyvNUle+9IF+LFKif54R+GgGV9eXewZVmKBEloPgPVvYctggt3v47yS
dyQ5RPkJPryCBepVP1Rh2PGarphxrPwkM/AmD2LVWj0ZgxNeSKu7cv3ZxOrzn2Pd/8gqqEyf/tV/
f6y7LnuSHT5Spn7+1O/nOv83GlzoS3H/oVziaPf/T3YK3zzqDBRbvisveuh/n+ys3zjJmAZiZRyF
ytSA5H+d7Ex+oeK4SesfbCCl0T/qnVkfTnZS8oDjF5SOx0nxz3LAeG7Gnri+5uhw4/qbJBHywYjq
hZS1uNqVdeJ3K6eCM98KL3gidKYh/LEITqKJYSCz/2MmJGihNNxiT+beoPeUDPIG9fqTX+VUD1EF
arY0OrWWAC5uZUEqSdLAqpqiMHu2TRwnlU4/4F4PcCXZ0bQhzXTYNDX+JhkazbjvcrEcWIfcx77o
p7/RzH1oHnIFdJATSTcmCjPmRPq//0Fum1CscVAltYBSc7rDuqf21CxoxbpOfy7e9x9ukf/qyPrr
gfXyerQr0QXSJPWQuv76eqbAsRemaXUcRWMxZcnetBlJp8j8y8LwPv2f8DvNqGwOy+KPh+NfhcSO
fiWGThLGNyd3Sav111daEHov7O4Zrk/OfliUwUPOjtgTnhw/DmZm7+coCf5G8/irAvHni6KDo1+A
ttQ3DP3f/3g5DRN0D9XnsXdZD1dCk1Ja3KrOpkdePK/+8cXETMVhSkd1IV3+cDFDRslxkSfZURqj
k56LJl92k8vY+7bP1NNfv5bUXY4/dEH09VQeTytsMQT9f/IOMErOojw14mMdTRnOt4iz/Kau83Lj
M1heRXM03fYc569H5h0HiOFdtSWeuf3HnxklKekuaEppwrOo/HqFM8m4Ke+pGOs+1RL0dm4JGg6C
J+VWkIj++kP/+R5yoGqwVfvIpEmj/9D5aTgoW5gVkmMll+W+9Jt20wme4AosV3Sc2xgXm1eQzvo3
r/vn28gxPFdi1XBdWmLGB8UnY9sxDt0qORZjPVCU822OVo8orIj75J+9lo0kC5Oj7qPx9YIz+fBa
aOVG3PgqPsac56EEIdJcVUYzX4VkwH766+v5Yb29vJZDSg+qYM9A2PHhy0vyjjMKtdtxmZdRXsbw
pyy2Brn569f52BbTn8lhuKJ0ghm3q/nrTdK7Wdsw44tJpCBlnmqG8wTAggJT2mA5j1GM5GA1wYpA
00YDibjgPIzOf/0ePtw7+rNipWWhky7eAmSxv74HDmdpXDsd72FomXdIUp9R1InwHFhzfipDn+Os
a81/s55/EIc7+mUxCvHBGQKzh34UCw+hS3UXeDE8hsD63CRufnIte76pGDPsG6siS7kT5YTueZ5C
bx2MCBWOo1tM33Ca1+TpYQo/kewNmUuPhFBK88eSiPu/vjr/1ftkdEVp4FEdKOPj1Cp1rGBEFy4O
huW5b/OMAnc91BnHLDIKRpd5B0cwyBrCA7VfjunZGMwZ4QLxpcc+Le0riLLBERihdaOE23o7d4jK
BACs8ob9X7/XP9+1Pk4Ji5Ed6kX3TwM2QxHPiQw0PubKICs2hXubcnZpu+1fv86Hp56vjtgJvjJO
IYRgkGT16x0TC5OLItr4WI5EcKlYO4WKtHSuGME4j3/9Wh+X88uLeZ5vsjs62gzx4fac/dZpEY+x
nBMlvAn9YNjg1ezXIPBSrLM682oa5yuJGedF5EW450jT/c2FlcbF2PKHXUW/DfwfHkpuigLezofP
nDWVQKVtBgevH5v56GUmi2mnJqs6hn213DPFM94cnV4Wxz1g6LmKkpB/hkS+YqLvXJHKG5xU3893
eMvI72rrpGpQjXTAxs00X85Z1MJiiGvzYcms4McAK+7Zn7PljPcBiYSqG/cRY22Kg9t3rgaEONWq
zUfzgQhg99GNKuOAMlBeRzCB+41RxeIJ/MpyP4eB1a8yGk63eWN0r1kwG2+LoIxj5sohWU1F8AOZ
slOdirzGXlwgfzzAqrRbWqURUTqW1+gaoQQ+vkIyjM4S3Pc78wDr0wiroV5NwYCXo4XU/iMbOnvc
5B3wu23rJ9EZRGNOAjZLi2yG+K2PWLzLNnR+0Fn2TeTtlI0cxwwfGgzSk35HjoG9H22DYqjwJhwf
Xm9uES54L349Nv4DDnDuN57+MN2lpeLl4QoKIhda1k44zd7LAkhvM6UqPHv6Z1sOutBJHQu8dTy2
uPCZ7j2p0prP7DPZc13P4+3l8gYucYlmERn3lVVHhBotXhYdCeZxrZMJZ/+cgmbutzWRkXSaL6tV
L+erpltYoXw5ia9FmXJHlsZEUFCWyeWAVJFrNyMUJ9zKMCJ0aLH9uScuWEDwMYo7TebWlmt+zxjF
0Rn+N0HVtRe/NYYai1XQNHO4V0QrgbJx2BSAXlqf/GJoMDuZXNucLME3QDnmTmLBf6XNhPCRh4Ys
tiDOl3tnpNG17tIGGdJQT7cowIdo49ky/pq5HUsTYLlnORuEBVj6Psx1borfY8lfzxE6r80yYaDY
yLxcdqR8cy95ebecw3HOglXA0QtSUDsQX+gIBkeao7/pIx0YmPAB6AInIwlMLTfYFihi9YqvwGDW
4nP3ktiMEDIAOHLoI04MMPXEkwsOQfNR7fkciiw5pX62VZCYgEna0y2evnpHrIAkRGUpt2COnPUs
yobEpig+Gn5TXDE8sdfwMOKNa7bGWVrFcuoR6x4w8wVPYedtS1sjTt0iPc+82hp+tXebL94+jXF4
ILWatN3AeoGrNK4qO98b5QxCIyWs2hDTQtPRNNcodJudmvB6gEDP0jVX1XxW8XCLpXI+JVLtoghW
BbSR8sS8jmmLAMZJ+LdCyM3HylK/WUdpmoFhJ9/YbG3GXo790jBzOoNRvW0mEhKYiE+bYfbtNRsO
oel1/MkNXFj1bWVeZUgQjT511lUHEClVhNWjY9IADxRKqgJ9FKvooY3mN0jiqEoR0CYiJ3Eb6ePK
pOd0FIb/pdagQib8VYa5xWdX6yvza27Zp4XgIiJ44pvIjQEn2u7TMARXZeGFXzpUEVtETNMpynIW
YFvXSLk537ixZZ3hYdb3Ms7akxicdLMs7nXq1bNfreycDA+V6kUkbL+D7agOsyxJfSiCISByI7SS
kyztUq4CEXrXvZPxhsrMtpiHz+byyVlsazeNWdCDgjLVVSdlfUuhZEeb0dWDM4+UNZL2wk+0LMfH
GZl8QSu/8kOEqct8Tr3F0ux2b4e80v+W5IC+p8ydjjSLc16UKvrchMaD74zjgzfO89Za+n6r9x8H
Ckc1ROu4qvO7tqMp6PGkZUdGlpQCZkqORTNTi6Q+w6q0cNu1a3gxS1GBQ8IO2BG8UHmHKuHogwoh
3eSUeTu1GPS6yGmv1k1l5ret0T172VJvJIO2G7teyHAJwSgnm444vmTHTBPIRdWmuyJJnTsD0v7O
9frwc5eE45XVT5suDsZTMvbQzUwcdV8t0gwDArjJOFgPrJNHTMbRCcICLFlzJKxgGXJuzITagSNC
Ju6zufG2+dx8KSCy7nBhDS+9Xfg/OnuCU+IW0nwyc8f7PI2LWvaGEwuoqCPAmLKnHium+lAti7qZ
RO1qy/a8tsqyWouu9g6coBWZqdLsVhXe3u+V6fvbakxmwkSts5fbxlkFDdExtpLX9JELSpjCg+ea
qfssqEkPDazA4vCfRDZtikY+CaLi17LL1IkvFS6uA2uITRjiDSYZ+30CEHbvwU4+TnXRYvGqTSxC
3AKwTPCUBKGzHz1CcFwgB1smGfYnTHnlXdi1FqBZmRyDpDZ1HmS8seD110Mg94PjcGOr4uzSPlgH
uTLvwjoj9hdJ4LUKQRs31UKUrlPLDZ5GZHjGUu0yPBOvvc4WYKGp10PLkG+NZr5BeBw4/j4aChNq
9MhoKGwDuP7GZN30hl/eGktA2a+sEuku8XnFdk5FaaM4HLI98nDvxUldmjhlHV5ByvDLTRDY2XEW
av7ecRy/7qyxR98ksDCRA8lInXk2e7qtRpTg5eDccGJHLYRUhgOALE+ZnAnVQ1N8HpM8u6tcp7vF
DjMdrLqNiFlV/iGfluY4+oVYITTwr0oiWs5Jj2THDof8TSfQu9u0UvVnG4bTznWT9AcGObLBKo+R
LEBZeklJ1jx7bfU151dvm7pkfKCcxWSIECzDK0DDBB6yaMUxrHpqWV8a3bqOCmdjw1O8ksGMSrNk
Gu/08TbNzfdRqAp9TxXATVJWuy3CcD4zvivfPFkMp2VKmHYo9kAasMt+diDlMHjr7qQxtG9Jk7Jm
k6CXo/dUDXLc9WB7dep86oy+8Np3qGK+vTLsYop+RAKWchfjduPB7lAQW534UbtRcZ6cyryJR6f/
ROjR8GY3sf8S9oqIDA3tJt7CWHwa3w7ULY9A4iIvDsK15xPzVgLJcncgcBiiiZHm9Ub4A6jxpNaT
yzGVa6ooBA/m7G06XBhrC500YKpssnhX3XSwi8Q422OcgQ4a2TMYZc35OiPPlkCxtIxIIUzq6SAD
DYdCntxvOtssWc7mJXz0rcSc1xN5u0dHTWwjku4Q9yVd+XXYLuIJKp+xU7BJtxWbwt4yqu5ULXH/
XnE20tORbFOInKuAtvdrgK2fLBNKnHPkVWaBqK+ZDq5hBc+zY1qvwqzEDxPpx3XgA/51iiVZy5Jf
O9mT+iSLeFiZvdN8DSo7ppzETMcE/hOFcbDtAtcArlM/uNZzyMyWkCaW1yALuKnyZwNt6srwxYM3
kCCZeAWgSM/fIdHCYllAWAE/lK8mipON50UAQIsGTTRnbMAndrlWU/yWZmZUrAXnZMw3XclWGR6Q
qpm73h2/kw6k9pzl7XXN0GCXApNbp7l7MtvcWct4kFg4+50fqnAN3EZsvIDbGWO+vJqdfN8vEu4Y
vzgqe39vznW6yvM528O0nx5r14zWZu+H56QYfoA2xE265MXKHQbzhPrd2LZ0s05xM2cHZdAeMKcB
BlfV9Psq6oy3tANDxBmfXYdC6ASh3CYJIK53WHugXHVTcg1pYp+6IdU8BdeaQ7WLjG+6HZElEZ00
uQenIfHUyAefowmhzr2P55VS8G6SrcEkLUEV17XfuwZvSCXKZS/dWCP31ddmFvmumSv3qqvoHSwM
PqDFE/AnXmPX3pVkY1OnqBucrKdc1C9jvtz2xMoCoPlEtPeZJZeGES7bK7dZfiR1+CyVevDMYl9R
TRO8lr0qI0ZFSMbMyuvUG6bqdr00WuUnpPOpzGI80qX5NilJYSVCFvnIPGZu023A0O6SvkKB4I0Q
lNx3XPJ4h3K62itHcCIIx77/vFjL+zTERxeTDrPfLB7XsFzDzwYivQXWjZ8CZmX2NePrIkHO2stl
O9Txl2mY2gPg3mun/mT4Q48wCO9b1MaPwC2jgzeqlFDgof8izAY7wYjQauAMc40GnfCTKdGP+Wwg
xo69L0SUFgyUatcnEZZw4bh2aY+OyPTXaMSjaV+CjNoSTXJJLkVETnaVaHZRDvIBZMQ3w2V6dhJV
RkMH+X/rG3tzMEfriul325IIhODgLjMb/fvMOk1eQe25I40LtGLHEPiTYvyeMv6lq2njizWIftzJ
FpXlKqUeOngWHtkbYBxE07SiTMjwUjRN3XbkyJkq0o97M3jxwzT40Qb4bFa8KiMGBw1EQynCQWpj
+iXHopDbvt+ULC/0mfRMYy774KUPOSAEouaMUZoOKPWFVGn2uGe/DuazsB1OybEntt1cu8ZNIpx4
2HY6zjTvPZalsU2wTEl9OpHxNHxPFqLrE3cmCUamy06GDQnTKUmyYS5ocoe2Jx9k63T/j73zaK5b
SdP0X+mYPTrgEglEzEzEHMNzaEVKFK+kDYKSKHifSJhfP0+S6lviUZUY1eveVAUvKZhEms+8Zh/g
qNNS7wIYBwsxENcq1SbljVSzbFPRDvhSakIHxEfsQ+tglkxsz6WtoLZwASBBpz0LxE46MOlsOsRf
IEy5u6wn/Nv4aXsreqw50ImDPkO7c+XIP3eLgYN08OILLxUUBUAHX4ejpEZgOjXP99Otb+0XkCPn
ELno2RQY+CBeUH16/pMorNCQD0j7n63sESlZj1jxtI9Dhbfmdu5dqgTQTd5NK2EPTC/T61nr4ENU
MJgAhgXcedWdPReK23KmjTI34W4sqBuX0JvsTYZwwMGKeESI4MVFsMKMDiox/NVAhj93MxRogTrN
K6g81D9EVjqfqtHmq9eFzTNPc3/ei3q+LWbi3dVK8QYuxvV6bpdFbWcoCec+1qD3rSDt63TaQthe
8u5AqGYoSWMp+50u4qnYZCtVEYqXbAYj7NrYBguO+K/ozosY1Q/mv71acFKT9pHiH1oIRU5FMVwv
ox4SD84IEcbcnB0YBdTJ2pwpnN/8q7JT9o0AEHLZ5CsdslVQvIrX4uJ53lmYV5/pnC/grap8wCZz
vUthHpImzcaKF859/MOieUxRhDTrrhzNmJQjXTYEZ+/4VvNNAxHtIqBIufWddr12oZUdGlOKG0ac
sSUWgO+QQgx3TZOtZ4HPDFC+oS5H2lywzIMPCYzOfZRCFALKTD1fQtaYa2l/wmV6PQOB0J/L2vy2
UYyWE8xMWMeTy7XmQnsAXpHYdZNlf0od4ec7+GTRIRuY96lFeI0pMS5Pz4UnB9HMHysaHpc6z6OD
t3JRfCObR0qJNT5Jtas/KhccduRM8YVO4+YRieIZG8OUpYN4Mx/TG+lNTiq+iFuneSzkACismy0P
6xtd2qAGyth5T3LAG9ZAREf0JdGY3oZgFw5QSd0r8pb+LxWZ4a3ssrgYG4YJNQv3/VQozEvMgnWH
Iv1erVUL5T3j1vM46ItSLfG5ouSKLnVoDY8r3mCJTUUOnRZgiD0EfTbfr6MY9DZ1MlIP1X6rkUTa
RjTzDoPuEU9QfB2lYhb7zAqMxyWiYlFHB9VrtU/g1Vx7lMCv2wrH9B6+sYDwtDqXZeI672oviC9E
aTiEisxH7Gq2w4PtCYoftEXDnTCzYILycCVaQUkBtgbm7yHgvs0UjcwSOEpfUURoH2lFWrgzpm10
kE0v4l1DdgoCkP0x8hkpDBGs+5WE4IeMW144UmYO9vbCzMMP+gKQmaFHYkJwtKBK7mQoSfvCINVP
YUCeDPXTmT+hQD1/mXVorLIJyHtKqW2CyHEN/MTFqu3KGXR9k05qvM/sKfzeaj/+kTUz6GGBrAGG
15xMPjLhZ4uQC8RERC3PddTFn/NAiHoz9KhN7mRDgXsHm6tZXsrP/4Nffwu/jj7NL8Xz3aN6/I8X
KtHNY/X0f/7X/ytRYXh8BV5//hc/MQ6OGwFeB2MNMBElo+AfdtOOROcflR7aHCC3XSRG/oY4SOc/
0Y3hz1F7obj4jGv/CXEQ/IrOCL/FgMuHI+T/O/Qg70TticeB72SaxPCNfDs8bYOHUi8VR4j/lJIv
5z+QfYs9ezdNLvDGnVJkKA8ICuHlNixeifnksAjxbUZ9u8aXR5DZn7UWZwrGRKwhziHsPigYhGWR
zh97u0KbfNv7bbACNI3nBPsr7emOheiV47J6O7jMg4tErmzRcGT/sKaPKI/B0C8hOSPB5C9R5mLA
Otpk696Q0DJDgjYXEctnmi209GtUJ1vkDgZshN5Snzrpgvj4fUdgBFAvoWGPV8Pp6DRD4EBaXMVT
O0waVmIFDLlk6ftADa+RSo645eyQUpKJ9tlyjwVExKO5CPbyPrUzJfMbLdLnvuA/OiI8koQJIRBM
CgU9PDrAr7tAMnfnqhn65Dsq8zT1ydaS4mL1R7I11NmpGRICygzJDQB2bTiivzOjMrPJgWUXj808
LKjIylFYhOzk4Ha6h7mwjru1nPkUe6XwgH1I+yC25n2AZEVws66I0SMBG/mD6KgQU+qP3ugxv+6g
+dJmkAVNZuA+TgQe6KQfG6fFjCZfWT/ZE5osH0SdWc17NLKb9faXlflPQB+vG7/mRoDjoItgE0b7
8/euVknitAZz/N3jazvevoVW79sb12aFz57M/XfT0ACCRL9TlNg1tyh+6/dFJur8x5+f5HUz7/lJ
yEaNElVIAzMKzJD8ggQBHLjY0ZwH3/UQ9sGNaBdwlRu0uTzpXSRDsIrg3x1k0/FmK/GA1UhG4aSj
ZzmJJRuM2r+VY9c3y65bWhxoNxrqyjK9cS8zCX+ZpIwzG5fvRB4THtMbefJB3YzafJsJ9/vsJEPm
PxEnkPqfx1TD84ukAYyabsolGMfo5ZD6l6ie32YSPVLT3KehjkoeukOvhxUdkqGHBT18m+1oDGHj
yzLU72PXwonyjXd0fv+EqHjSjzVYHjbvUzmxvGmcYtJu9R2AuajkMYvi+mPpor8utiBj46R9N0cr
4fJVk/V1YKN6nhbrQ87p31LoLNkQoZfn1DLvYAfQ19o+lyOvCnSkwuU4Tr5fvaV8+duHwefZONEA
V3FAIZ1uaJhkhe7s2vU3pMx6ngLlyyL/obHPRqepqYLG28XgP1X81mD9/mEivgpejbZjtC9Pt63Y
ALvaXlhfV2E5LuR6PNZHLJbCNsX6w/GwM6fGEviFfER1D92ZXdf3fdRuK4Ti9D0dtYmCHqz9VX1N
8HyLsH0NMO0SyCsgkfLnxcm6OJnAPCAMXrNMIprOgF9ezyORTG1fjX3zFUtwVIrwUVzUejsEM0yv
DUBUzGQP0dAOwY0FXozVNNQkS3RUA4ia6T4q/GT5xgSschypwIGZ4w/5j4nSrQ/P5WUD9uH76Pe4
kyXBpyGJopj6ZyULZqou1cDXqXsVcAyjeq75IkAAzRZtDWnKDd1lLsO7OG3V/HldTAixwXEgZizA
snls8kjUBV1+5vqdYH136QRTqQ38vHoKptHJnA0OBsN6y/KPxKcassH60KOLzDMigxjVZPT16Hwq
hgZoyH4M8I57gA0s9b3uu0C/H3L+y7RJ65wdZJMivME3c9MZt8ANAlNZQScS3xYWehxyDW/T2PhU
442W1kGNY8uUu/wlgOmYP8kCOVTBQeg5VXdqkhWH2YImOFvw0Pt5suxz2jiaxsME6H6zepO5m5VQ
/bpBqyHrPpOaCH2MfepD1yWNEzwknWGuL9POWsaLcR5n5tIcxmbny+CmLpehpuBDyzNW5szElgeJ
9iOGQWpwt41ft0Vx/PkCIkeqmloZMIUg39l2bDGggsB9uUSV3mxiZSVBw5i+aMD/QfBfqhxcfoFy
7c9rdC06S3svi0WWbplyDb0bL12N2cLoZQu3RumczRGfHt4peRlVvyiAa6MViWmf0TOCfXVRl/1o
lfRhcN2BqGxJoralpVyBCswiO16Pjd5MlwaHZFySiqZm0uT0Xqr3tYJuIM9yz4jSIkmSu6wpXUeU
rbA8QmaKttFsc0GEQZ1YnqlEFaF3YdE8X7511UwRb9vMuCyXW8HG6MQfwtKm0bBbSXvKiaJJrdFx
oERsYrfcmT1+twREi7wEOPpgvu68WNfJvrF6892lq9kF9hBXNC+DYY+Zv73X+fyUhF7naco02ucq
zYJ1mtqNuRfyk0U/mbOrdxvFIy28Pf9xGtHBz3d+hFZ2sA2kZAkuIbKpzc5bg8A/6iD0eDz6jzRR
tqAnYKjfDMiBik9QlPlhG+GMymPlfmTGuNMVIzjO08hwriGKZQ11mkT6COPPPuOTIKXPFDWhtb5v
w5r/7ZywZAHLnMLFDaEjuhwYlGas86VfVrN5pIikPebgd82S9iNz0d72Hb6EGIgbkcGh3qXvZYaA
V0WtS7bDctSzPeTVtS59MMv7rsf/HM0PYjEzq70so+baFtHqiOMclmJGANK+j1KRRXoHNlSanSkt
05yah22doXuRtB41mSXBj5y5TZEw0STvt2JZZqZ/OCAk4O+jaiqXmkBhauBECaEL3GxtGiH2lmag
l71rHDSMhg2xuvnCtBAW2zlDYGDQ1nk22KjxgqIzNKntXA6DNV0WMZUQcaTDxLfpUIpvBBQRUM8l
WJQcSO+HqIJgUN80A26dIc3czJ/KPRsx281ewVygCURrqomizUjcPuM15gYqPcZI7xvbFizG/SL4
tk6I0GGp7eBCtJ5FOc55WYoQ3ZymyZXpyzjyRs3RYCZPlpstRapp6dozbF/MvDQdXuZQ7GVdkVw2
Rhi7PetcPfZoeAqPrXLokB9ETKbge9SbGR2hsbuBjYlN+Rl2TyNfqXZAc6WIDUC0C7bI2JpdcGTw
mbl21sZKn9mqnfhLUpiO36k+NvtSYWssctEdMhFh6o8J21NLq4DxU/gvBTeaUWQt0NAdmFC66zHa
Pefrd4u4pLfDTA9LHFmTSwySR27tO4jcYJaRsCv90EsrOeWrGCGXYR/6pTlklRo7puMcoGWD+FLY
L+wPS5ha/rvZXiheb9iihH9sO7SB0z2inagPrBWtE8ybrKlYvlVhRzbyMw9h1zeDMzUdHMJD0bOr
IjKb5pNn4Tq6gqkEA48RQEcdKt77FFq6D3E38/JZw+G/PItx88QynyxGCZFKycLOx5VwGlPy0Yzg
z2ldZZP53eI3HhN3zWYTOAcN+pbtdrAgH6Gkw6z09qCpon7aEIkmNOmllWSsXD8EhOJsphQxxhsY
JTjzApToFYISq7MEX5CxK/sPdjWX9xGMg5w51KNPcBHUrUa5qNFj+62tOGPQ1aos/zrmSb1tU7dZ
9yVjz6VgKOum/O5jYdK/r5qg6h8ngD9UIelMov8EjRM5OE/Av9yEKGchTwld2EcnZ5oEzEeaQ/Hc
GChb5VyhAodBGsYzGmNdvhGUbRA9HTy6FFwSNCcEvbQJ6dcelNDGl0vpRhvQB4v6jFDJ6H8IKNv5
yTZH1AslCDjTS9xsWuQmHSOKESfqXKWcZOVWUiVd112UlavdG6sM9JEAIsS4jqjiGvlPpz3TkcTP
XRCgrfdJ7qYNB1+g5MUAWpOuN6IMznYBNd6AX6C3jzVm40oMgcA39pjglMkRxoHaYRA7rZcx/B37
4ExO6p7F7exg0auAZGSog3rCum2LpvI/jkPX583BbuXS4jUL3mu+x1zDU9fWoGrrPaiQYX1QKBCV
G9EHAealEi25ZlOqQPZQkWaBaOXG1igYwrtay+IQZwpJpbXxw6rZ0Gv16AjKHihN+NWp8rD+nrot
ir+7IqAF8hTlwhvHLXyjRm5cj06GfVBx3QlTxbcFHuAxku7BDeKeVoHfYNAS1qZPaVh7KnK2TViM
brNzhFrWYB94yoNO37u8TH77M/q2gXcFzntU9hqUB6cG15xs21YwYMXHaRFt6+/o/vYx6o22DVPi
uGgpiMZie2LB9PNiYk0EgnIiKLSLtDlWIjYSFncXmvCx5wBnOSDVYna4StgmwsysJTaeOEs5JaV5
sXYKL9cusQhJRdppjh6RVjmnDLq2iUsnX0queTaKxkR/SBiZzEHmzsrTAnSryugwdlUGV7oeah7F
adEygjtiKWoN7dgJtkmozkT2cGEYpYPvCqLgySZ2g7m5TC17WQ56j00vtqZ44gxHVMDea6cOVu8Y
+W5JSFS7ZPzWeTVC26w3xCVIOm6FqLAXOi+q0uWMht3oE5qg4qwYoLaW5uQE0jjzpH1iWuUgXVbZ
rB80dEp+16AJzcXsvMGaeQOKEWmZwwBTjh2l8MHqQA01zahmV8ft4PSPUR+ZeBUvFHYbV4198HWa
urpB2Yxu+FXS5JpjUbWtiaVqOPRcKI2UGSN8JALl/AAjhhb3biqxdgFE6NTUDTayjWfGNrJ7wfCz
h9PvBUNnyj3BUJlT6ucJ5uOdpO8LPGrZ0YKIJhC2fyCFGcg28fOoOSyYiVPbQzGfwDXkXOEJxsEC
B3f8r5FYO5bQZmy9lYgUaXuu2ADHr/xd4dRLCKXWKs1UzGzigPeigqv5CYluHublM3JgOs4D6d+o
7ukdomp4BhvT4RvRLZBOf1MnhZ7S23XKbZR5dCFFXhzTNsDm6hwGVqDvV/r/vJWztqb41Pd48aTn
LW5LXMtWtIgm9PIWk8iHAdICnyrqdc68zSa7l2rnI89G4OzGJprX2ET24mi3yaDDWxSE3Ca7CmIY
0/1xWaEVD3vP621eVRcEmfcgqM0S6arOFLxAvfIHsfZNoOaUpMZZ55gJ5oG77NxD58qSODt5OV1T
rcHUbkc8q1lQYA6JAtFJMvGmCsx8jMs8J7K2GYH8B0pyNT/w381fE5X06+1U0jAIdzDAKIZu01Sa
0LAIxsQE815rnvZleRRK8F1KvJL5qP3AxlddebOnky86nBJU4VDRLySrumMulKBMiAnyM7/HvLzd
lrULfKpCmURjLlYOoTNecAE0n3bl1Cx829EClAaGZ+15BbvVmSlWOCa0jhCPxS5eRln/qPsxQ59j
KEYAkKBqJt+78idHFYBmhcs8Q0jNJIF5i8/ZvY2pJx9k8CPCSxJPvrNaxLpcepNL/gR8bJn1YXa9
rnjUqTMzKPFL5DMktibWGOiW8raYdBUEBj8zYrqqEYHBnCQgHAAddR4/JeQs/R7BaGv+5umxW29t
S9OXRe04JR3RaZ8M1jEMWm+8DwB7j9YWbgvjb6WRSbqRVjdRWD87JsmXUW8C+QRevr6PAYfx1VRF
QRcedGitdJJ7LWpilEg06wOjbnbc1enIec872dbTYPIHplMguD2lPQBWXBYlSh0cWylmle4BWjP1
j8DHU1KVIiSOell6AH5NaFVaVQTHfulQWep2SuvBTIx6MvUjK/YWMyXhCUz1O9uf57pjQFaTcYvI
UgwkYhpmiZMtJ+11AJLRCNBPeXKI03oe7xAgXIfzcERG6xgOLjkFB5vlEx94s9JsnQG6w1wm8lXP
XpV3tYlE6Uuyi2+nl6wR2hcqX+dABhw2KQL+MdgOVK5c0MOJNlngS2JBl9c8dLNCGki2rLIF+T4V
rmS8vkY9AdWXKbOZ/VNa13zSzBnNo4+YJCTVfk7HWKm9Ndc+YqQtxRH+cF2YUYtbmA1L8RmtFDOy
AZLyJkBUZaUzgHhJ8eg1s8nQwXCZnQOytQl0K8g3vMufq0b/pGYEEQRHFxo6hjB6UjMK6eVPYFmn
r3OsTJ6pU6tMxc7yF3grm2Hsed83bnlaVaNMhZ+BwNTAhzZF4PS6TLW0dR3aKlBfRTCZ7s3L1ChD
y1R2//x2v99KOiExLkgzSCGwXV7fykXFftVUJ75mfmz2pybwPQTRZzZr9q4/3+u5Gvhr/RhqG2Vq
T0BVgsDxW1dqsB0INWXhfZ29CnH8yzGtXGaiUH7KMoTM73AWrkHDpjGiEj1QRNGIv5XbVrnk3VQh
TGcjIuU1e8/Lzvyz9wH6zKQINUornAkyQFTi3620Ox5lYQJbBx6r47in9Ly5j7GamKR4VJkz8xwc
UCYt5HAlhfrzSP0257BIxT4c4hEcVj88rXcTRmVuTQD1GKUY4yzHeAnz6cFZpVkiQZxMb0650xYK
WAZHBq6LAw8VdqiPr+dB3w1emFC/f2z91OxRCoXz9XbM2Nnfg50wZ1YcEe8TTCz8/FS60u7fsdtV
4vzP7346I+maCpgipqvKcvuNK4y41qynKPG+UJMgdUSnlCpVWEuTzv/5TqejDLHK5m0NEUnSQTot
XhcEhqHn5M4XfLBlca3a0qTmWU6mdtRoNHPW/vmGr8mBNE2wGKLsTJMXbjJBk3n1X7pDKg9XNpOl
/9LX9InSfe/FZptjU1z4rnHfYdGNfnSypNFWFgI95v2fH+CZ1vnrCiTUQrscuAQkMJTVvNOdxU/S
0mlljSG0vST1nl4WBo5UPdIoP7yELRoFRM48HMvM/v2zKG4JZUpeVaBqzoXpZXCqXJgSD6X/hVXc
IPZLtrCWYc2RMBSYjoP0As4b4lHqFIrdWk7CHJYauxTd7NLYZuEj50QPHUg+wPvlmzPBznqWUazz
PXCMzFXnGa3lEK/sAhA6x5AeTNhlGSsCysgZnC+1CdqM2Aayhzni27ZveSz5UqAfCO3ZNYvCNUET
1P7niM91TLAc5/BpDM0pmRj/MMl7KpOunrUpstQYu1/8efh/m3ASKxc7gE4Nv+T3qT2SWaQWAuSf
G9gsxKxJq0wKFGG8ytb7s2T951uadfvqg7PVojtKjwbBhVD+xvSXeMV0WFN+jhKYx95+zKIAIagQ
SRTrxsY3lRv7ZTSSRM1ObIJCq8Qj5a1G0embe8hu2uycQcRr03g/OUTroKsnvmX6uWgof15kVa+q
j24xuf2VO6g32LCnO4hHcCY9KkUB+hOhf2qrFTg2piftMHzRHXrWDyKXZlrkeWsiqz8Pr3uypLk6
7l1w/gMoXiSl9smLJdNsl2Wt3Y816tbhzoinIoiaUEYl082gjrAWaHhX/J+kYMO8nAWS4SRrAi5j
S1mXEgwpj+nft5NXEoc6K5CmeztLyFBSySbwDYpraspas2XKAKFC+z0912FgysRojfLX2gJMWUOr
EpxFSWKZTpGj8fIhq3LwUevOLYt9tAQPChnsDc7zyXgzBhH7is06RXvh946pEInC4xk55rHKzckc
N7QqQPNNDZnzn8fbO5nP5puyecGtNjIh7KOmE/rLFjo1LTVVx4/vQ795vtcoKJ0WujOh/shWzxb0
0nvHcNZkgvUMUA7KyMtPvR5NhcCabAZX+NLUM8kFW3Y6t8JoZzq3iny01quBpYr7btZWxXRYvJGE
aV/AQiZpxEaCtORn449ukWkiwa1zWTtraK/8TjeV+eCrAFn7yXrujsuX0oR2JlPjtURqvmTuELXA
oIQBzXdXfWYKyz9baKxI5m5Oz4NzL0YhjwsuDnatzRvnbfj68yHaisKDaxspTcFZiM7C6yHteAMd
2m38rdSe/JT3tXDPXNqjx6AIW58af6rOEh8f7QUh13iHY3J9rNyifNCY1WhE50ZQh0PibSILfjGu
1ar7GJO/DreIaUPySkPtHrMov6totX0Dizu0mwA5rmVLLyd4p0XcXKboYF9zIqUr2Xqqi50FBPmv
lT6yvoDEBGGshTXh44gkigdrhQAFiB4hvO0Q9bc+pxL+O/hEAAXt9U61S7enJ14+YJ3qo87u0iXI
W0U5rykmWnjKKb+AmhCXkOEBGo5rZzs78P/y3uV8fmzTxhFQRYOUEkYyDAc3r+v7Ccz2A4w8uA7I
dfn1zqJu97kYI2xOEPr6EPjDQFgUj8d8HvMz2gQLcHv6RfN2nqLM2ox+BcCybvZqijQFmzTP/xph
nlM1j6Gwqalv7td8pCTmO4hf1Zblb2HQ3/kKirG7qOGLI1f/YzqKcZvO+DMDDM32frZkb3iPvd6s
mRC0ldnMBKGC7xIonEyIhvKP7ERSf+d74eyBv22xD8oGAGjQ28HHP6/o1wv65WYSoJw55onhTiOS
GE4fOXlUfwfiXYERmu17tOdcqK5VAfjWG8n/kqZCMNmTxRvx2G8z//k1werQsmETP4VNgGKNoGH3
1XcssElcvbLFcbLyHIBvf37J5yv94xh+fkvfdQEeILnBgXyaRM5uVbgarMx3Z2pYM57LcbFpSHiy
HeZW8n0N1PR9hhBku7FLAfnK0wh9HXQmAvw2FbAvwHrBuz7oo4va6uRHztuBOGks1UNVEby4qq4A
nCrHv8Pgrv6BWEp4VVOevUNAwf0ryslTEax27HabFMk7r8J8AZ/0KqB6U9CLc6aIwlofLd/zBsJW
3o09OH9hP9qzwpCA7/dGLHQCwmNITBhAGMS4eJzRpyGBY8lh9sNl/e6PZvDTzEsPiLuWx3mdH2sn
Kj97mHrvRjeh6dGh3g8taxH17s9fRpjJ/OrLSAPWNHgQdDs4xk8OFKeIK9oHKVKkI40Dymk9ktOh
kNFuoEuidtqv5iMc7XncZFZb0e1pqiOY3+hat4FWm1Im1rsVn+6jty4UzrCG/1Jl1NO3fWFdZ0st
rxZvOdRe5d1TAy0hXfPRNgGNMXRH1UzbJW+GeCvbSL4nbNTNGaJxP5Ygz248iX0DFABxzJKmfVcJ
JPiQTxnGr0uZjh/RXSjuQM5zQASzM515rprGjddnyf1URmm+TTu8mHQ6Q2fSKqEFIKHA0QjhTPzg
Cyu8ytLF/8uhqo39dIGQ7hvT/jUsiU/M2KKjTLofkM3KU9/NkZIw313G2Ov44sbC0u+hzbwFR4Su
tm+ciVzijTs6r4Gvz7ckNiDFQfsJCN6p1zFiyei6cnQ+5W0O69ryLKgVaB4iqLrmZzQiFDs93oDf
Ww+xgiyZ1VWWRfadpdFD/PPUehYzeT21CDXZPlE1kyBxT8GA/QTFI0zq+imZaTCQtzfxl6ZfkQHs
qgXvPNstqHBUjbFUE9QKd3kaiGMKHHZHnSSK8Amz0Arom0B+ylSpTemXEnptDWgnBAjjd54Hz39M
k/NESAQmoTa502ZYHBc2ZWtX46Z3wmYb4o3SHiyG5SwvlHWN3DX6kJQyrKsAQvvtMk8cZznuL2fJ
xOm9bZysuKpo8xJRQtXFbL0rayAlkIv3yOWXD0KTmhKLDB+gMtTnaVV6/aZHStpmJtIu2gZU/W69
KKtpuYKom+lo0ldSQVkm2wHsw/XURgM+O1kbgKsN3cY5B5wy9Qcby4+/VN9kn8Z6Uj/8Z7v4AVPJ
twpfv+8/0idPAHFtZL6hkpyccp5LJ7SYpwIwP/WBTTRF+VdQHgtdQz4ZOZX8vg5jfA416euic8Qj
lkC31X9jwoYGgszRB9mR2sDr6Auk1FAhzFk+waSHyfX8QYJ1TMurDEGJM3vV0X3X1+MZ6grxvo3i
+XOKelvLPFmd+z/P2JMC3fPqCX1TW2brAGt5ithdq3HSDa5OT4lEubMLnOG9W1qQLynsXnIujjcj
ZJ+L1q+rc9iyzrWCz0uJvVTzbYY1J4DketJXmTV6P0DOd2IT4qz1lojNbyEDIlnA51niYKZJKk+G
DJvTpYo6f3yi6t0lH4ksBNrmrr9sxsHWN26gC3pKwxqEiJSJ5gcSDrLYrMjbTAdPNsODiMrkyoag
99HtfRRjRk4B/Hf6kuFOclwrOtq9Lx/6f3gW90sLXeLxe5Vh0DqQpHxTv7ImOOFNTPevBSVvnqb/
uH6as2/NP/ln/8W2sBGHhGVBakzJjlICJ83f7isR7iuUkymVvxgJ/E238CT/CDqFOduZ2/Da/laU
9KBb4CJABmms6l2z7P7v/34FRx5Ofv5VdFBwoV+CCGGzG9DRwRmGyiWG4qd7SZdDOZuAmVz17pgt
j35D8XpT+1L5eE5E2PsgMksWsxwznDMr67xxUYjs4ejL+tjQITkEtIq/914yootqt2I700hcL+c6
kE9dX8odSErovN2xVklQYHBWlNPif+AgWMMxIQx03ZY0RNZ9uSGLog6E3+Oap9E7GzwMMWAzGnRA
G4AOXj54qOHTUp60sj+X3mTwXKtv4brVpw3izxdZaKGlG0pr4+pKYNwGo1MUc3oV4BvXhh9SV67N
BOSDfoK7dypfrT0LH+XL+4Eg29mHlFBL+y+UwcEFYF6mQxeOiV3V9mXG0TLuV7v7llpDfya7drkV
uH9JPFCnnH8aLNb6pa2R+3ipUvzPAnxjARLWmvn4rxfg9WNWP/269n7+i59rL8C4yAsEIRyIaFO5
ZvL/XHvwmTgqqB9Qp6eNJEkkf9p0+PI/TWWM5lVE+EPfxPt76fksZcrPwLBth2VjdF5Pltofl97r
lYeiIEmjzXUQ3SNuOY2xFrgKnmLKHJt4j9OyWK7D/N0vo3H7ErC9Wt2/3QI1W0GSiGodSLRno5Bf
Sk5o5RkWfLQedextijXcWMT5YcCQ/j3m/427MJa/FrZIG+YZl8/1SHF+sL4085MSb6S75hL/iEdp
J6KK+uuLnKQ6MgP/3GhuMa530r5bsl23fv3zW1AmeB30m6alY0B60kT2pk9m9spfhmugGJInoBeP
wqr7bw06l9Me5qNL9Z9bi7go33t2BU20HOEiD/Z4Ng8erCSkHQ6ABqZDBsjjwU1XD5PBdch3PRuY
KyotdpDup6uoDzJkEHp759EpOnN0HH9A7BuauazG/J5++0zMKfPLIdDoiDWoooTtLg/DYV82jj6O
eb/FgyG1odwjB15YMr3GvHCB6zYCycv6BuWEEd6zXcpLG1sVhPBkTV9GLOm13VkBRFUM2VcbBajU
EvpSJdU4b4pZlTu8PcarMarWj3Slyx0IBXeby+5b4FYSUcUK/1mr07tBrpgducMV6Bb1ca4X/26i
coznoiz3DaaG8LntYlOOjn82FBiey7l1rkOkTPYUBOfNjGDFe08qLgLz9UquxOXNGroLrZXBuQbr
ynpABWWbNGN6F+d6+gYwabnTK4VM8pBZbvGN537Z+jTVQfwpbZGs3VWoon1EhVF4O9CMT30/U64W
YGh+WJ0/U4fJqTZEbhamZ3Og/DutbS5kBhgm4nWDHonaIEDXbgNwpvgfxOqqDGKPlppPtz8WtQSX
OzgF556SSK3n1k2e+E9qQH59WtT4PV/nj/7qPkUgJj/PQMe2/mhln1Qx5+f2gsIVWN/OOWC5+mSo
/9Emnbr1mHdYmuSoGM4b3OzVw0h1blPNPEc+y+KiisTwABJOboHLyssqHNPrtprivSd6XGCQXr+b
Sjc/T2pP76K+7c8mhBoPjety8IkgSLZRvMQ0o7DH3dLdSi7wTHaPqxNwA3cNgD3k6oBdKsQCkesP
RbOOH1Qb88d9NDAxoDDcgX7F8wNa2gUENn/jW824xw/YfxdGDOem85x4VyFatXPZO28oEOb5ORXl
6qwtAaYC8suceDsCJH6P70eCCmFmf8hrCvs0DTLxDkfI/JACmzk4fh9/jSWBFLPEim/cKUJMq0jR
7jOmDuMmR9Ho3ZL27m5JFqzX18S/WNq+wzBaouJQrfo8iNrgNiZ1PuBB4N1Kp0quMOx9iKsOIjgm
EUQHQtvIzHWBe971ChjZOJfzFsxI/JVKSbmJ2gnPUM8a8bJd0vCHj7nyD3R86NhZw3TZSyf6CtXB
2Sdj5zubKAztPUi1iN5BZMYjtgvcG9b5ewn5As6Fnss9UAX76AzOcqzor13h1+jfI5Kw7umO40uM
Hb1zCAmBDmLyp0+hG2s8R0R6Z4ObOurMLYOdP85g3WSmIWoh5/TNKQZ10YEzvBm9eXrsPa++rsck
eocriXeP2gHieTi3WPu5c8TlRCnq1tMoYCRtH97i11nDahLTXQ++/nbOU3UDDiW4cmZ0A4YuEpdF
i9yE0wm9bRcVfGgXL9wpVHCPSAmEeitslxt0eNXCm3NjddeTqfx/9s5rOVIs2rZfxAk2nlfSkSnv
q/RCqBzebDx8/RmoO26UUhnK6PN8H7ojqo0QsNlmrTnHLLxZDVLbKyzLXAM6LQk3GlROwlabe1FW
Rg+SzLtf5mw1vuiZhFIlJ1M3IHNgZG+6raaqQYGIwGaNg7ZZs6qQ+qAa8iIbrEVUXMrocabeGHoh
hqQFKhJZ68Qlsg924nzgtw0fNVHOhymd5AVuEsJdzSCWq8Qq1MQz88Tds80zt4QjWKAPQ3e/FFI5
3Y/AbNQlZClK45wboJ21AocEz8NV2w2K83r/Dz4jks60JWtA2djBYgvW1Mxd9UHLcxgRE6FGcsZb
LDHyxyDblmmsT+8yxLy7KFHRazELvFK1mTdlb9t+S+7JbzL+5q0GXvfiHQ6BwjZzyCsHA9CkpfhB
Fg9kxQxIwZ+G8ObnqRmhVAoVssfCktAKy3wg26fe0xHIoe6Y9oL7AN3e4BDb9E6K754xPPN0ET/R
FVgQdMslgRyCkEF026+6SQNSoGcLQShtmxd7bJt1j8C29oxaVzYxoTlX79wSrQm1e/BXePyNqHzu
4zzftS5tFNAjwSaehYroVc1Xg4TXpI4L1aDs3og+a/d0Ix32411irp0gVX361ymTZ91fu9C16BpE
pkI6jRtfWSlhLeTNhi59o3L0S2SimufgQtnXlBlD4E59fkgaAfTALq22W2Bgs9+yjwdbM1qz78Yw
UcTYqN/aBUkZGwuC5p1bb+KK2dkDiixvrjouG0ODOYwz7R+BwBPGjlQeq9iCXa2MvHpHJ/GxtOG9
dJke/XpHX6QLliOvLfMiENgJQquB1y5DKlMyUJwdu9F6j+oufaZ54u6KQloPrrSUjYnsEdgbCJXw
HZSzLHaNC+pNIQj9drDA2mCsc1elC3cuAp5zq9eT8SZywt2LigFOdAjWakb0Clp1uwGUV/xOWMP3
AC45waQWct/QCW+tSAlv2qRzH4oEXh0Fd5AfdVXsnFq3vrVsSOk4xlpwmQ3IOf5BXGhoXG/bNp3v
ZkXtf/dFoDzlSH6p9LaJWDuK9e97Stsx+DOp/LKjoQ9b1Vjy7BeSahikTDL6glAjwXajmGP8HauX
c+eiV98q5Ii9oAgyXvpaMV4Ss5quWamsbSQjZT3FsbJWUPD4dhCUV3Oo1PfEwBcbDGH5RkmpFr4/
9dakrFg2jnOjpSohzwUahLpJLswaWKQsiYIsOkKJSgbidjRL9cIGFrcpEJzv86nlHClzARdHNfiI
UXoeOuwXN4Ejwr0g1CZdvY/l2RHznasYuGk4oVzMBGBf2w3GEHht4UoYJBh5AC7SG1Um+d4CofXN
DQiiagPVoG4UsxiSd8Lrn0lmSJtyvhLk8ZAoRab0CiJzxBQoFv4KbNd0Gq+ZFKa9VgXFDUL/eY0H
iZPx1FTTswrE2PQKNMqbuZuarS1SwuDdKfG61E5u9DQizUWH8mN0OfJ00q9vhT0AUKqr8UbaDUu3
HZH5hw0PBss4Y+Zca6IOYnrrkbthber37nsnN6C3eTW0WSFWBQ6Rxw7k9rZjwmEPRKXsgmZIeyND
IiNqhFXEP0CqmQZRHSSwXOr3mFo8mRbKI9oVUCJO3rNjNnS8WD24I0z6fJqtWSXe/A6hd3oJ2qzq
wa2IIntW0Xlu8goED5VX8eOd+mrkkDyNYVB/TJRJOigLJSJTY4Ejg8dEkGlq4PwAG9epbR+swZg2
TjvVezJVYMLoUw8ROHctUl/anl6ZVzT6fKdacN8oDSOXXgX84dFQZIgKE4TNZdcqySrgP71NdJJ6
0IbKwG9EYuxiVZ/3RO5Yu0ES0M0d3djRiLvHNaNrMcdas+ri/EEb03oDpLPYzKhldngb29rTzUl7
nVCsJ6wN8kHvdZpCaaxcgAa87XBIevgIo9WQKL8dSZarMIpvegfzL0um4JLbSNeZik/DM0OqDo5T
D5sS3swuCADkFexLLqAc13CwpWpv2CFGEPlMsuKpjmtAV1bUXHJEvMpPqBE3o9boW20c8mXfJvdO
ZGsYi+LHoYzmVe0ooc9steNB9CsB5XAdAiwF+Od8UwriPUiCLcEQNjJYo+4OSZrCf6E6LTBRszI2
mV1xv6RvYXbp6FoyYxeQnoKrqojCFSbyYmPFGQh7BMwdWbBJ9Bp2vemn6H1nb+rGfoO/oHyoCABB
ahxCfvZyLbqIEqu6LYq0+qaEaLpZ1XPykCqog71tPdgCo9E6c6p03/XTfNBiN90ZNJl87AQmBMRQ
GreGg6o6Ca36oQpxLKEqtwEdjnW+BgRibUa7DhCxRdEuc+m1IMngSI5b8EDaIlnhopU/3HrOL4Sr
6ACsaHPWeMlCfYCFhyojvWiKH2zvxffRKpwr4Xatuqo1s7zrZUIWsFZ2A4nt6B9a9HG7RImabevQ
ONfyXAUGTNQYyUw1b3GNi+GHERlyQKw7TzeGaJO7wmzLLcW5+jtNbLoJI5ak68lxWzLTI/uQksv2
Eky2il2g6PRndVkhLUFPVY2cyB+RL19EsWNcRaijXsgTxJLZyuGQmWF/Ad4i/dkaCYiUSPByS5yl
t7iR8l95Y6ur3hLGG9S4kjAxvOEHQZLtZd3CDbPwzyPr6AuDs25DnO6EwvtJL+x8A8hUAOwiyeu6
VKbfaW8737TSLjaqOzsrmnkzTpssWSV9jh3TjPBU1VEOmrJTRoKgp5qZLMkSP6n6zKtocfB6WW0P
E6cKePn6TMAwMu6mmml05o9KBoCvQFYRMst7FG6cdeEC6EtF9VLriY5TCoCVpwLyJMSPnfGudK38
sUzz8rKdM21f16Aq2c/n+M3IJEuBlCi+3gxK7nNcspTfU5uBxh1qcy86y3luFYnxv+qcHacYDHxK
HDyBfWovWRSzW7aKydso9PIpkan8VnXVaO8qxZwEjntaCuQqmoGJqo8tjaG0xZ2h006ktQSMKa0t
rSdYbUgOvdb9RiwLrJDyzuXoOgVdjHL+WVSqhb/YJkRESa/nsieRsdGVbNeifFiBvyvBNVRDBCe+
aq/BlYbXCZshHMRZgrvSMSVkYwsQd51o93z/vxb/JAKPtsfAirQOS0k7H9yy6W5T2k9rgxSV57Fu
dBYuwqBFkQd3TYXqWleqVyNphlfwzw9zB7h6awOYWuNQFEjzZ2Z2zPbwA7rsgXhyAloBYdf3ppo1
+Sqw4BVHnbqd+74DhBUZZN2Vxg7Xvn2ppRY0qbTuyFrOXc6miRb+MKelLs1M6Jl41KBrjvYjRx3W
E1DsrwH9u3UVui/GaAwXaiW0HT9FW8tRtg9GbPyCulHf9GU7/QjnAJlTOjgxz21Krlx3HnZ9bfPE
SsfZEbA61tRXeCh6YL/YfWQ8xn1JWmgX88HWLvF0BXuqKbLcramYu1aPtFvOIM9MyOnNWM3WATcB
oRVDa4FzKYK30k3nVQYBzF/6yNfQXiCWmgqnGA3vm08mLhbifijuC1JB2eEqd3meY3x0pvwuiBXr
1pZqSMqrpV2LqNf/CBqzqzIZqg3Gl/AQFFF3U5gUuTMzNR+MhZUAsn0OlO57QhcTmE2zy5luN32l
E7vYjupdEHSWnw3EJ5Rtih2r17OHlhnX60aCAF23V3d11j0iLMCmR0PtoCOj3qHzeY3cwvaTMGLF
YiN4YCJV/Fx3+0u2cvZhMKDTNqFM2f+WxZ+uTfp4nbXVD52Ug++Ng6uXIwBI/R8LfEG9EFUXXGBS
SNZUSwYGW6M9dpqCvkCBUeVex1kdAj8opAROUJeVuZUFIouVE9VwRKc6eywwpHiU+t1dFC+xJZSw
HuG9/x5HaOoqedyAN/X6oM7DT2yJOYA2CvpsqjgkSdCps4ATmMeuIIxU+AoE3gPfv/kNeclzDjp4
ZSAJ9NkVZlhPnZ+NFoOsVKdgRb7frTYNg9+N1pvNEWRM5kuzVu/YQ1lUzigTKZ0jfhpuNlwYIHw2
ltQppKRFfRMGwu9dJfgTWbp5S669dteM7h85GspzyKf3hC6hjtb4ASQgwHoM1nijbE8pTKym7tgR
MSuLtdWGveeQvnBGg/q5CooGAbkt/WUXg8WxrASuhlb0igPewaB+1ysU4+KqZEzKHefx/EykxqfK
rrNcDW7Ngq2hP3ZUc7VHfEcwIHDBlSE0SgIhvDi3x00WVtn66wrvqUuhraCptuj0mfo+lnfVxqoo
PwpuLHLCxzExWDKwCV2p7Vlvykdt7VJJpkWn4RYG7YRxxD2qV4vUxDarc6mC/vdlmrWpb9WL847B
68lwzHclOoT/WiTnopqgaUkdDlna8UXNOBCaUiKumFKeogZ0G9UbJTvOpMaZ3v9Hz8U/98cHTQvD
pqMJQ+7jo0yZ/LFPKbWfT5EeeFmgJExuTrJPNSqaGeWP22oSVBCzObrqsvGcPGcZFR/6Acut0h8F
c4QvXzu2I4CJqCI1DRvfwey9YdNFIUMOT1+Pl4/N+n9uEn2D6iAspVd07GUaIa1NravVfttSurUH
gDVeaOvBdaapsz9P2kj70h03iOHq7deXPjV+dM2CWeLSvPmk8KBPO4pQ04G1gDLYYNNpQ+oqFIJt
Rc2kB1TY9KaoDTZfX/bUp6+D8ENRyO0Sc/jxteqNa5V2zGVtmWQHkfdPlkvJL7QYta7N+P36cqc+
SBIRcZOgdXfem+1/91vCGvEq4GMu17Tmo9TkjsM/qbrYYs/MMkeSmX/fpQsXixM4E82xUtid53/f
JQKV4Sc6I8Ym8IBfmPVHT2kycUVJmWa2M6tvUbAUkwZK8V/f7qlBi5iMfreBPBUN+Menm9p6S6td
rX0dxdOdSfDxVRUyxX59lVMPlVe4tK9UGp/HylCD8B3kukw977MA8iNaEVhaPWEk1Zn3d+qGDAip
CG+oygPIOrqhsSsIrB+YUAdJAPdQvlpO+fr17Zy7xtFMGputZrFQ177Q2qvZqndwEc5Fe30UUv4z
OBh/JL0zFE370+BwE2eotRbYEnvXq7BTtYNWFjTK+iH+FuHe3cBiVm9CPDZrwmrVPUll52a0z58e
DgzQe5j/cZswUD8+SwP4ia6UrvRDgRKiJUIet2wqLzMlAXFcuefUo5+fK9fDzeOyj0Jjcixelhyr
nIl0Iz/H0XphWNOdDXPkzFbi81hERrEg/ijtImoU2sebckOBviLNpB+3YbdqqjJeEZ5yaSf0Mr4e
JieuxE0gbiXRmAAn+2iYuNhs52lySp+pDbmf0lwATnqs6uT56+uceE3CNjBT8q6YuYxl4v6rRWxh
qtDd2i79OVY3dfYG0GWVpMVClj6jMtY+r7H6h0sdTRfUqKwlooZMpN6lcF8YoZcPNl6R0e3JnuqL
+Wky2Y8hLQrqtTSo7qs18F2Yd+DRZ63dJHR/d1pDGS2vYaXSOIJsbTpJdWj1kUSNIZqvYAFQ0JcF
IKCFvM65qt2ADEzag91n4/VQdlSwMVFniILJuR+seD5zo8ZH4evy+bGC09dT+QCw2B5LkLIMrSt4
N55pE7UvLlqba9E795NlxW/53NmHLlsQpxnIZdzdWzudqJmM1t4iACk26cwKWaWkJjzlAQej1orI
M8nvAYZczQGFpbxM5QZTH/XGWLcxRyQ6wPmhBEbda/ZBSZRuNaJ78ultD+u2JYyM6yRrSnj2ZWqg
ZUhS0qZH5uu1Gw6r2Q7HtcF2xeVpadgd3LlRf9iQg84sWifGGr4kgfCBNYst/9FYA3so2X1MPJdE
aS57HMp73vroY/YjDWQM9MH/enB/3vBgYkD4DGMQ2csnSCbhK30/VHnpu05rEFVYApAL6/bS0qt2
FzhhexlRen00iGf7T76N9yHAbg59HE5uQvWOP98aeqESdVZBTNo0feutQbxK+j2PaNaS3//5JhF4
MBtR6+Cv460jfVHOm1OHEaiv6YqQXFNTru3A4ydFvQccEzurhgb7BNuDov3XFz8xTS3MEIteOCeD
T84BOw0JgUWk6zdBGe/kUDyGS6gl8I36P28D8AbwPdkojBALH7vNqAE1IQl5mU+20ss0FcNaczAC
1Jmu/+dhynYDwRTCKE4f2Ho+TolVU5ZdiJ0DXUE3rGeLwque3ECLsrYUnn791wdoqLBmFt2joIt8
vGyFMZxnA023j6xG98kthKU0TPR0mkxPz0X3fv4AuRhbG7YGJg3t4+VLog2JrC7nzhTjMdKVF3K4
fiWj/hgO1pk9yPItfzzQcCmOpcjucS6px8bPhU85FQpCDPLXNjq1Urc0MT1kPXy+JbYo087tRk9f
0WUr6i4CuOMsZsWobIfkxdSXoj+kbvVWTuJRrxddPyHUXtRpl//91bHxxsjIroMrLk/7r6XTbDh3
tIGd+krXHaas9w0jvYkt9cxlPm9sDJyAHA1R3bP7OC4o4Acc45gf7feKtiRfFsa+AlW3+fpmPk+V
XAU/MNJZDWvwsdFsVDAPJIlI/RpODCFHDvD87o9dWHeJbGmoO/MKBt6ZWVL7vFJyVSYOgjxMImiP
P7Ugn4k6iSgmuGhbvcUpw1pXpeRpuHTpZwCAWCiAqHkkg6W4ZWa3ou2l2rt2lOEe1nS2HdgWQWeV
9yQOEKNaVWwOlm2BXNJWkMVZT65Gmi14NPPMb3/yxZBwzIgT+AWOXwySBOgXBp8u1elik0xuclBG
6pxfv5jPMyyPCF3loq/XUA0ebTlzQ7KMhGWG3tjOvLLsfTUVj47dntu1nPhgYSIsfkPLWlj1R6PZ
zvSikgUT0Vjhr1WCaD9a6rj9+m5OzUAWWwD4qxzKeXYfrzInqgbPVUkRDxHd09ssU6PZER7SZD8I
Jvnvu2jOjMhEWTKWMPjjEyohnxgQIj7RKQ1+Lc+ujq27vA5evr6rUx8P3iJAITxBbuzo2Y1NWogZ
VrWfxaZzm06CFltg/qLZUm7r0HR+DhlR4lQLmzNL1ak5DyGpwb6aStmnQw+lUzXSjT7FZ67dwOcj
KibcVli7kvmB6frM1U4NeI49GoOdk+WnIhmpr0hIyWj0q7BKdzlwhbtBI37u64d55HxZ9k6cwXmY
GssRQPXjA7/baSOkUQk5rRvU5zhSy62C4tgDiLr4rhp7eEoWL1VXtv2NnIr02gS6voscNJ0giywa
y0m1FpIwTYJo0GN0XXLudCtOPnkAOsuXifX92DJZB41qDvhifYrctAla+SZat1yhKmv2se28dCPV
CbuKaGIUevycDn2zD9zyFbL0araWmLkhN/ZUkVwPmX3luUAuzhxWT3xr9LTZguK3oLh4vCBmNr9D
PLLdHor5VzULHEwVYsogQ78yvX390k48Dvx1fNjmUqj9ZB3WiNlVDWIf/TkQv1QKDuscw2ozZYVv
u/BDKJW3Z3YYJz46ABbCYkfDivVpi93X2TTWYcntJcAZQDSsNFQ79DHqGVPvJJ9kPYD0IiTR/+/3
KuAnLRUpNojHM6WhuMgNIW77nNWuCTOrqUpnd1TjQyL8wufJMcMze99Tb5JHSxmAFAeXqezjrMm3
MrSNIUtfUUO5mkSPKgHe5d1AuqufWxykv77DE2sON8geCnIH9dr3L/SvnU0e1EYUlzzasQ/pXBj1
sFZlKdcgC+z/y6WWEBAHKxF1/qMFobKNuM0LjmjCLYtbM5PE0tmtdRF3QpyZvk6NUZ0PavEhLJX+
o5W0RxJXzFQG/CbvHokv/m2aEi4h7y8O5R3ohPY/H46YwDBdaKbQaJ8cf4ACgnWpNXPhz9qMxs8e
7uuuXlfUAc5c6MTETEkd6xWgJgMbx/I+/3pf1QyRUg04Amah+RKO486Z5eOZIaHzM4429B+usYzR
v67hKkmaGPjDfQT9wjPiuDo0ZmPea51FWnY2NDxFFWj7UFfrxkrCp3KobcRC9Go7p04p/nWoIaHg
QycaUcAB5dkMpMzhw2pr4lWM6A621bgqJqKoAqCUO7yYtKVTB95oHwb7yHRoUgCkvTXFEtue0L6/
n90csVUhCA4u8wbPai8DlwPUGN4kmcrusFxSMNO4volGO9qJupn2mYlEs9cjYN9K3ftO6j7GZdqs
eMLpFqQpmp8IoaCPODH3ymGuNkEHZa6d0+GyNPSYOPek2379eE+NTVZxWzBOsGUdHwPJeJbtZDE2
kQm/ybF9c6LqxtCVrZ6XpAcO5f/hs2PPzWZvsdTSP/z4Ns1oKiQBKYXfymipOV0PWrof2uLM5vVz
yQ8vHl1DCn/UCKxjEyvJypFej27hIyK/q6oYKvHg/JTpE03oKwQpq87UXsO6OHNk0k9flyotT5TD
9fGGzK1ymVeDSU2knOZv0ajiEqoN5Q6ji5pt0MxwxpFmTvBq2ss1hmpBc7tgIpdavzdR+Ztwsfe6
2ilb0RrFKkAYyoCrdvQ76WBjTzZFz0F9RApI9na4dlthUXux53UIs19LCSx1iB7wiHgzUuLTyCFL
+H3IuK1+4/kQtwng7F1FlsMWRxf/HF/4KmraZGMT0vosdfPcqzg1p1vgSvCdU2bAa/nxjWMCN/Mi
7Qtfbd8m2r3eNKi7VLT9mZF1ai766zrHG6O+6vOsdIfCd8xMhYlvdas8ijZffy6nFkSLVB/6CvTb
rHeOzl+TkSpBRkvy6X2aTs4KFIXHYfylTCM09c10xnR28mLUKzmzLObS40OEVTMZFWD60d9ZOSfR
eUes+RYFKFrqNj7z+E5NBBZlf1YLLHufNr/ZNAH+QkXl44G+0xpQs0RCv5RZ/buN0SxE1pkneZSx
877b5vTAkX8pk9LhP1qA56bKeL7s00gbITZ51sTBgW6+16jFr0tdiXyjkkRbVq5+H5M85k8hpoaw
jIsrJ3TSrVsa05ONJQh7RhAa5/ibp4Yt71mnjET9FjTNx2E7jEGjpBHbnEFWv3U3fIab/JDp6Ei+
HlEnr2M7nBQ5/i6WuY/XaXpliir0eD4n0YpqTvtWTMqwLrv6zEJ6attKcQrRhrr8zT76DvXBxcGB
9tJv8YxEDRLXobirS/OQOOImK+Uj1OozhYpTA/ivSx5vWJPZyNDoqbmvDOMu7MrfrpEhbrcOddmf
OXPop8YvJ1KaZGwfOQsfHYXbwTGqebRzphltem2j6s8A5m5F5rcDyyIJV0sQ6ipnRt7EcvEaKGJR
ZtaI/shwfzEoqrwE0iF9WMOxgKsNn1HU1g/h7JZrp8iyVR40zna0B+fZMZk1PQv+uZcrzbieAZL7
c6n9UQcNOwvBr2OlviZld40Up9q0bPlipx+8fNLjTZdP2kOF6JrFXjPPjKZTT8FdnLqUOBi3xw3Y
LKuapsCf4M/VvJ/hNXqtaryQknlBzfSljYGEfz18T73ixZmFUMam2Hr82KtEhJNkM+THknDVvurq
avsew6qHpIgvwPPs+esrvmsnjjaEKGaAv2l8Lhwzj950qJA4ZjlZ7lv57K4iwNMPRiT6VaGD24vK
LHuutBykm4Fy8t0u4ERkzubd3G5aJH07ZRhQrn/9S5147mw2Fgu0izHw05HXtSaHwGc988lfMTZR
PVlXRcS2cYLr85LUYvbRRf74+ppHnJv3GRRVAlWfZdaGXqp9nDrC0YSn3vNFg0RGyqqHxhZBqr5t
grrZubale4wUlJPmQmyuo9VETwbnhSHWX/8i+ok5bPGFI8cAokCj7egXIegstPI2zvEtJzqtkcXX
EOtk/KKtLswLnoy9bxPUyFisGi/MKCJD+aWPSnByfzvog7qdpoBcXYONt9bO6je2xcUuGhhSOKbS
LaI+c4ck//eEGJspu98QHBRt0Aob61opWj+ypL2wpO21E15oZao/pHox3vDZYkKb+BBeIqdzyUW0
v6vdlJ45mJ+6fzpgeNDtpUN/XDii3JZkTatz/1k6PkTI0vzRGuOXGIbb9utnfepSCK/RGuBGZ9k4
WjVpOkmZL8uSW+rRugKKys6DGMgDROTw5etrvb+34y9tqf7qnF5ZBo+P/9CHAdLD/PArAH2O19Iw
xuw1G2IXkJyxLuxMXIhSDW7bURuuNU0J77RWIaAZitoOfkO9f/+F/j++4Qy+AVmew4zz/1ACn4Jq
r97qKXsrfv1NcPj3f/qX4GCb/4Muf2kMkwVLS/oveort/g+7D3RHtOaWOj9D7l+Cg+7+Dx1eRra7
YFeodnE2/zerFq4KewmOVxRbDdhI/Kv/QHA4XkXcpUS+aAMpyHBMOB7VhYohPydB0bdDYc4e+QyE
a4zh9JSLEYtUaJ7DICyfyd8jmwvaOlguMORL8ed4a93S8GmV2Zr8cWS7S5gA3j5riHd/vYTbf37e
39SI49MgV0GQv2hXTabGT4tjS6eul2Y0+vB3492gjfIuLWvmRtuoNoQrZZ5oKHEZMlHum8E+FygL
UPrTbVKm1HAhQmDjHR8fg7sOXGc/2a1fZlY2bkd0KlviOrFCI5S4HLWoPoyo9JsdPohceFWgk/lV
VzE7pYYu60OJJCn0ysDByzxEEPpCgSXJmYd0C55/yQcjAisn8VeZe2+sMAfjJCZHeIXkfvpDZSG9
1xMnXc/YkfzIwAMd2JY8UMGX33ATT7ugz/GPVqGYqHhI5jaPguvsq3IUj2jyqut6oOkE6gBHpQ4r
YrCa6s3J81jF59FPfyLoN9u+yPrnrCumXZOMxWUgQBbgzHPEaii14hLGNOXveKq+i1DlfxzG2L1s
yCXfsCMP7t0est+6byq13POoinwVgpsSq4DJV99pIZFclNAa2BXY0x6nciIFfCyjGxNnBmUZsiRw
WGn4a+y4vivhp8LiWUwaSWs7XmOhDJr1MaYQkQ9rAiXrA0FB8q7JiXZHkjPuLCmyvURmtBF62z8n
at4/y2S2Hng72gZFjLYpNDNbddYof04A71ehzW4nHoqJQOWg/N4RB1lhASxU31rwGiDUcP+1hXtp
CSX2pYymPwP+uCeo19PTpNbNi4VB45LQZmOPZ088dtnMLqUdisuxLN3LPGczs3YTaSSekePe8Szy
uZAgZ9WmqYKMhIhe2xAQnd5XVrTEtYUI9bWy/mkE/DFMEQiuiI2aQ18Z6aQWRid/juTCPTlKO+2s
uMv2pcPLnexqWANKJaSuAUiEr8lqsn2FKZXKhZniK1fGnSKC9D5Ewre1nEheGwigVhkJFL9TdVK9
AqMttTNVZdIQ5Ws8yv6Zdsd85cqeH6VH067KWbvEyB27g1JdB+nysSvSvFGIIUHSyb2Qnel6rRvl
qx47Ue71pG79JkhiIl9HM25CgzcRIB7zCI+c1iT5GjlB7B3PNQ2rNztzoTXhvYBgPiogssooCO4t
NZA/aT7PV8UQTU8aC+muwH64RtOdbpW0aH+piSUeY4Lf19Hi5RIKz7YJeY9L6h5EdoZoVoz976nm
7md8TqEnZ96EYeEhMQTjv0ae8j0L7eCQNen3QWm6QxTX+U3o/FE7F8porOQgjJsg1/ZRY74CG5Df
yGLsnkPSFCIsV2m803BFrg0jeyX4sP/dGnZ1XSUmg3LU+tUY8aIwVLfbQBrVDXlVxo3bDuZNR67U
YxE31ffOtMpXTGuMVht7fK0F5auOk+QigcfwMDqTU2HMdnBsF0P5BpmqQeanT6SU1W66fr85J+Ij
aMpGuR9JvmjXBIHPV1Rpm5eKY/j9VLbC8SjGko7ZClzmWZKvrEGN/ZbgMXzIwRjvcEnXPykqqLym
PO1snEWO/AZryr2EGGDjG9F0ed1aGLu1F4qvIrW+9yWEwZ9x3RnfYxxZaej3+lwYyCxnpdggtBu6
q0kOgXkYQr0z7vFk4841xulJAAVYlYAXSWRaUhmlnK0t49BUvZaifLHQDpmauuK6K13NwxnoHgwl
vW3VRrkj0OleMbtrI6/yLd4x826uqSWZ9qhf12b4EJjBdY7Haa1S4/NJ5Yr20JafGhqXmy6jv9gZ
04/YybuN0Xe/0kjL90oR/pw6I9pHM/2gQnTVZZn3wyYz+3FFgaT9BWVQbsK4uRhbGWxRGwvc+mRT
iamGi2KbISKGML42ZmO6UtyqJ94dG7GVOAclreQ6zmQBWN8N5B7dDSplZTRW+KlML49TapJ5lv0h
SKQlHw7KC1AVYyJfprifCjveaLniXpARW11Roh9wrPHBYvkWF/GETr1znXA/U1ZfaaJX92qh9H5u
YyyuWt3ZlIOirSrd4bMkHXgXqQgVAcirFwMhmH4Xigc9D9wtxZXmUhSunm00nv1Pgs4GckU4lqJc
nHmHHDza3sfKS/yNGF4L+EGXXaORT6mpHRpOV1AlhYzPEmbJ9RQ0P/Vy6HahGbLmsYA7W5ykvRdp
CDsTaPb3tGcFlta02aLaikaacEoCxmR8dcwegaeejhfFuFiLsjT9jkuptFfWaE07l5TaYUVH21m7
poO6pDd0dog6vSChOVujM3V7T51RU9cTkwgwhLTSGq/iu7oysqa6GOYA7gVk3T2aiWYNjpqvqtmE
IZqjgoKLN7XCPIDVHJ/mQU9W9cIuoAnlDxlQYaU8iNqa3ypS5qm25fNjlVQldvzGhbtruvu8C6bb
ONXndR908pDmEMAtQtkY7mnvkSNHWoShG3d2Q4m5DBbVQQjo1FMrZysJmtooQIS8wdSJ/nH15Jtt
hdjk1WnYGsGEK9Ptla2EYoJQNr/LhMJaDhxqH8cAwz2Uk+tQCd1nKDtil8WMeEsvo73Tj8HGHQLj
ioQsI/bSQbmHyOtcCzlPhwkcJrGIpgvnRFp1/tsI5TX2A/vSHdG9r4xhqEGYohtDpBOlVxXgzH1F
t0Wu4siqL7I50L93iT0Znm0OyHO1IWsuoilMnVUiEvV3hZMwWxO3ao1rNVH7/SylS3qfUu86kZnf
h6yLYwpBcXJptGHzM9cTS70SjdHTgRMFGOXveAFVHFMEGXlqWaBCIfQo3dqR2f8oE1Gu2mxY9gWV
vMNyl60R68MJh88RXyjjotvFmZzYDL882qOfry9d2ZQGClsKh6QJmjEGZSdoVklcmjcTYWn+HBXV
D61ylGZVV1O6vBvVe98iESPNOoSuAlxRU1yC9zaZnKv2lxMHA3TogSP0Vk0bFhzUv9MfztEO/UMl
uK/oOvANpGwT7ABg/Do0OzZEUZyvJDzDmxn8xL1SVhW3C81526VxisWYTtAqZ5MXrQ1rrH6MVUd3
K0Jsgemf1RlZtDz8s/mSsSYeMYs3vyoAXkRemwDcPXDcVJPGadI2bEOthzGVbMuWDSNgi974X/bO
YzuOI1vXT5Ra6c00y1cBKIIEARKTXKBBpPeR7unPF0VxHRLQJY76TnvSakoE0kfs/e/fZOs0NvMD
wH15leP8sLf1blwX1chi3KYiDYvaRGsfOx2be1BU2vtSBDi5m5Y4i4JKo3Tc+kYsl7MImk+WpmxN
oqZRi/JSzM/EtvhhEniUJ0HTGO9YBstvVk1MKIHFoB0dZeLRFSxEYdFyOspzYhcbmryPE51nZzSa
X67IqJt3Ao/XE/7cXL8cxrVQetCKYuszPFMcEmdV/qIe+uz1U44dCZcAsAPxqpjmZ4QGyY4o8GpT
pkkQGsmIo83sRLoZkkCbIxoLmjfYDq9QJgVME5mOcbnHXP4VD6w1ic4kTaLfC81sjhEQriqHvXLV
pE2LI48q761GhbAl9WM3t4jGx5KbLXvnrYbGeIlhq3NRZ2JhT8/pvBTmycqqihpe4N5OqPxXSJCc
s+f25kb0eM/MNgUhITYgrkKf3nlYxiNGdTAa6KtHEZEiivlCc+ysYT4Rp9V8ktK2z7hCTR9HKu43
kJpXOKU6WaXFYuYPO+uVihD0JvMGzer2WmLp4dCV7gfSvJ2VbqTxWSMteM1WxAtmDLzxmAWhOmCf
OmblVD2lNXWzhxnPGzEdFzz298aX6Aw0U+qkIKi/bHwFsmEzSND7kQ7YWCs4C0oTK5urZdSGXdvK
eM3SvGxmgCYyJyQVVFrTvHqx+kxhfL1PR7s5IqnAQjByqm9Y1Hu3visQO/cYsUVaWzVh0ztvsbPA
Ul81s/DMfMV7xeVIDY9/hzsdqUHpnRFJTYi/V7OX1OmmKYJ5W80Tq1MCM5t8cO8Zs/thj2mW2GqG
+YRI4wFvHothM+WS5oxiLWHmXw+taX8eaow1ksXKTrpeWI8mXM8JKVldDic8LHxSz41srdsJHk8T
H3TBUrIXAWZruhEjGp8K6tW8CK4oIJdtOVnzCf7KuG4b+NuVWmFMzOveD6J1P2iONz8XvtARlJa2
rYVWxxqLIpS6l5CUg5QsYHGkkgFolulLRMZfWsjHKkMSiFmJL7X6VC7NbQlvmzUFmT3ZmBT0ASbj
oa0nAOFWVm/MKapvMig2VylRidvBAHLAU2m4J0JQoLLAa/WxtWTmHvt88YYrspoFNylJBFtS108b
R2SxvpK1FeX4N5C/jWUJxn5aZ6+5oNK8ryIM27rGwirEI29RHDJKmnW0qH8RUdBHa71jWLOKEgif
A7w43zwx4exwD7Cmmt2Ymr7V47RcR1HMFYsyqDYTizAeaBOlvDdhf6XNFPm00zqqRhqRzre7Bx3r
kRUeE86qczTccQos3a+nlsbNj+36y5zKbNsmfbKTA9WVno28kUtPQxGXrrzvk/zRa+kfl8moP/tj
biXrdk4GmkruXaCsDI7LojBoJ9be4+tgHQw2jtvMGpJdBJ+zXPn47x96x6+eplmrnuzZoDY0c9Mk
ZIbnafV++45O1L+aGx3zlpGm383L7qEs6GUm3CwOhClUj73q7Qjcyldx0Q/jyl5yAs+RAMqtsYji
gBMTXUvpWeQrJ95tYbXyXjekuSGjsXpyujbZIcCbT7VB97xuy4UdoK+M7sFMAZSaJq9veg837jCy
WU3IMfbXFrFXPn+2EdRXzsI30ukST0sCmTGk05fma1VO3JViIaeW7jB0EnvZM0dvjk3dgMqZDNRC
ktXZQgkMxnpk9gCACrP5BBXavzJGYBbMAoMrYdTtMZm98soV3DhmjvOu1E2HkORyuGcUSns/zsnO
VwgQk8r6psjAhzySCD4ylFyefb7SZZP4C9kqbvFumLz6Sy972m3dEWejtLGzGWMm1Da/tCTo6PZy
1pMdAGKRPM+LUTH3I3RhzA+G+lQntb7rWTaua8CSR6eZsBxtixQ7D2Z2G/JoQUZU85pMOg18PNnN
rV62PJkqpRS57MV1KchIAOuZTxmsMtzz2xFcx8KiAmCVq8u9+bQIDN6mAXTt8hqikqeQECXug5PU
5mtbgHhY3dzcXhCf0uL1QYtGMAAuUsTe0AVjHJXsc5uCKmfOeSUjF4KGggc0oXEboGVjTq68pS9A
3pLgopfVAEJjHD+TcTVfL3xu5WqaBcXIqOw7fQF6pddT9r6poUCFFMCBslt0YLJil9ZIHKbwtuIR
C8IRDhOugiFzexMQZ+EThFQBBBe5MfAfSdirWmrVhtBk4AyAu3FT4hdJPnmBBWWGhR4Fj94CfDFU
ZeYDIoiBV/NpsWyAMqcfm69YBZgbjKfmjyXWN2FktvmB6AXVN9osa3T00fGC1KBo1kOfUqNdlUvC
bypMwJ5mYYmzDA5/wW8um+SUgd2WVWwfNF37ruukeISRp/H48oJiqekgWP14NckG3dY20FBZGdF7
3cjLq7oyszUSFf/K77vmU2WAoRkEMNQh9N3yakRSch5sOq2V0HsWd83svqFZqx4nQbFD1HBwNXqs
s9UYcwtjp2m/6viIYuuRSQO9XAGU41Kek30bXKn3uWnVMoxwqTvlXQ4iGSQeNW/W8uNsovMpgU5z
FyvUm7pE7QI0aI+GzythL7L7JpuoeiLXXZw9WQMbter9wbwINyJwyNzlciKFfl3KWz8AIcXtKXtf
jATbE7XDigQd7O6yNxg9ELD0RXz2WPLBnQBRB82xzySaOGwVY+BfNQFlSDNn5t3YzsMqKPA5dCsq
YZt2eBW7qXFXu/iTJZIHiQQ/P8y5Xl7hM1teOSZFbKGeARGO+JZAeiTKHOfwNWnFrGa2GO7nkTKZ
BG3/Sq9y804rShZb1rFPuNPVn5HQREfwC3d1gQSHHtDSx+LtKMp4XKcT5WfHalKvaHOyrSAvcNtU
E8VJT7NT8GHjK2OBglZkEq5mfagec1MDoB7BjK0kolXoKZwtTA/WJuAyWUrq5bkss5PH3QA5mk9t
ZYsHuvq5DmezUP1EN4FCtdb0rgW0+Vh7VO3aMgJZDMRdnaGlJLt44DvKAotdi9AIejyLd03To/fT
CF5m5lORHEg4bY5jnQMiqqUSwZa5aTMrO+Pki/mvmzigXvh7Wk3A/hADmfBNtqDTiDLma6QbKI0a
T373ymja9Zx6WFLgWaskoAmp86r+gl0cJUfTLfkhLfnIkjqJz5h8Pg6Dw11bPM06mH7Mp0JeNqrN
XKcbGsbmE1VJaodymnG0wi0ooG6RTnIzYkpphGNDOVFVERXkPMzrQfLAZx/9TGYCqV/+ePkw54Kk
8FAzZPvVGdlTazaVQ7n00zucaedtEafJriLQbWMlVJXCc1hkmDWKM6IqKBaLkyzXtbvQkY3ejEl0
9iztpXI3cUcDewGKvQ73JFxu34+qCpinhpasNrGcB0jgiseDl6d4y/j254VMeEx7KGZ7AJWNdDwO
llXSP/ZR/zfP8b+jyrdGlWoI/suU7NWoUkU97J+KugOH/v7bvPLHT/6cV+p/kUWpJCZQ7JlI/nSb
N/9y6F9oAxi3I39TY8yfdvPOX2gmoakHjCXZAC36h7+Hlbb5F663/HUax4vO7F8NK1/ODmFw84vg
ptGLwHx52ULZmjuJxueDz0onXlkLNGTTFfe/3JR/GB2+mvOrg2BxofL44DO9nNz11aDVQUBVJDMT
72evW9axh5c5TrP95s+HejmlVNcDW9b3EIzD4XlJI6mKiOpI4KA6DQkelXmSnVD9RiSFkXSTkzm2
xwRDA3ZwbKqGuXrj8K9upxo5QxvxYP7z0F7qa818odxzzWbPx3qHR/qDj2Hxn6/w5XgZO3r4EqjY
Ap3n9kom1bbaTA6V0ewdY7ybHOu+C8DbJMImjK2a738+GOrIF40qhwMBJwkEyPlC7Pu9UbXwSXSp
k7u9PQI3iKwwaoooIk8zJyqO+WB/tKOxoQ4TTa/jwlaluEjil9iGRYYDzrqrsBX1TEFkV8z09CBH
L6ATwra/IYkxF1DWuiAtQ7MxakhlFI5tGoAFp4X1xUzHnRi6/rm0fSrPttdNjI7JCNXmQBY43ZfW
TdzIANA4s9ZSn6f7OQUIT1wxCuQrHnZZNuqOO9eBT0IRX4GXtdZtJEAVHTIW37sOKPdAYh7wbS9u
JKB8KIogWlfACFTCTsPUY1kOmS+uZaoNMMmLZ7Kv3leJ/dVd/FuSnbA1xn3kWOvToxjskUOkLr05
vxPcdFln9dLsssbBzrA0cO9Kx+9tHDQHD+AEFYO2ToKq3dgmDf1Yje7NNFkYymtudDSFde8xMTym
cdKvms6rlX3id8vVgrup7JL1bKTpzRI04q53bYaqfrbSg0GsvUqAL47RgB9FHm1SfYqvy44KOVah
vP48nhyhu9lmbBlhApDOIsBXLpXTNiFx667xBn8dMy0nyCrxruqLJ1tZG5EBLNC27kcSDrWHOBva
M4Unv8efJvMO5d5wyttE7hm2U0C1JOLyVJ34hM16e10B0NPwMS0sxoBXpGjSd01FjZGOuCwOszS3
Q5Lr93YFxDoPzbQi39WUn2WiN4bAZtC40vBYuEviZtmUCb6+kVvYaxzbO/yiEyM4LFobXdGCt7f1
Urbvira7ioLZ+ow8u7+zpYXKTIuNa2OyXOxNeBcYciVb2ZfTriyszzElK/aQiRTb1LOmvd0lwa3u
inQHVNMq7+HqncyJVe3kfC2mqm5WAVOHLbaMzefKdXA+TdwafHxyaBMDW56An6ncl9h9l3jdlhCD
iui2Ht1HYIhHmvv4wI89oA462kXUQLMcb0G2keV1YBdDqu3sAuym75jiJPHQhYMU460WYaRoWgmM
Tr3O93OBJ4NTd81phrsEmimc6kwYG9R0KbDqCjEU1G+tqJmfOq3SVzkfzRVOtRopD665s6YgpqfX
INWnENu3WdR460ZvOJrIlK1roOHWWAHCbMmPnY+T5kef/ayHzO8LeKdRNJ6mNE1JTZDjysWydNcN
WI4WWYHBqa2L0I7ktAKVJjEIw83jYsbKt9Lyt1HqBlRdVboqMrpU14ufrMh6CIxlBgHt9feo7vS9
OVigHNEVjiqCJALdDg2PO23hN9LblcRjPWtpyrR+HdERrBvfUEhqeq11TX2bNlG+LpvlW8JEyQ/x
BpuJJhXDIdKEhLWn306z3PYTXn7YfaRhhcv/bqGKWsHrbT62RDoWLE+jBjetxWzVrKynbqCiruLa
3XTTtqmFdec4dbAqjawtD6U3dO+kVltPrNv+ISlGawe6RkYy8et0DZIn5EDtvYnyrDexkoTIUJHR
dsWCtByMKRgZjDmf2wohEEwYLRz9qFrldWSuOz2+ohXexWwAYTHoJDUK1RTnhVHedIV/yAfzY1aQ
AmJGRrkSfnu0se5dL4sWraNM868x4kY1ERDj0HQbT5r2Eyb69RcAseFc210RhE7Ot8eS4J6TOZ2u
iKfJD26B1Znl43KJiGf8VE0jJuRM5VlJgnTGSZ+sWryyyil9DlItfyB8Ub+LvMW+tRbc9K08MFZG
XqRk4zm5tfMI3924Je+XAavwW1HM2pnwRFAa5uhZ66X3ToziZA6SKl+RFCXBRRjNpsi7N7nf5Du5
ePYVWNeI31m9DOeCNIM9QmwVW+F9RWuKb/MQ8NybyEkPfup7qNNIYimdpNgAkxLSO8zJHnGJoswE
Md4iVXWqEMvund5xzi7R7nuM0gWDz00hYE3kc8ztJ3Xyo8HKBWgY+FtuUn5nMdQj8sCo81DrM/OD
3bgbFznrA1Qh+3Ea3PjGZTb50JUWOb0JPnEpSTA30qj7bVagfuoZgu3tLG9pjnjJ2DyfS+ZUzGpa
0FQRdQf2x/EwYDyNceuEbvjUGzCumVfnnfxRV/y3yH+ryMc7ASrgn/iIXff0NZbd977vfivyf/zk
z1ip4C/o0tT52DBQmeu/xkpZfzk6pp0OhH74gJdq/mehb16oh/iMESClDCIZBPws9I2/TEuJZZhU
ETNP7/BvWImvanCOQDcDrZv6lLN7QWsOLEqNrNbqvZ/kzzF4/g5r3ShMfOSGv9yd/0u1z5FMhMpo
umG1vVLh5SWmVAqT3vsmWeBYWZN+RmDmGMVy9e+PxDFQj6PpxS1QXfMvAibRa9HS1lmNLV8mV5HU
z91QEOrcLP+2gfENpoXsV4oQrXOs3w80wA2mSFvq/UzTnuXZc6Qlzyn//NfXw2EcH30ZT/zVM8Kj
Cq8rZ6oZPI3BhrjJJuyAjFbZlPwHt453FRY0LkDwZF+Kk0WtF+TNc0UDXu5Xky5Vyr0J0Fumb1zU
P/QrvgtJCI2ZRQf8UmXmDQVEuWAk33OkHHLl/H4W0z3BAPf1QJ355zv4cqZKt+JDWXdd7KKYUr7s
vzTDqfg2q3oPn4BJPnjRPvWbKKy05En3GUknJJeExkxuz58P/A+fF9prZXh4kXG8/LzctmLkBUVh
z3yx+iBbcgycgKwPfPqsN74v9bL9OvW8XCO4AasCmhi+6t9fxkWmcsaEq8Yxh1CyAjLkJjX16MN/
cEG/HEUNMH/5thSNetBg7u3JrCaDpp3uh2Isj5ekxf+/I71YmUaKlgrWKy9ILuc1cbtPSwXQ/3/4
vPTXTwnHDR8EgmR2G+809a7+clFVVDh+ARKABsCs1rU+kIo61wB4i13MmwBu7doIWmNL1JEKD5+q
dZpbAYClXR4hPyM5Hxky0O/gW9jCtvt64Yp4aWQdVNTeVnrZ84wv5kEsxnBde10EAXkh3tIMGCRX
NX9ljqNiwyzPhAOL5743NcXt3AbmQ+aZ1cGJ0uhxKEAhR1K899RRFJtzGezGlPc58ybSu7pZwmJl
sg5NoQFA7nuMc2SWlxukKeUH4irsI57649cmYpU3epdzx/j/dk7t6jT6ZA+vYs+Pq81s5/qXlLAQ
7EA4Hw3RxBP4SbXOhr7eVoGoz7D1qnWPEx3iMyuK0tCQeYBXsdUHO5c4kW2jQ3kjXJ26sa21VaFz
dUvBwlVgdr2CgWzCkmZxiUVCzgPm7uSITMYWSVvVrwZk3PQ+YMXYTVQnQ+9RpxVgmn5QaCsvR40q
4sE5TcJIH4Vf5fdku2OQ1ln154bC9CHi2uvQGxmA1oUtF85poMSOvTroV5Y1861Prg10oDGwue9G
0pRA1otbTUv6x4hbQ4pEU59dmT7rBs9U4qb+UPjJ89SN0YfeXarDqJbGuOuq05wrIlELpiz4toM8
JjDLnd7jWmkfWNH7FfzvZDeI3AopA0gCJ+6mPCYCc8/QlpARhVUH59QV5TMdvHFjkGi3c2VO72Vq
I5Scy2ufd+SXEZjlX8UutyxLuAko56na7XheEXkt7vyFcAE8h5PsMSDqJCyasVoTDJbC4yXUZCHn
pnXzXQIVsL42GB4Ha6KWh09xVGvBxjSGzscLMUuW0GUseIU59PLgYyMOqJAVz6YXV0eucd6QnkCV
r/vN3k4NejWsge8sAhfTFY7mCs+AA5/huRIT8S4nmAMtpkfouk2V/x1NmUNiWw3AQz6HhqMI7V5H
G7WubX3RViAlwWYhw4WRRq3c/vGdj+9x3xHDTvpl+hQgP9wGJd8RbpcQ95NgyGkuowlwPBg+Le2S
7bBH7bEn0Foz2aa15SybBYypCdtOjDJ0p8z4gtlV981c+LZsDXbfOh+d7uPg9fVnkdrOyZtz1lCm
3Q5KL806ojhJYPqNibYyMp6EE4vssRFmeZwikkogqJm0KekzU4YAcr5rHTkRY0t+1rzW5o6hQwxH
+YYkJ5igIlexHjwhabH1SfIYVrHPmI1YzOhDOrRkfcT1FH8v68DZl5nL0NyN3eXKNuSnupuHHb4F
BOQEkhdhGf0SI/3kuUNrEDYaWSKdke+I6fney9Zbx930oWxMOMTDFxnPybEoXWbBUe2e2Aq921jy
UcIonTbMCYfroW+Djcj4zjGcAfOtvezBN+rlhJP8tiC+m9HMVPerYszAV2ACJqHV57zUrIrTuziH
OV7KNDhbFJVw8fjqMwWODEMdQQYhvnFpWd2KsR92htp3a5pRgk3Sp6TT/LOP28xTPhECZQ29gbB0
ZGRoR9ZxkrxROIpGj5IebqXnc7UesLvYON3CZ1T4TYBDk8SrWWtpm0THmhOTGXlruG0DayR/chwW
yrZl/SDuyrtdEtLAzLad15HXMPF2LOnfkubTMuLHpRsXdF5DGbTNLidefp3OKYuYKau1O3Lolun7
PiGgAC6vMX6lMz3UZV6SKdKRgoIB4qZN8rNVk8QSjxagGYzHc9eouroyq1Nu1LxMjJdkEhaGjckB
dyeJAgaGLtPUy6qLEuVzn/nGd31ktRrUO+Loi3GTRX1ykzqT2A4zgnzim9Im1LTeIWLS2XawqQBR
W3PlWAsrYl9Nq2Fxq49oBoLz4kXletK9dmUTTggu2LNy53rbYuDmlndDLaKV75blMVpkcdtJ1h5N
sHqMAR99NhTc86CSWyvFe0GUQ3JjRab+JTBkf2KeSj1aybOfdfm+c/Vhl8YokItAaNdkaZ+txBo+
aWnanecp7q+jdHkgJ2mEo47WBMA92dmL4eyXIAHGi5vijF989C7PPnsNuTuwLJ8BLzGn7pOPfM/3
7aCLvYklIWmJRbPqdQtHjxmiM9ui2LG4f9GcSoamx6an5KoHLYnzexJvymNbsuLohY8qgR5dGUYx
Wf2xyBJ9hrKXZ7Cl9xrDzCVAlH27XGFcPck9Uma73cFoCU34FmPYXxDq+YJWpzR5Da9ICoqNBCc7
lAAeAaFGnrJIUYg34CXod15bSQHb8YKKXxDyujA/doVZHMfGKo6V1+sg6cDM8M9o5uWPxj760ebP
ozkVC5tP3rL+Fd4YvW+grOAglKVkSNnJUMTHMQ0scqxIPhz8I9z5qgQTlZZnrajF0a2GC57Ez92c
xiQHDlnxvXZg0xuJ8A6T79UoiuagVeNYR4dVMLGuz75SRZJH2PfviOomfii1SfuCriRS9MZxa0OP
lMYAtdPoHv1Mz5ANTPmHMbUmREMGaKkqrmE01948HMs8zdZJrX+xfbmvgQmhQVmMChyUpKbL98XC
Mdw6TqpdG1apoTjxCrAk25x3fKemFVYplFCZ+/3ebPC3m5roKYudjORdMyNjEcoYwXzGJzS5041k
j4YAJMjRLW1Taqsgt5YbPlfxVeQetO7M6DR4JlNAaalph2RydH/riYL1zXZZvm1BdUK3BIQ/ks/h
rGsueJ9Be4KQNTvDG3q614JUpajzKeEDxlRM+V5U2N1CUqns9HzP+Jn1xhyHa/ywdQ+TFeoEYkmT
mxnnCHQtC3VFFpDjywfvnHoLWArC3FuN2qtJzw+Fn7KXxtz0lUWmJ0gDxVQu37eFcc8w5dRmrKmj
lzyVuXwfzWxzfy78X3WGgXKVMTkSmfXgHC84kNDJnULAF9gPDUVYSXAmGxTbcVnG1UmzCcb68/Fe
u3SoA3qOkvgz9HzlOVa2FDi2m+HO6JNXqnKxqnXSlQNpym3x1GO0vsk6LINcxx/fXbadkchAdxeb
o7FF1KOtCHt2nkiAG3YTgZtvNHavpeecHy5XSC2UuPVVU17jrUwohwR/LAr7KIeueK4soofCsR87
vQiFTbGd5zkfUpwa/c3gUmsaGWdcGxTaoLJPlDLl0TehMM8mnWeX1GgA81k6J9tEKVi2aQttpws2
/dBACuqhve6Fch22iOStNrZXRB/worefLBf9ehjwPztfM7xbBFJswNE84RSVJOnjZVcsS5IqVuOS
mW95EBiqi/2ty1X3gooSMa3roBx58XIIiQSN3Svb99hghY7WVWE/4XwxWvanJiFeiKkMahSo8lun
RbKGI/W/9fJkZs2AFVUbj4TX9MUZAIOPLtYWyT6g3945mqhOtT2+tQy8Qiw4CkAF9s8YyGO09KIl
lYkcIreskr1rUzy72Hri3eoy7oOqTmBbRrrhnNI8QHMbPv35ezBf32NKFCjUvrLhe22PPxuZPbT5
iDlNN4oInh5CCC2KgsdCUhp31ejM50BzgvvSnu+zYG6etdoZN/08kGTdV2WcqPW27Rn4St9ialNT
TtpZu6f+hvGJLuRbExlRf9AifP1+IC7/xavfwKstPKeBSP7fePX99xaz8P5XpPrvn/lJRzH+spEd
BECZBijZBY7+SUmx/kLshAQeibfLB+hypJ9INaJ7vkgMnDyMMWxUC/+LVJtI6/FWwDeF2DlQce/f
INUv8C2M9xwDgIYz5CA2a83vII1vMHFPEGvvSbgnfx3qepiKN1G0V98ddkhcI8Ma5R8ADf/3o0Ry
aEyLUnMvU4zL8MiBTuZPiD3LHn02CQvWIV+arF1XC73iL8/jHxBy9bx+X9w4uMMEEIg3wK/upYEv
mG7OlN8P9sIOwBS8FoHPMBkc19ERJRjQokVQ1EHYlYm17pY5+T5hZwWC0roWmltDBWPCNusHgias
RmuOMkPF3REyqlHdoMsg8hSmphDLtey86H3B7HX9H1wEaxaxJBgu8CK9uIN6y4JV9Euwbxb432Ql
LNtCw4418cb5Y2MhR44M0m02WgHR0tChY48BOJFTiZnzS4LpnVua0zuIkX6oD3QxgWJ3Ek0NazeA
3YnJkHFXJLLfzpDsqB0Vl/LP1/AKD+Q5+B7DFR+7XM+9LJC/4IGdbUk5e2OAfSJU5haqbTgN7bzz
qreKq1e1jjoSZjoMXxwUNC+3M2cwaA2ZHyLJRQNwsVDoXb85tj2Eb4jgxRt49IuPiBwhZZoJY0cZ
RL92/DKNriwLLed4IsETwoQCv5AD/4ZF4D/cP/IEgL2VmApriBdQdNCyXOQkv+9bmpOdz12rSerd
Z51/9+cHddlsfysHlEsdxQBmhKwLrxaFVOD5OPIO7s2FofTiQQKPA96ZeebBzUgKkNXFLkNmkgvf
sz/5V4inMxLAIUbHslxOheM0t1gZgZy5A/yU2kjQagwGVDHBgP1Y5fBjE97Nj4OAKgsVToesLAhP
Ju1cEd2nWk2MfTPZd3BrH4ieT/Z/vsgfBehvVwkLj50Y2F3R5Og1XixKIGcyXtoJN15GvoUa/npq
DKypgTA2QmaIfPR5yluGxWpszMub7hmuS3Qxaqisxsv1ZdLcM3NuiLd/MMwsuXGC2X701GjaYUbd
GqP5wQjwfQ/bMTdWrRvld6aeBVtCV3FRVKPuWJTmulTjb7JVjHQQjyxnxNWpEbmQprMf1Nic3SXe
F9ATNpZwk71GwipyDAbtsYmvTmdV/l2rxvCpBrpQGk1MqSCirzEbz4q+SxzgQkA+yCENhIMa7APw
5DsKIpyeBhOhrk0WpStduAC9Iap91lbZfQ9TAPk27GBFHnCCev42z3OHMhlqAZCWtXMiIkjD1I3J
Ys5qd60pOoITW/odiR7Fgyfi7Lk2YoaSmU4m7CpoY6ChsdLpOMt4+uT5JX4NivigcN4DoNB0tTSB
e3YVQaL3kxI2S5GMZ8hDzZcypSfQ4VRoilwRw7LQFN1CK3ONnjIRG81rj0Xhctau0WyQrB2mQStv
qgg0iMCAESaHInUQSrDT6/RK3c91leN8DadSCynDIEtAUHJidwztKdYPsPCKK1uRR7QLj8Qo9OUG
Z1hw11kRTXT2l1WqyCdmFfgHudjWUxu53TsIG1156HFTWDVeZ91l9rZUVBb0xuCTjWU9VYroggZf
W1v1hEodz5H2Yzl3RIKSasujmdKwU4SZEeZMHFu3ZgRxjbVtOPT4p4SzNiGab2Pzm4VQe926Rs14
I79OwKdXmqLoAJCDdijaDmohxii6fqxNSnzSve0wDSZBOr24hiP/GCsCUKyoQJEiBaWt+zD32ZNZ
lOV6RFS00hSm3OPmtLXa1rjyJjkeS0U1qgbSQAsd9xKZNloIez4KPUVO8hVNySjKdGWn1XTSFIkp
6ybI9IrYpCmKU63ITjH8kBWkQhhQaCJgq7AZeWu2oWwLl8iFLYXCbC0VhartOu3kLBWxwYpg1U7O
/JTSrt1KTNb9sLxwsXQzrc/LhaFldAZkrdmwD3E55XtDUbm8is/F1aBwgac35pIR5jnSU8Ve3IRL
H5MzpKfl13awxac0MuQ31+vmT+imx2Ph+8MhGwJYL6ImhVnXauDALFohpB0O0uD7IswZ+QemmMIK
9dTrjEOZBN7S4O5OVlKhiyKctGX6aA96uSU8Iz4A/yMeyFFkpzNdeWDJZGdgrHuVTBUWKHrRh07F
H9NSZvWaKUhzDGq49m4l553mIve8qFSiFFcPkOaxutFnka8xJB5Wy4AQplUylYuzXSLYOS66aYwL
MBIaUDBxxe3RU1JYRBrE68aAEQteEw9LMNpnEuX0mxlaoFwDkiJd0vHv+m4orViQE8E4p2n7NfZA
Tt0q8dAs9+VV6XjGnaYrx6Cqjs9op6hOlEynUrJql4xozi6fgMglHpqbCXbk+1zY6EWVuDwjJ3ad
aNSFmoNyMs9QviEcRXyjZJFVj3ykSZzu26IhO8lTFF1py0Uyq1mu3bzCG4c+eo8paX1jxdhQeEry
No9MqlfMANF7Vypet0VJhOY+PgfKXceRlrm56KpwHBVAujUa8cxelK9EkHcPgrZ5JVuLM8kwR9kN
AwEjkeYyKektjDZWfZY6GyuInbOhrFgWCKO7ujcRZKdQCgIPAyJqFRRQkRuE1JEtU0LeVwOXmWdq
4OE+QVW6sSp00im5LHlIbWPuDJ3AV9THwFAtyvOZA8RrLWfnXQDYOe05dh6xGMGgAJFV/x5/C/4f
AUdIJM1mjXGg8Qm28anLcL/whqbC5kjRRKgXrZMz6cgZWBSMVlqYSzf2to6b6VAgxMD8Mo23lRXF
m6qUd0aEj8bY4xzrZKOz8RL9XRuVwRBmMQOkFsOPeMft97KvLXm18VXbFc3A2+z0wAilnMMeKcm6
tUy4hQFj4ZqVdYZ3WQKMxTfTD/j1sr3/t2F9o2E16RGsXyqhVyqKc5Y/xVXx9GvH+vcP/d2xBjZt
qWJWgZOC3Dm/cKvIk/9LYUQeRRNhTBd+yU/HN0/9F4Vr0Mf+b7dqWagxlOOgy0HUz/n/plulOf29
mYNLRZQveQ3Ko9tAiPyiD2qHzC8ndvaj3WvT2rJzpttDD1O89yk6wDIPDsORkilCvDibrHWlhteV
k37D+dNkOZ2YnC/lqiiCJNppDCHbOzk3+Ym9KUnfMbBpH4c28T47C5P82BD5qR9Tcw27BKMesLji
yI4FXxCAiNotZVWu/4e981iOHEm39KvMC6ANWswSCM1gUIvMDYxkMgE4tMMd6unvF11VPbfbZq5Y
zO7uKq2STDIQ4f6Lc77TG+0PLnaM4Qumun29WPtsuhob19zudpB0ZPQDl6gTHkIzZ8qv+sV/H6dZ
h/eL7QUIyIv8DARLuVvHH4nPQwsQFh+jMvJ3jHFDfWipxAhJGTBen5Vn5gqDelWbbqJNjrAZHyim
9elCtA+ozR1V3dpdWib0A4DHAUQPJTYLvwPiZkfO27rtTSwFDUKDsIp7OwUZuSk1w8hLaK+pnmDj
83r2cbHUeuqTlJZ02uhx5DS08tQyvyYQJ9O6LfPC40AvUbtTtzeiTcuk1nI1ltjXjdNcP99Gncwq
cq86AQj/AEQ90blrwvo1a7pEZp1N1g2TRd2u4teaUjJ5ZaJqulZqF3T/uBncMSNJfk7lBdyacTQn
9OamCFM2LoYTTxgKYjHkzZGU0BHmTmc/lYbPEtAZzJWeo5keLPbQO5/a9SPoBEr8SldQ+pd8U7QD
noOwLs8S1MK+Hdz6SFOj92Uz9pTPTevHnMb6ypBJAp2jp6+bduP4eXbngWpKxryaN6RZ0Pwoz6EK
pm4e1ih9kPVUv3F0K4xiaYXcwBi7u0r4L2VbZw9sqob7KR+Dh6orxx95Hc6bLMJ8ILt8fuD90O6W
sS1eEdOyrrPb5Y258/UM1pp7J7DTzWQVwSWKyvSVpbZzmHPfuDOAWal4kEa0GwPpnFNajT3ZisW6
sQJZogHrQy8O0sp/6X2reRoWdvZxneZkGHhIp+akqGUwJwDo12Mjbd/HVDrUW03OxHGaV7mfqjJ7
JVbeuYnWqwfOYkL57EYWi6Owk9cI+VJWv60JNkHMvejNcUbSHlV4ywwFp829LNbgKCfvWSB9H4R2
UWs4c3C2lg6hucCGyFpN6vFOZ5l9Y81zewBYrGMlFp61rgb5kFd+8yopI6mPcXdTub1ZPZwCVYXh
iSddbwEiuQkcFcIn2TA+UIvnp8ad5XNGA/qunbWud9E021+ileaNsTaBiPveIROnmqMdGb3f+GXS
g+WZ/Tafy5UnGAhM/qF+N31RvS3lWrw5kyq8xOvD8q2nFdtMJZ8w31AEOuCR3UaA/HbwZm7wQtJ+
oQNFduMsdw1Y29M0D4jPm6UU4M2ayLizRFFiWVxFHjPJKu6bVMzI/7sZOzrWAN7F7CVyL2TvVyhj
2LhGv0C30l0ypVN+fV1UHKD2TjKQSJ03TKfWjJoNWGP71cWneacM+VKs8kl0RvBr9trSRlE+UgB7
FEZeYnereA7YP97U5pKeTeV2sS+GdBMU2TFyh+AWekbPR0MPT2sVVhs0Ke2Xr8ECdNPa3jtptH4i
jGGFBUKRoOp66m4ykbkvGezGxO+v2XlT3S8o5KPslowa/UMB+mjaKmPNU5u0jpa1JhAlT7roso+B
ML7varLZho792dbptPX8ad7ko3be7RxEkUPoQIjvZlrOGKyvOAuf1k0pm2Si0s1N6E6zsZMtIN2Y
bVj7UIph6JNOWdG20rN1GYfiaspPr5OJvJ7EfLBzNT+2k4tip8wm52lUafhZTkx2YjYHeGMZv0Rb
TC/LI/KW8IyQzvvQHqvCCHmWf2Vncc5pE29vZjUpbUCYYy2YXPMPv+1iGcMloIpd4gyRyobZBGOF
ocCaUocja9wF8gDkkfYyFDiSo8kD7WTOhE+EzaM1+csxY7YPr2LIgCQyqfDKLqKGc+ezoewiicIu
/HJb6f1uDfdX0fX22cIjoZKlr5e4ioCeSBQXRW2Ut9Och7eRU5Znwqp8EYv1K6dmjGFPtFRn80tr
yqe5X80ktABANykehEL7+a7Ai7c3izV66C3Zbg3fzp2ElcYA5Se/VOWYgSErUsgS0nores/dI6Ew
d3zevwTpeI+9jUgi76v2GRglJ0guO3brJXYBhhfVrYf6KIEsNd62DWIE8O+Ag/3aV1ALrfaBdy6z
DTOa7oullb/6eTDwYHRWRdnjhq9ArN0TPyHGoakjtsXrqDWr0qvv69TwdpXNmtNqlJ2YgzmDWjKL
syGzACB70+6VnvXG1bP6gYQl31QhK/4xKH+qwfpEuFYmK9fjeZzqDLUTUNN7at2abL+23Mw104/F
mYffljOWW20t+kkQ87ZFeCW3bUbogBuyQHekkT4VjCcvvhmo/RQ54OIGol4wCTnWVqAhwMQDgzwx
ZG4cJ30jCzdPvGb6lCaYxX4G85FNYfmrDgNru6wmzzUMf+Zh9S3LYjg6Bte9GRAr2Hv8V+oFEZQn
z2eCpMyjKSp3MxaWvbNVYZ3XzhBfBG8zIK7QOSivMWJ3IGxLqMo52YModp0i+lpTkGw1PsOD47bD
LpipvMh38fZsIsebom4BbFUzoD9lGcbGBJpN9kI7bh1wjV/Km4qEn/0Zr5eV6CX3DxPNRlJ4t6uL
ULmBuEhTGdm71vK+erN70CjSYmRI17HBuueINmJW8+AY3SXO0ekRabpSYVSmvy3N9hJ08iEwwZYP
/X6dah2bNbAOM28ekUKXJ9Gu2Q6wfRj3EagTZH42GIv8hK0926VudevUhvEYsWDeV76ODi4LQHQX
yBbL5n6RRb5TtQm7ujWaxK+WB4KfrQ1oMuRxqkOuuXYNg6c2jL1cY3wBAskhHDh3BmTrmLM9eAZv
CVFN4C0iN+W7T2GYewBq4qLWePaKzuMiK3PuA0cTTmdFX0W99ISq8PYDa3nw57F58I0x5DJeczzu
2sJ42OnjXMsI62vG4LRYw1OtlgfC/H6C4nz5n16qUYVa/rNeCocJluf/9/Lv8v0pP4byn3upP77o
r14KazmWcqYGyOPZ1V2/35/bP4Lu/obFgaYppMf6+4bvr+XftclCpULOURAFWD/Zb/xlUzH/O+0T
68N/bp+uYQusj1yE8/iZyXr4l3Vf5WiDCz4fzw4JCGN+u5ZsFbA8OpCkF7yKAR+yrj4WY5p/59oI
iQMqyunZC6V/HFaVPlV1mK4MpRz7VlrCv7Pl4J9nTMRurCoDvOZQ5WNsc9DtIK/od3eo64sMg15s
RjvSu4iB7sWeQycpGVuouBvBFzMeHhJv8ZyLymqPAtfsdyZl+X1Zms29mib9GCGwFHQkWfkql2k6
uYYMdTxDiXk3IXQiockNO+7DNnqsiFV8lLZ69cFKHKFJzfsAH+O9D4roym2Rj3PmpDsn4sdfU6BV
xuSoE1fpCooXOzD67Xnr5m6Ar7bsq2ddiPkjCOoecWKbcj6vPuibvhvu/cDP33qIsUtitgQ4Otlo
76I8sJ4Cr88fvdkX29Gkf4kNs5nPMpvsc9gPL3VVKLRhFp5pqJUO1xHuuudGaSzF1vxZzoC1Yy6S
4QBfvDj3nIVl3FDX/SyalXqv5xm+VKWoL+E05vjj8vUkazjicU6Ww6YawyARDVyUWOCdubejQRyM
KrubSiF2gZjh7uWeSAa2IgcTH/R5zht9hqmD8sGq8bGqelqe2JvpXTlH9GN+ad+FyHEP6Fya26A3
p7M7NMsBCoPzIVynPYnIUk8IPCpGwaVRbhu7UwTG53Z4BAKqb1erN3e9FVDzpVXzgKLWeVKLq36Q
A1n9XuzBfLZHXWz8cm6wGXrGxYG2SuWg3nmtuiXp5ya6R1xbvzuyGHdWyLnLTW5up6Zc95PpGVua
+flXPw3DncXRfBazmhNEeyh4BW+cDHttFH1doWQSsyP7kdhYnQa7aJWXW9dv8ocGOy2umahX24Wg
X+xU7bgLmSTEGDQ+RnsMb5orF4YdXXdxJZWKZjyLln/VJGFlYNItDBzbkbjFc0c+3KGikz+YKIe+
OafFPddcw3sqW+9K2uAuFl5qfIXtFVCbZgOm/X4Cth7DW9A3TeEHnF/cVAU9FRsQuissn957wQLi
Tc5sSfyoNLe5O+jbIujotXBJjw8QgtYfULwIiDGqbr6Bm5I9w3Tx7sLejWXYZUwvg+a+MAf1aF8X
GKXnKIR/I1k0vCeb4Dpt1uCI1Oxt/IHohniYGmPCveanR0eI9MiaWh65w8Brhr1FgFI6g8WKfZnW
rxwj3f3SVADAst7cjrr2toXRUQLntOJXuhohoyBxtzJf+rs6q7M7mbs20FLf+VkVVYRA0JDz25Dm
SCLnUC9Pvl86WYK4kHxlYeUHz0/rk14ZlRCig1ozGWFyjzsA2+Yd7hCLZDQPcf3FKMPsNbCaHteC
zwIocfseantTdOtmrdtfFSvQMNZ+Pd86a0CJXJQe1luxjMZrNkJK2ArW8WlSGRmjpsISyFoFsu/d
TGFcx13YzQ92ZVpvckgbbMydLbt+V/lwdOdbC5XVXPDgslrP9k6iA66jq/3fDzNG3mgRn+Dd24v/
kgV1px6Vk+vx0GLVL5rT2tmDsSZgAuq527ijXU5PUswZ5X1WpnmDp6QyJ++lHsVEfEnYeQZgcK2V
+AUZvbNKTB2WlFxcXG7/M1P9z+oAi6PzP6oDboum+R5a9c+FwB9f9WchEBKVEV7po1QCV2feFT/z
ZyEQBX+3nlIHEAyLY/Tfy4Civ5ExwYraZRjLGI7p6T8qAcRDMDZJbkBO80f98N+I0eBuYUr872Uy
JtqY0GQVjriIHBzW//+8DofqEYE3aMybxjRaQB94weFlwPhLD4Wy5m5bug6wo8UZO7mbCcMEi94p
53ueK27KmmV23OlluAX7hM6GHQNi9HmtXPfVQhxcbibaqCy0s5d6hkNXZL73NrquugUEru5XAntS
gBiCINoWK8FtxlzP5Sqeo44RVk7IuxLNDXfXioHEe6iQcnwaE1ToG3PoZ7jtvq3OowAb/uKUqQ7O
w3ptXjVeb6pst3b0L7EuTCntYU5SvzVjaK+7dUELtJbDQmdmOnyqHP0Dt8TETFWTL3FbOgVkNbTy
QbcrebZPcORrP3FsHD3EI6XFi8UpFmc57MFEFmL0j67PbopwsP7Jd7V9HAKV7+2Z+XOP3r8Iims+
Rl/AQRltey/s4nkB2nXviyAVB/6Kc4vKIK2JAwA9hq6AZE/pes6W1upjLl0uB5NdM5THwGDLFDnb
nmk5dgQ4XFzqQe9t4TMMj5ZZebdj5M1bS+nAooWL+vYG/VD6utI6PnWBlz5LtXA9y1Q5xkYMnVcB
lXOZkYCAEAyoZc6NagfMaoOA16Ab417PzcmPWobiHaVLoxk8QzAaUobAC6ATSIsZrWvW5eyI/PWx
bzK3MPdphjO0hF0SK2q32FYTa8NpbTZByAY9cdNe7MIlTQ9uW9vv3erAiVw5/56jKqioKzNk0QfX
MMPqtaDqa14IAkDTu9VIz2djO8FeH4a9rcViDkfgdw0wGGQChfWRDaC7eHKVFXteFW3rwU1sUIaX
1WOiNJspIi9cT9S762OYp/4WCjiOi7KdBA3qtRfnQAZUx8JXagXVoloNp4gHzwaPv6ZjIuewixua
vJLLsvbsY6blrbeEIl6nNQ6K9uL2a5+A7N27c80ysmx2jV8OL4aRP8yow2PJP7PD/oP4blx+WOa0
7oKggAAyLk9mJYZjD092C19anPvaMI+d55Y7lfb2KSK+Ki4Ha9gOBqaV2p2Lk6urdjeFLeTvalmP
JsIDHlBlv0SLjdguhLtvMe8QuTJwfYhx1zaBUiePqug4FEwZWlmdmDlkN70faKZ1tbmFAL5vjSgZ
0Ifs3LXj9TGA+tc0xFlvREbcgSVOsjz/9tb+HcMhKPu0ZYDYM3+PXAkIHTM++2K9ZOyGZ5IviVTZ
w9V8UoWB3KItkATaXpq4Ulj3/PTiRniLISkrVHe0HEd/w7lbNmHu8OLwYTv03Yg/Ewlvk61E1PQ9
xhDvqXeqxzIszquVYtXSJski63PB6Kg1h+gUZNPjEAHOW2t7A1N+mwle/czPkxCu0tD3+3CZbwXh
BHBuofPIrlLbMV2Bs6Tuq4/zJ56aethYdfVduYAq7Wbysazm+qkwSJbsqTsixW4WhDGHYBHeuh1+
Mm7wOYZLbMV0a+6DSezDtp5lkwQRo6Qk7wi643n4e3uoBzA8kT6EsvpaA+ZevW1GJ5/j8sTuGchQ
6ohLHikBlI4ILz4V1kOW9w+jQA4T8kutbXOZQ1d8VNfTrNTMx1mtoJjoOtt9LOzeP7WdyhMemNx1
5GPiA8rfTWOAzW/Pv3NVW4csQH4yFMiVAPCSY2yk0QlJtrMdONYflDPB8lz96FiK4DH15cM0KnPH
MRHetMKYgmQoffXGuaI39hikY9w5SlyEzd4CoYTamzyonUmBefEyL3905jm6lbP5uEJHQkBW/wAg
ayci0jia6l3TU6XPogtiNuqPg99wuuDRAD4gdmgFHH681v3I3QJocc7t0KPdKK1oXwj1XOHx29n1
mj5N5XTboepKZkuJl8AQLx7bvrgyxg92Ne9+BgFLez7vY82+DrVojAdhN0wSZJDYR7ZIeRV792Jb
Wb+fQvnV0KtuPbnSnyn7uUsD1ihjyXyvzqvxxusnkz7KedRRd66G/JXuCQYuaGyzZYTFSbvFkvrT
jaYhcZiOl9eztDPC+3Bw9gPN5uPMo6O+HDPGZHCvfpZpZr1X7FjZoQfXIb+LlikYb7H9bMe+PAWh
rXbe2Ns3ktCNuB+7grVd1OZJuVThHpfVesxbdVCdOI1FWu5hNRZJFjEqL0hU4DJDspBGmGHw4iBD
crX7xYqBBk7hkbgwZnQf8vqKEw1kf0tegZEs09huyXrJPzt8YQmT+vNc9NwJU/ViueOhIXEiGlcu
VhFhg5XqaVyGC16C+mucmwM0uHcRlNV25PfBOtqWCTGRxc24AE7GErNzoYbbSeZ562UG7goJOu27
jV5z68YrvGzHOmiJB505P9JWd4+Ir8smNqRC2xFCXUrG2mnuM2PEb9TKHAQo91pH8tFhaT2xsSyr
2zW602cbMm9S2DYQA82YL3VYFxvT9XoG990i1jBC7zJBqXhFYtbcmVk3zht3qdCakQ4o9GMjjPAY
DeV6mkfnxZ3N7pOIbiM7pDV6nZ0XTA69PKI7Wn23hZ3MPWtvRxV91cZ4b+UBDjB3Uo+D19zTZhlJ
XxoP9ZLrO0AUb4N0JHZfvz3Bz3oLB+aoc1GebMNSW4tfb2ND9P7J8eoeJrxgH2K15HYirfXozIa9
Fe2Y731goHEYMsCu2VFhPx9/RBlRwI0ZGrfZOJWvGLghqeFU/u1rwlw0O1TGmU710YbB8oQb0o9L
Hf5wSq9jlVUHr0BLi42R+maCgVk8gzc2WcVch7AB2YyOg619dq8fIh6YiAnnAK0agqtlSiC3GfKQ
bS1+dbL8XEwjeIyiZnxzhnFrRpoVgll62Pq4sgPRWbjBCskIfO2kG3emrG6wcrXgZrVLjdBkt5Zd
HVBglfR8AVNqHbWPIWRpoOdhrh9IwgkPa+D3bwba6VYt8/OI53tnRUXEwgQF0JkcqF9sWL44nasd
usNoo2WqXwph3fiNE+27CD+rNxnFFnsvFwTZsBtlQ+nNPdtsEqMV9qUBFJu0ttef4YmtcaWG5Vzj
uT5MrTWTcdF/VVnN9HuuChIgutF64oAc5q2jHXbDvpryau822bBza7fk8hqM5kcP5vEm8xfWFtSC
r1fHKnrPsAqvpr3Feapzx/psKs//dIuGmdCqsihOkbAZVkXBAIJtZ6MXYq3IHAjf/ynQq8EOB8ee
Y9+lNCpsSdmlI03Ko2pTU3lgmC7GLE/q1IKSfSPBB8JOGrMnFu1KWrcUWgmUtFcZrUcsdL/a1Pf3
KOw+IzcCQqA6bNhoCY9p09rxOntRzEW558mdPOGqOCowf1VAyOLZ1T9H5eL0XTvNZCt1Nh7SrVim
PXdg2ZL41gDMTTsGhKFVHRzFfDGXApejOW1T6VxELpyXwvXlvur88KbI6/ZGKDiuZRA9LWu+q8Ze
Psp8dGGCfWpGPDvFCH4r6vTFysAFVr29SQ3Xwa3fdZvBk6gOBQt4f2m2QU8ob8N7r2bmxezHthLG
/x08k3ETIlzjSAGviyx8BGWPL2ot859TpM4+Rf7ODHmZocu/YA5rt2CCOnjo9c3k404WVlhvaFcw
CCuDOIws6LgXq5bNqvsYTbW7Jwnkq2r0S9stxIz564Oq6VVs5cGwnRpCWzq16dwlj53Ok7cMSkag
yIb9SigT28+qrl9mVvaJbQuuu8VA5AmBM3bQ9IqcIUFsC7STZb2+ADeYd+wXoqQAGvmrlNbGmoMV
Dzfv9Llim2m6xLfNYfoSWNUZW7V7kS6kB903vymA0cflw9YSa5vkBuvk2R3vZqI1yPDV9Yt0RbGp
ADHsoHlEW5fgcwpv1AeLIapbBI/XMPeSNbzp9Rc/TD/NQWabqJzx/03l/NAvATyCwbeSpQqofCxM
msh1L8286ItttgkililZBwkuwjWXi01GlgGYDN9x6wAdG0ckqMF0BgX7q6XnICvohx2uH1nnMwwe
9JlWd+HFKHdTtR7TsBy3q2Hsq/w3M28dW/5gnq1BdAdMKfd94RDHxIYmyvswYQBo7rqOFne0pbMn
eQ/hr2fFTMZuQsvhEhUmSIfwBUowObrF+jEH+ivV2Wfblrx/WudBq9ugTV8QzqqYlir7aRjEFGj4
14CY2R85wXmNwveQ/ZKMonZfckHGhI8RQQfeGsmAaZ1dF+QeCTuJMQgzUXolHIh5l4mXvZ0o0Yx7
knFYGpX1vHItiJRfl9ugj9Gs5rsFu88RsZ7/c5H5t1Ni0HTSif2aYw8SRy5oC/QG9Y8KwmhLkq5V
X7i2mPTNrVNR5LUyQCkqm4dJ2eowGnN/ZU6Ue1EYmUwYhJk5Gma8PDZCFcbqI8QHr+tfJh1Wx5FE
iSOVdQnHJW/2btQgPVzW7Ab8h7+TCA4XSfZR30Z3UajFfVMY1m+vGPTNmhf+iUAvebCrpTxpIqR2
3uTKZ7fB4BxK+4M+XtyWqD0SUIx3uH7HZBza7IzIxEk0EpRbXLIkPa3zvHdaqC5ipGMayQvcKXYx
G0mUReo0iEsax91kM8TS+moKLQaVbZhvGKzpTGL9dJj4nXC2dl6ldz5wExJ8l09y1aK4toOPIKt4
xShsbxtNUL0Uy9GT44oFYLxYdUtpMeQB93H0E59wAUkxcGBCsjnB89dQCskVQQnfHp0IulMaLX+m
5KPz35EYjGtgtrGCz2KXkwd3pHY8BleZdVXVzKuZI2HXqMBr1l6zrWC4CEyrNFThI1RVd087zNTF
mcWPscQFRLCDWd5yXXMTTXQMF6CvNwSUI+0oBbEdaeDFumTKDZMmbi27B+MxXGW8VXEYShdHg+xE
TAqNeaPKXp2G1vndr4TfRYgbrv2FvRYXi9N9O5NPcS8kj7EtiU+ISiweVTWhVDesGPmw2pR9aNxM
rrgv7NqGsF3fZn7w2obRsKfGhmGLeD0e5nnXWCYiO2YelULq3nn5cs2L4luF2o6LQn2vbffgt+p2
6RYRyyXdrAS5MGmg17Id9H/4m+JJ5fx60Oh9Z0jMfOZU9sz0kLeVRBvceRQuy2nik5qAkgTOohVn
pGdJ0u7GzzEQn4TwHEO3vyeXYz4WTHM3tJE3HNGvpGs36CDmLe0W72RrCRI1DnjdMcJcVkvb+3Ce
GKWsXLyuco6ysx4XYYBQ1Nt19Muk78GH0OyszVsPNxrq6jSFO7uynjk7H+0lQ0qTjWqL6oXuK5yw
5NISKtQQ64rwhKnAxkqL6ZQDOIaC2Xw2qo0eRIYej4p23089KNLZWV9Cy70P1ojgxM6yCZgwd2rw
gtiVEt0SxbIBsTRYCHgNxDNSse/Q6i/Dat+Uof/hoCToqg8wiXutwt/ySrk3wwKuhbWyXqqjTS+a
xBKd2ODi/t0pWTJML3/msGG3PdyA5IoUQR3WMlgJmZesIso2TcM8ILfYdXNq/RStuJc5B3QyaOnP
SQee7g46v31CIuF3eGIrGxEgjfnYL5K/xE3ewV9A9NP12wadmNzkKoA77990xAYC00l8MdcUY2Wl
d0xyshNXlheXqxX03NBLr6H0IHZzAV9EbA5ceSyqPr0POdUUK3lLejXlcZ8jP6IqV88GRINhV4cD
XHpplJNMHCtn3ObTJywcH7YGmINKrkcQwGvkoQySWI8X86zxlH0O5RyUCr5NNDC1iP+/zOz33+3l
o/4e/r4M+KK44JzL1R+7gX/8cfjHruCqKv6nP4AnYp/+oL/l8vg96Iov/Zr/d/bdXv/mf/V//q/v
/9JW/ura/4+n8UhbtSz+SeH8xxf9n2E8HIgIjuGfYuW/JvHe39i42xjRr37bv7bxf+fJY9BlhnEN
sr7+439u4x2fRb1rm4FvWSbWVnB7f/3efxpTecn+eB3+L0ZVuA//OoIPEDXDPaQiBxzi/atNVlo+
cK8+y08rG6Q+BoHiQ551RWrzAfTd8QfukeBieF77WHRLc7lOzdl51yapDpEWWwtl/pNQyGOAr87l
XR4qFse+0TCRC+R+jgrnBNAHzeeIOmyDnhDKQEswG5dASa2PnSC/GaupPZuoUQP8SNUZLEd5H7Cj
3NdmlO/TIA32UFSp3bMa2O1Vk7xfi1weWQ/4+F+vRy1gRSNx9MLwup4IcALm5b+hoIP1i9FLJHMA
dOa67wLYdC0fCNR8bHsXFkiB4Ouozc+yXNsP5gNIOEtAxTFzVkUVOWXbiZ0A5OTZv5vSmVWa5eND
wQjWmscrDAXXmm18XZWIv4OuiO4c0YRHUHTyO5vttCc0qbPui7zTe8I95KM7uNNJlKglYtSYC4HU
wv4WJtYi4QkySwHL0FAtmX/JzCa7GbrV+Gp88AdIX1v7Yqx9c1yK/n2M5v5R4Jncl3k4vuSdUk9R
pGb6DGOVn2hysneOhjJiFEzh6cNu0cy0ohWNYHOk5QVoY5uFPOZeVAaU75b86BfUXontTm++7XO1
6Kb6RDigDlgx1c5yi+JrNXV1Lkx5Z6yZdyql6k4yXdcbopbHBBvOVawVDjbOsIKWwYT7LXmoWflO
+8tkjVdJ891qY9jZg1PdLFaQgtqrfX5R7HXxYKX6bBWeQdijme8hwlTPbePmb6Uq8pLmsXOo40l+
3pLLLSwmAp7ZMTxzSqQTvAGZXbP61260DgQGmQ78P2vE77XiC60ypvXJNDQo7VYHI40XzdPvgkkh
9ePsNAB+qmHddyJnV+2z3XbpCc6ZbNeNty5AiGRY33bw9842u6glKeuJARUDNi4rr+2yV3B+NgJm
nbmfyOYQtHKjU/xXtEOwAevD2q1ZsKHyoxgLG+uy1l70kKVLnkyhsSXhkw5/GTe+9C5spccvIrXK
oymZI02C6f1mBE1O057PN+vK2HcnItW8RK1I3wlOzowTI/pebKMmsNAkmIOOcyKBH8d1ohIal9L6
oaIqpbJrev1g6ab/iYvJhnI+WR8lUx/q1kUtj4S7V+GBcDbErTKM2kNh476Mamd2wZsTjRPr1HJe
ndHMb3ozdz+p+k2SAV3etEkg1+rQZU34U0AhuC09PH7YvcvoeWVcyRCPrRPLMYaW1abLhpZA4ab+
8LI8emEH8GmYU7fxO+nAtfOXb6+T7LoGZJjNNg3T5l1k1BlJJQXXK8Mx+UMF9HkxC6zuCEpbEXfN
+j/GxRqdc7JvNxQAD9aAliJGAKC2XMU9FCTpbsOqW8E8BVCURj0wO+qKjcsoHBCbItewtYKTZw5B
sjrEGvA6uGLfokqnsnOorIgcxpJF8BV6BsPbt4VZIlCMVOqCWJHmD7vMod+5nKijbSIliZq6wA+l
uuqYLQQ7MxXTVRy1jnqUYYExkkh78QaGrSex2WLkzYmW6mOaEZNKWNDU/RyDpZOspMLhAI8K/r9n
LsOdi/T+q/UCpv4DLt77pV94G2QRcxnh2BFsOdcddwZZ5D+hY03ffZVPPxa3sW6doQDqBncmXHB+
LTJNotTp7/IlSstNaHc1U4opPeIUBR1p/Rt7Z7IcuZGl61fpF4AMjhmbXsQcQTJIBiOZSW1glFiJ
eXQADuDp+3OmVKWkqlNVdu0u2qwWSpmUDEYE4HA/5z//YDZPcS6bTZCHCsS3S9dlkbcbr/JPTjOT
SF9VxWNI+CkSijQ6ZjnbZi2cdj+Z5TWu3GEvO0KNdVYUAEaXdv7KyGd0J/3obVtzWt4We5zK7ShI
M67tAQvNOhktTM2C7H7SjnbDjVMgeO6Z2Kgm/Uw4IE3O7DtVbn4J5hzAG7TGFn1PUOYss/toinCo
14Qrkalot2gSlkf2+sXTxCy2RShamqw1xuqZYrW6tIj6L4OQETz1NIuelSZ6QW6F81X5FWWtJoIF
75wwqelhAdY7Dya+iA8w39odeaja9SB3ziGWU2sabbDQd76Z0NSzqZzT86DpaDReMNNsTVLLQpOP
6+XGTrxz2KSms+H6BfIkNMmt1XQ35nTWnetWcOA6TYdzNDEO8r66UtAF7SrRxDkbBcw93opDue+N
tr6doWudQ5Jtnxg9+ceYL/4rCD2OY3Pn7snUJlEuapefcyeboJi0Bip5UczUjDO4CgNcpIkkd+eA
QONmSMVyY/XIKBJkIlgGZg8YwnQrF4eN+6hmgssmmxNqtER6fAFNDwFxTQyao13XhvoBnV6619fz
2tWTuCWiqzuwXfj7rO2wh8/Hka7WUszYwyV5i3rSwdKJFm3VtVPD+5g9ocmMpx6tvFP7cA7D4ygG
+dxFNYF7wh0PPE/ezHS47kCpCCCBP0RE1WqZZ3PDFD+hpbXD9lHZZsksNbOJdyfjhVBfxLlZWzj3
tJvR3eKH01FyMEKMt9SZBKpfzToNfxXStuqVK932Swqu97Opovwoa5S4lZ0YxFSNbDUsv4RD2ils
d00Wu79Lxyx/YCSifm58X23yXngvVp0G99Zc8eQletNUYWGlcIgV1pYdvMj6qZrDL6lVxezYSZA0
N61sNfsWXVPChEGFL6kR5U84rMj2wetg7R9Qr6GBXqAsEVucQXq7tTxAHVBkUZktEgHCzPTgnitf
W8v81LXxRic0zDs78fxdE3r+OqkqL1pn5E8siAEyxJ9aBDZoPZjb2G76ar3LxGYrx6e/wzMhBp/3
dC9yJ5DMjAw8Y6xMhxNL1uoYD42VZ8jXNlpeqH2nz8xvq1+zcbKeQ8gBV9HGzalt02tb+fO2tNvy
6LcSltaA9ZxfTxevWF7YAL8Snfua9d6LP6jhFxvpVEKbCGFDusOLHxrZwfOD4qEVxVY5pXHLzbG0
vRqufXnffrUXd0SX17Q5zSywfAoWneJ/Vs/9o+2qfF6D6YNPNR3TiWvgDd22XKzlMVmodxhEKZeU
i/8vzdFd+mtXy/pr/7E7orT/e3P03/+XWijb1HZoPyI2j69v37OZvr3ktwZKCLjLOIPgegJFmpbl
H2wmoX1dfm+dLPojn7hlxJ8uilIB+/n31snlr1wPCw5cU3Dqh+P8oVX6Uev0Z/YSB4V+G7hLWC1Z
/kcv8qR3oMl3jX3nR9InGNBxj7MtDParpTA3c4JLMghHfcKmvRXAWC3TpoUhmPICYi4s2d4i4R+s
L26y5OeaKpFyioEedJGmhdoxdM5MkeWMX/oc18k+niFINrMFwXQM4PeikwBB8ZIKP101i8tgS0Sh
YzTeL10YTVQNFR65+dL50ImiTu1SBj0HFFfgEF2OI6/Pwb33Qj7iqklg6K5J93YyXG4REznz7Hu7
ZApUfCCPaxk2U55hJo3sC/nHnOdvrW+092nsjiU4UTndRyREAjvBVjI3ZVPO+Qrj5Nw/1nPnLBy/
w9Tsgav4W1sy7DuR4zg/tARQaolRxYCUqJDJOAV8wPrGiRYssCHClPajBSb9GDpZfFmyfLxvCzJU
MvDEjULDiJRL1vR0qvMPZVhULUkiqC84PnrSDoMhrzZYQ8PpuLNz61PfNL2/NBuFEXjfHiLhpsO+
jCzQ730AfzPe+V1qLuZmysquMtd5FUxnRIVlJdaYohlHR4oau+gmbpnvZp4TVFVO9GuBAO2zbApH
2peR9EpqRHwxcIlOo3E65+3ohNEWBnYXrpqaSdAOHmeAd4VN/4r0CCpNdB+J2diNEbG4au3K3ra4
mMPo97cSQnaygdiKTfKBpHgR4dYOBLxpHTnqhUO42zJlLpmrU4YNcV56xEWe+n4YGiRphBr2Nowu
KUcFgxRjclhxX+IosazlBbboXHVvBJ32JQBTvixF9PifDe9fwowg/WLv86MNT/3X6W+d/Nv8HWr0
7WW/bXq+/RMKIQ8ze0er4t8VG787ubmEC3JKo4oHKmCK8I8tUPzE8vJhYOgUOZ898x9bYECGiU4V
4G9MR5j/3hYIl/R79MhhVobfJvaCAa5xDsOu7wmcVtuRrAX8eQhHxMzrqrOhscd1l9/gR46vu9m1
41PsSuyXzDQZjmNa9Y/IisdynwN75gD5I9N7eKDp2o8G/CeHLkNcN6E2hAKVIn2SJjh8ZWPJ3OKR
TlWI97ZI7A3IS3SdrMr9QtrQa0E7HvOrriOxQE99Xi+PsguvNOWMKCpyCFc10axkHwvYaR080buB
/bpicBYISD6YMPZNb34Jca3wcGFOrUtVqfwkO/BulJIpkxdeqDzf2EIamc7YcIJ2G0JcIszaIfkZ
4VdpdcxNUSpjHDqWS3eMR7YRlI1582qPsCcWJUNs3mUGJsuFyhdcPDHM+IX7n64NHDBNwPoRmnve
LcEeFD2scfkZjgtDkTU8UV4oXQW2YsE7JwalDMvw85gtbbyuisD8glYdP5JmDNeuRSxwSVtFcors
jgQ98O4iUCi+MhBjmfbhWqX0WVDuw465cpqS4KokZlldFhC9h6+78TIMtvsEnsfW4A22uO0CiRGJ
ckXxPOcFk6sxHsSXjvwP5oCTyW8rymS6D5rC+LokKlxPdhudSKlP3gxk5ecGEHL//vmk/lSs7A5u
En8eLWYqCPB0NrPv0WztzG6o9jRyI/QDUoNx2za2dKr9tqJbT1Z+n1qkZYERoETucXu59awoSQ5R
IfLlgIKgs3eJ6zOHshft8ZNxnsCZrPPT4tTHsXMI54KKSEJTGkP/hOfp7UQzBzAHsGCh7i1ZC9BX
TtkgJZJ9rXSV0k1p7mHk1qSOP3eGXTwl4BNf2iaRtwG8jWu2jMGOeWbnbSDV2/gdDPFN1IJeZQjE
kcPO7o3RcLMDL2McRXeVYvLNl8wWtCTuYslq7xI8tMrdFnoMHFBPU9EohSs17wNHhvuisOyvyoMT
t466sqzxc1kmjgeLjnAXZmafnPOi5neFQ9FgkANnwlo7lBH0NGNX+9g808hfojKc79JF5WuboIAN
5jvRXemVKbTeWAV70YeCJITEfsb4M9/jFWDU1PuatDH1aRnsc2HKp752vpAwz2TbNT9zVM4YTI8t
YqEM2seyHfPiroxJtF9L4Xk7EtKhW/pWs8ZCojrFEVUa9XjQMTIt6gfpLViVG7a3U/NcPhC9K05D
jBEX4794WzIT0aSafmthtXNKMOcpVrml7LUqXPvTBJa+cssZogqqaB5UYEx0pTkPhlWlLCoatp02
ftxqzwtS9LAtXw9KGvu2seUdvSEoQ2DnN4hO3IfejaFLJWPPD/rkzpMYWWCwHhghyWRhmw4bNZn+
lxFM8S4SIv517rKMQUN97GZu/dKEpBKTYqNgQtSQkebMxhzM5DWvuIzx0BsZTsWHuC7bJxSiTQbC
LJLtkIwQfdGALp8mdzYRnrQJJjnE0y84ID0bnjvvrdbHvsiejRp6MCE/xrbCt5kY4qJnbppUuH0P
FcwAxUYhVkOhzM3oefONiiiikmmRn0O+v32kwJqyY1PWvtx4S4wEPoJQa8weKpwcsS/UYALV+P7t
MKwhedcCR4+mW3eFlVw9PzYRrhWM1qyuzG5GIH+ypBGuYj9lwfyyvUauCXGY9okZV2s1l3gq42zQ
pbMFMt7655qMk2ueMz1eDRauTXgjZJAoqqKnVQ2Wjtotp4usCBAicXl5pP1kV5LeEL287yxt3kdf
w6nMTwWuIxtLLAL8XD9FjcemNQH3PHeqDDaeAbIOCAcPYeXPnDBd7VX7KWZ7Rt1jOTwOyroAIfBG
uFJNG9j6fJJiJB5amWoEW1ZGWJ05tucz3I963tQ4hm6Bxpc7sq3dm/+US/9iueSJvyqXXqgcPhRL
+kW/F0viJ5o6K2CAKfzfBmq/F0vhTz7TNBQZvofn1bsm9veGka4QYZRrUj8LrX/9x6zNMf9f9C4U
ZH8Uu+C15WFVBK0dOSxZyd6HWkmMcGNMM+b4CYw8pbeI3XsbLPO8FOqvYrL+5EbKe8HvNrkWdGd/
siyiaGJMFIjq6NuKMcM4izMxkOHzzBW4bdsl3P7hVvyTOeKHKaL+blh2WhaQvkM//LEO5Cy0/CYw
eb+SVJWVMhu8GxDOiHM/Ofax6iPP3tpTIK5w0qy/8A79WITy5lSh2umXuwd34IM/U2uYGBZK0jmX
Dl5lWZQSBx0xBrezWCA2R0v4TLzFX33lf3KJXa6WDVNDrzW9bP4YNdXLPutU4JfHrsTXN8eb8m0E
5Ed+kHaYcZjzv/2GHu4vJm/H6gVL+Qg3ZKYBFYWi9pAYUX3j00GCMfQITALb+NmORu/lx/dUdyvf
L1jfNW30s3hgao/Zj8FusxTAFdE0HoZ6arGP9CJpcVa3JvRD5WA7PwMMnwPyAI8+w6VLO7rVc9U0
PmYbXr6QouJL/4LgxxpWHR4CEPN1pSSmcPoCW/8vVoHr/5PPi8aMZ5/xOF2Tbnv+eEeqMiTFAsvJ
g+vbsXM1SPmIbmRcAM7HNacupCqhTpzIcwGA2LviyjM4XwxIQwfLTDzvlMrAPpZz477Gtuy8FT7O
rCUmAvVNuQTiPMH5TE6jaRXlFlqFOJfQcUvo0+4iNiA6kLaMLoUbMltLsEMfK86YYxjddvBNzOWN
ebpA25oeopTwm9XSjbX7S8AJPzPyW6YRGnlrZTed7WKdzC7hbVJiPTBcMEfjM6qPkJCQjhMX/VTW
4nWFRySm9cRHJEL8jVU6QSQTePdPd70Tjs7jVM3qtjKTgvbFzWhKaDMtijM2gm4ueU6nUWJ5qIBK
wrztgjUjgeZlyKzmZelM++iNgKjraRybl6C0xwcTEkS5DlsozNqvUmtVO/c16EwsbLoC0k85Rs2L
jYr3YrSGuLo9dtDpkrqvBABYpOfO4fQCQwoSjucIrMJk5E6Xwen4ptTdBF1hKkTqcpVGz/AksT8b
AkWO0MB1DBbcGaPOEVesQebLErThs2oX99Uj4f6SxihnW1u59o4Emj5Yh5OBV9R7mtS3tZoQGo9i
2k4V0uV8km9FRmbgynH5stY8NnIv1VgsmKDMeXIK/SgtjznG2zhheiT1DtvewfUpGVX4HGA+KDY9
9mUYm80O6wSw23nF57p5SeKGh78lKyucu/C5wbsXRVeVsjJoAxFAESwNH2jm9uNpNT3Q4mA9PHqY
+EJhlM0LDDviSOKa5nA3gtMhIUfXcSQgjDQHBRv8kiKYQARNl314v/7O1DNwGAJnm+S+v8FSFmeD
tgrN8/vP9BET33I2M/aNJTkYfNfHxO/HjYrDcDe0kgWc6MfD63PVHKTMouhGyJHwGthjWHC2UxAi
dvBFR5Mc2JTD2F6Z2blvPQR8K5zMrOmpwYpYW0LWUzTuigyPGGQNvKCCfW4eleh9gmxgb1S4oEgk
WPvZHDK1aWNjji5NU7mYtdUuzjlVMvTRrbWE84sXwvceZwNfR9LxlvRBzYalwNm09yP21+NeUvGq
1WJCVTWC0Vhjr0oB7Y4u11leG+0lOWkWAsaR8y60CRzWbpPk3EP+DDL77GIXu0Z2cSBHfCIwu56u
XjnALm7ItPcsYz47bu6tpTa1lCb2lvjHeisY/QKedNJfVNKCefZAHT/3Th7iKGtLWhKUPtPN6Bvj
AQcezFcH06oppevlHHRD/NZKtk16Lf9UpYl3bswqjFbD4sy3qNVLbvikwzAWQiH2VbP0byGR6Goj
DSLmNizu8OTgIFFtyG+UdEe+Hz3blewr4AjnE9Q/3Ja69rUSPhqownSdQ8vUa+QHbRZdZ44sqTlH
MJoI/kN7u0wXjjnWshUR+ICfWMQpvWgDUwmZ1qUVfNbaECKq4qB0V+44ThdazugZerI4N45oXmb4
ZAVyJPU61ejfM9djw8QB9poZZvY5gxKwrOl97WNkYlKa4gB+DJrQxCUrJMiKY7S+ei65gik8U8nX
wJHaLgP35BaLGX5eZCN+LjvDWI5L4gzB0S67xcbmtyGh2+4E4ybPsu1fICe6WB1X9ARhE90qo4kf
OpklxzgIr36StM9F373O5aR3/1Q8QxYkEGzgOkE8YZ93sQw/MTO1fsZpGRthRuXmXRMq/8nC1sPf
pKM6uriZjBtbtQjvEuEDVNddQIqdVd1PgzUNu8WxnsskaDb1JOEuE+Ok0O7QtmGN4LjjqrSj6lz5
hvNLIWx+vuHE6j65CaF6v4SBSrsVNh9RvVsQVBYQsPOBWDGZG7fAxwOXroTJt9Cgfpn9AGaGUwX3
cL5NxLR9Cs0cgct6tiL5Uk8BtUjTY5Ru67C7XIzc1jYMu23KwJbNwiniDpsUOTO1yIKzMc0cCyXk
63e71zeEoCEDCpftLfcWFg2d4HSRsRloirJeSnTnAA9JLc4wDdhL23e3y4zx7POI2dPe64nQk4pb
A0s4ZB8siTSAcRlAjk8bAH1wv4olONn41ntFk5bAGDn7fTd2hzkZ2QfJIUFmi89NcBuCKq0zIo0L
PCwsNi3bD6aHxubtPVfhKv6e9Fd3vLEdLc7rQtc9rN+3QJ9c9m7rE1PI0idyK3noVYXh09Ao5xZ/
QxDGwiUMp+sN+VbZ+B6CqnSsCGtp3VdGDdODTF326ZKWmPyvti5gEPVkCZ9SJj7e/tvHEpXbFfs2
yagkIkO7d/oMwm/aglw2fDqnh36k9i0DDN0EpoPzCWjGqyQm7+ho78jWwu7N7ML6RaEXTu4td+RT
p2XDd1XjwltW9M/+xWmbQnJaeD3a5VWRxBoKUYE5+v46nhyPqAiZoeJr3fkpMmr3xcOOHWVLB29J
Nd0EVlcMGTrAQcRX5S81Eh+z8G6dxQ4k+6IvnorawLR7SIyvfdeG+2RQJOnxmalyUsMPn62JYT5+
7B0neRv24mp3Omwo1vlLu853cgQFU6qvaEv2JBRnfF3WQxOgDS87tqqnSN9RrJe5TUPJiiskt9EQ
LV0DDsYmzr0uNN2URHhGZM9kCeN2xHWitHzy7NQYnmDkFR7qGJXESXDBtT30OKrw07EZu8TtnO7m
HF2A+JQFVMsEyakeG0pBuVGYNe4gpoN8C2F9uukVPGvlzda+BN9RmH8m5il3uuSMIem4To1k3vIP
ozzHDU9FtjR33P72UhNNhC93YnyZjDA9GT2UnFEmHD1zUB5iyxPQ1FCUFAP2xSTbe3jIRQAkfnhD
vl20bhltxQFbug0xdyfMWGwImiyhHU64Ho6Y9cR9IS6VwxazogxB1gvCQhoUFUnvlflXI3XcXTDW
EXS6GlZD35IyZtWMj9gVvlawEdFj34eTo46sawqDoTXvw74x7wHKxs2Ii4wn5/IwDW67pTaOniZv
gAHCIboBeUKr7jj3jtk7dxM5p4/cbc5lHM1PnHzlHgs1Y4XNY78OSm8bh8XdkOOLbXOp7s25iT81
GKK+YANun2syu+s1sRgUkBM5jIzpNt74YJfiQuVXbWEYmV8xWHFP9jecsoS2Azei8jFbCA5GtvzN
bT1uiDPwCO9IZ1fJphy0ayAVwdisDU5gSWDKqHeQxGSH4LxiN+yZJA6tZRw9e26bO5kXLNIyYbdJ
vY4VuZAlG6H4LhL5MOcqA4yl7N78uI3SXcf3kQ8we2HWAiwAQlof2/5lRCfEiUdwNL4uFP3jhCUc
voPT5cfv86fuh4gToiXAMmj7HRq377ufMEr6Iav75lDAvICi5/vi2sIOKxhACE0M163L+3b44/f9
U+vP++qBkufRmTp0it+/Ly15YWO13xymrPDIWMN3oZRTMe2Un7B/1WU1X8gFZi9u8ZRJ/yIGhWn+
x6uLuISumAecD8E867ueD6IX6Inw6gMCVBqQJeisK65RCPN80F98HBr+NJuOtkRX3pYDpeY/jI5/
jRTPkPHHiB2HbfJf69euLtLq9Xvc7v2lv+N27k+0WZ6P9Mv1Lc2P/7tPTeD8ZPPYOKaJ8wuKYk1f
/w23gwjPuAgExiV1x+JlvOp3oof9Ez8qWBh26JoidO1/h+jh/ylVHLYJRUoIw8MKsCP3tY3NH1KE
/HxqS/hQ2WHq9fIRYZ74m0XGVOXW2OG+1Y+NWWOT4icIURHKOEcKQoLzvAWYeG0pxB87xjRlvq1J
R2oxRqsF4uwGwMhcmTQNb2VKoYZLnnNsah2Y6xbkfjsDS3q2svYFwanN8FR7vSrCLRl9FAwZSxR7
tyE89JdK956NufDA4cygO8UKX1eRWM7rN5wi1NYZdUWowGqoYVTsrcJPui2FpX6JHVFr5TiWPVgt
5T6zPt5YMV3gVJHBdInR1T6XqZguHVKmI+65HNR2M/kdAeJVXp9qHGkDtEW+fJOBKTBC0PCCSEir
EhWqLeKB5+kBZ2S2gVwn/66aUDfOlhV3B1PY4sq0mlLLInu4ro3hYI+J/WlRVHiVTaMrbRO4AMmL
OMdWy/dviM15JueAXw2NrJFILzMqRQoA+ZZ1KVegcmrrmsqCJz/SkNVkd/zY+15Y0mm+zrEuWfB8
7g6uUHxahcz5gUgR65pFuNlDGPRwYYMfw7d2ct4zyO3mhd6W7056KNXNoEz77DkobSuCPM52ToUV
jJFYdSpFtR2l49GuQ7houmznsNTXE1GdroSnEsyDdc3/+XZDCzOmYIQ7S3U16Dv8XjFyS6X8QpLq
PFG76XjrKUeStzElGrtHEC6+Qo2IC74ilQiSe1nQarmYjaeaMs5nTCZD1zezY7hr3/DpKaF6QJhs
8jIxPzMrc+xdUS6M96CHfE2iQe+XYwVUXKhLv0iXcK4EtwWMh/DxYTby6I8OE0okycYarbx1rShQ
Xt57wdotWeg5SutoRwnAb1oiiz85CPhsiV5EvQm5iJwb/hsMgtVgddozPrR7gsTeW0TA/cG5K3yf
AxqCOIvPsKh9o9Hi0fNV07/52FjEW7NvxDlRLQ8hrE1ucA0ADfkvjCnccbmmvq7Q+wG0h0yZtkBt
rDfBY3lbw3h0Dlge2UcjGym6Sergc6fLQK1aovMA7cCiAV+JkhVDGot8m6iiYmbPBvdu1OsEJAuk
TBf1gd2DGboDGJmQ/LIey346Fivcwk2miR7HcPveJCNZjJ7fl/B7DT3nRM5j/A4yrxdp5NFWK3vg
kihyWh+mmEcBMiJcqARfxZ2OAXv+1mf1dUNL1RSBBsg0sPjtxH9/JBj60nilut5+r4FgDdlHMi7b
l8WnDWndpkSEN3ji6iAKeDY0tLhqaJKZkbeElBUdXu0II0GvFytIUSe7alyptOTrmCnZb3Lihrbv
ABZEOxaYQbAvDix4VyCSB557b/1mExoprsKAiKTNh7eqLkISltC9r/p05jfU+MHQGBgBqOPgy8R+
yFpyuTZGh0M8M7kl3JhF4x88tzN331pRvLVpvBP4daS5s37sCXPL3SLnIdlimMITBjTKB6KNmS6l
VavkMsupuUP2Em7TuaUvnHmWcx0iHVS5AXJO4isQoEemHRxkdLk9W4Zpgn/0BM9zBenLLg0LHaFM
krcvuRm1h1DIeI8Mwrq+z1ZIm4VdHiSAHE+SxC+Hepot0l74wlOes6KMENbypsA/4xqZKCVPce3T
CNlVWSQnLBbRypoEnQ2ORds0Ku5SkUbOq0wttmYRzawpRuUs8NlbuK2d1GlU8IbBYCtBjTfM4op3
kZo3eYcDyQoHSdaLkIwG6opVquDQeKvSa8U5rUNxLRnRdCh/CQnfjqGuFRHb1/PJyXRNbBFH9hbn
BMamicvqDnkLW6897AdEdoMfU3cYhCa8v695x3J4kdnznRHb6/U/oFw7D+kYPpO0AaoEFZq3IOqv
7R/H1s2nnUlEPPCB7IMNDAO9HsMZ//OmDcJnA6d8JL/vW1omBQU9PR9LiQyobjhmgYTpDJ0Oh+sG
9s2D4/F0FUVOLteguLw2def7E1eOgfOsqn4S66l1u2T3vrPWdUK3rpKgfRYpiutnFcdz/hlDevaJ
wtG7lBgVZpvEd7yG2nk9G9ryUSSDBZJQvaG8CY9d0+jDoDX14RzF7MAhjfFZLS4bGf6OPMH4bjdE
VSdJJejj52Q+sP3YhP6IGNFqohMKGKh79RLelEB3JED7EagUbO6weFwyrDvNFH7NGseG+JmjlMjk
nqbthFUeT02u8fCaZxKVKVsM2KeysFa12857q6vyuY5Fd4IBOphqNQdqog6xuyul77EO9UGEpxHW
2HPcYH1DIAj2m2bEszvau66FgICpVH9mMlTfILqMsXmLk0+p34LQzlX0c0tok2HVLbREQnm7Xlt/
ZzwDq6EUpaEOfT8fZTI0OCOFXRk9oA/ChDrsP6M5wsKA7AsDutND44yrrMTOycI9+PMM+mNwTiAD
i46IfUp21Ywn3PFgU4A4W5uGieLG8ixyVHxGNwTntk62Rg9XHgRk8mSVOg1GTU5u7/LKGtHQpssO
cYbCBiTJcWrx1YxHcAWAu5s9DB4OIcuyW8dyQOeFo0xI7Laz3AdT759kFnLMpRPuu5OBH0ipxCdH
jPWdYXrVfbrkwYk8DFavoOP1kqDexkHW0Ns3+G+j7MNCfRpxH6XlJaHZcKdXknezT7NffnIyjD5u
i1Y6j22OLZfRSxWsHRi7tPL2+FUyNfglCWCeSBXSz7DIti0uRZsAagkORBnuuWM7buapx9AGN1C8
7BwEl5B/s7ugS7L5juvlvWV9UO0WMpY5x1NzG6fqU6jdB/MUUaYfqZ8Jelu7aeb/ErfTfEncGfwY
f5KdnfsQ8Hq3e5QmlxWrOm/rTuX0azZYVwPx1kooKe+CNFkey4Wgz9ofyl2N7cc+Ckf/FnaTs41b
eW3DASODzqMyIj6ure96olY2OT4ga8wOm21M3XAayk6cGGoaBzes5TEPB+e2tjFR5KJVEIhaqBwe
/K2pbYOtgXcOEn7PwL6tzB+wjybHJjgZ5Djccwgg/3BQwMfMzY4FIq3HGFsOm0yYg2XIbh/oE8Ke
cXGbiEM4kGOQaFM440VGExpsJAB3S+YS6oZVG0ms5iWHCXdbz0X/yZos43YumwJdZuDzOkXt+ks/
FiF1CTTaE3B8iw9FX3/JKN810InalfUNAm51QBi+so2ziUpuzcnrb/LA2Q0+9ioZ0QJHZfr+q5GX
4EgayRPYGcGl6eTOwIkQ80tfmdg+ERBjYtm+dpkRrtn8MYx3Cw4iJNVHMiHemiR2tlYvNCxuFnq3
EseZ+I/XqEOUvoGcPX2hIt5SXXdUgqlZbebczLd963jXqGVHYefvym1aC0YoqeVDNZ7sPe5i80Za
ZCi6JEmq22QwfLFq7AG7NDYSWm0s+F3zgqVTIbYx4RJIBf0WctEljQQGvSIrneLgL3KM39j8412S
MUdhmNpghTNicBMnEUk+dWxH+95LDDamLvUOQT6oZyOX5G3MXmR5EMVEsuka5HJZglO919V3xO+l
m9Tu1TN2PGSGekx6ME7Kd4gjF9hUer6Q+enOg3T+ScVTwBK3y9oxTqmrCz820hJxD46n8S0juzOE
L/lZu+HdlF1w55ExtObwip7KwYINqKRHHie9C77dLQDjZ+k1g0l0GSy9k9GKxcJFz87CnU2aXquY
jZKGuML8xYbb3YeEGjVjTRviEn38ErUFm3qUZaqZ2b5nkwkQLg+Lvfcz0gNIRykwn1zFRE0oqLCu
OdgvQVJy6mrLSQ+DqsCGrE4OW4kEs+P/5zUl18Z0CaVi9aD827oDNSiaJKqtSkkKEW90OJtS4OP5
ZGpqxGwpcQXPLdZlqyjLCVD8DRz5XwXmH9EhWmeXxt6igbZ82ugP3IwhicDc+jQ7RHUIdF7WsGM/
L84yyC8OkT8t7lMh1UjNABBCJK55f5UArKXy3yFEfIIAP3z+pbX0tvUBn1KJJ+rF6uODO8EPYBQo
wVwHgo+sM9koSUyxGTX71E6TGIvRaKlgkMnoHFe9uAbmIM4Os9jxG2b071wWWDI6tdsD1/gTeYTY
hQhioBMfKoPSryVEKWZSieMlFRlZfrBbqXyGcqE4Moh9/Ctmh0bF/ohJcjF4e0//QwmOluZ7QKOa
/XyoRmQS7lzQCqEZmxtOHGT9GTckmV3kZLYKyA/1I+Mo9CSocgoHph/DB+ve8WbocSsz7+Pk0OsO
umnjKvv6Ps5XFb7hf3G5/slNhO4hgFHB+pg0fyTbjGGcGrYRFHj8jVCqmdYOUpNMyB7s4Ba066op
8VWdZPuKyGW+tD1YRZvQy6f11F1KdCE/Rj3FB+ti1hOkI63PgNNlC47h7y+h4SKZHKgb4EtDF8fw
gMl8DyT1LIF4MPB6HzYpy5JvEFbsYzPSX1R4BBR70XEkr6VsdA/Glf3xB7P/2QfzGEV4XgDe/CdE
1Gdw35VdmxwaL6ZCjaFPFsMqVChkJqoiW1ZPDb47znGu9TxnQlSXn0bHGiFijCHxbZriYJoQWVfO
e10setpYI6WJip2F8j3VXIsiqnUNr7EemAY82QZGLZSmTLyw4QEYfPvWlKalguGxaBSgmpvpQowS
VAg469ODruNe0ypnbS0StucKMz06oB9fDusjLM598pEmYBzqACGGH8lhiTDadGYWv7cTlz2QVDAo
CMGgW50KXfH1nasBG2k0nipLz6nJ1eFjzemwPE2hx9WKbfTja3cx8DND4cP26lj8OWG+FGPlS0tp
WxplVjguTbfoFOP0UCNOLtdY5I/xNsYV7rDMmhrmWgQokDcwM64IaAje3r/sf8zS/8osndOFLex/
l9rcJ2n9Hf787QW/4c+B+ZPLhmiaKGlcjRaDav/GGwV/DtAQsvME9u+iw995o+InEGGLTVQgAvQ0
yPx3/Dn4CbTYZMnZjPl8Tb/8d4SGH4mjPtGTsPBcTU+F3/aRhxcpIx6TynWPjI6aaGNlS35JdKS5
i7Z/TeAapG47W3YNSXc7oaboFECjfgmlOX1yK4Bhx8v+h70z2Y4bubruq3zLc9QK9MDAk+wbZrIR
RVGcYFGUiL4NINA8/b+RUtkSS5Zc/9ge2F5VosBEAhE37j1nH/lBIBL5EDJ8+pvST347Q/Dx+QUN
03HeLoQ+Av5A731rnyirfLYji6ASkpBm6jLrYo3BbOtXxALLqsSF8923ePN1x/o/kN43Jb4g+c9/
sH+/2cng22M/AnDuCNdzLvOB71vzuNhojXdxDSkheMzrgP5D38X+KfXReQOSsN0rQ2Da5zY57nGw
fPDp9IefhqmYPrsdKMVVNY3mIcwwZqZOl8Gpbbp0zeDauXXRcYxLWMj2Pujz9kqvzGpjiQoMKAhL
9K25ry9R4eTXkTGil3LRWCyFR3WIjwcpVtdNJDx4zNHrhYnuj3XPMT6GNJ8WJS23BcseQk5kImtG
KN0d6v2Ck5RV0FRrTfK7QuQaEViGiMN9bIkPWtNoaATd+45gxIxTY82y4zpVASWRAkKL5oqzKU21
G1mOlylZI4SstWS/TW6vYMaT2LusSCyFezGMj0Uy63k06etXdp8EaBDH9oMHjw2SisA5sBB6NCjg
EB71uJmOG5ChDkQfzDCaZfRyIRyjvpuPebfIemJ9lWBSBN8nHOo5VzQrj3bJuu8IT9koxL+EXfAq
Icj1QmwadU1g40Sn5V7vymhdtG7f7X3Pz6BxGUV7N2ANiZa62UuwEY4uNrStAuK2g5Y2/MJ26P+s
rXCaMYkNjY4wjI0ePiTHElpxQDMruHM7G+K9BhGU0r237Uc3GT08/05xkxbNALKhBk7T4b/FVA4l
YBGKQd8I4qU3TYsPBIaQtqUNimQrMtQmFfEGXoVa8ab6e6Tm+d2EdBBVXNklhynxkpVnt+4z6rpq
B8V8WvtZ1e7GGIDMpqUERfuSGFTvNLCGdqnqQm5xV+nHQPOGg+/pCLmS+RTRRxCvM9eOvli9UNc6
QFd7ERdu/oWdbsYyTrW5qO0Y6LwPHxoqsJpsc+G4oJjnFLJ3iMBQt0Gn6xB+gPZ3+ncQjuOhWtRu
URLnyUgkJPkwKPSFR2jO5yJhYyaDp0m2hij7z7RD85kvDZEmWlRFRTdD1n4TP6s4y+AWF+yB11I2
JF93kwlMyEzU46w/9a9G2yifJ4QBHTjojjRJV6+19qUIOiK4G7+to6WDcShet0AGtXUZeOMJPWUx
ElLgtvq6U5TE70azHMcdbiIUJlpQzD3BosnDVdOhsHxiAEA+DUgBTGMMDQr6OH0qdhjhIrYC4sCb
qI+rVU0T61mWlF9zzcWjPohyT989vSOJeF4M6c9hkI6L62Tq3LPRlTX8O8Pnas382cYILyFwI72n
ByODuTay5Ic2dhJSbWLFbz+EmG/rEp9dXPYVrQQb9Y4i/Aieu6LVEPW8yGtJI0pDBTh0nwQsQgHQ
t7HF2Q/o96P6rMpnmrq+vaKviBNmXsp9PjmdHXou6za52Ou0ViE/NqaHTJpaXC7T3iREYjsE0ATB
E1mWPj7bXcdh/0Cuo+B/UvSdIIiyUQ+tBPv51KvHIhyyWGJwtItnWFk5j04zyWPZTM65ljq/MWfU
Utv0HWe2BaE4MPMJWLpmBoR+E14iDFY4MwNtkpBzQFnyYsWBl103dkZqAfPF0l6RsKD2Q+m2gFQU
fNyrHBF0wpIIh2hhEM20p2/tKWIKGviHk2kH3aqQjftEPwAeKDcHZlUWQsOFkuSQs05vx2sWUe32
H8nWLM+RM/r5Cg9duQg8Ye1DGjTrtJflJ6m377FfOntFt8uebWz9bedkZrbSIISorUfrF7aKF+c0
A0tydiw7CTY6hrRTZKqA/o5GJFkE2fbeoM3qMLrq7BcgEsRVKgh7m7JP1+QmE5STISa6slARH8k2
i8DqTQ003JpGxFB7lb32hkY/mlrW7n1aRCQcyQDHE/vMxEf2xxX4YgQsSJ5cA3W2JOiBwSyoybEl
Onlb9CZUKDwjSbNiHcckHtoWyBYWfJmb8sP/Csf/xnRETTcfGP5z4fhhRDlVhN/Xjt9+5lvt+DVR
j96Gw2YncHxzDvxWOwJ0n8P2fEoUKH0X6/afpeNsORJz2J7FyYR4cboi36QLWI58H/IMjAp6S7hZ
jL9TOr7RHglPIH+wEEFQNqLNMefK8jvhAiJWSGpB3Z+7/HMImynKPn13N35SgL05Xf3lAm/kN81g
ZjkDsv7sYZuOPKTO/nOszrEP9O7r4eY/tkzs+UT9XdNCeNTR1OYoMQg2ZCrwpmkx6lLPkEXop8TO
kLOj5NI4FkD98T2DRvGTvIRVRWwordiKypjTrEqkh2RbCVMw3Pxc1sDlw+sQ5ovw3W3QhGI7ekX3
JfZAiOZXEDekZh2FU037TPpJ0Nx7SNnRTmllcD/W7YbwHPuA80dnXFkyoRgT8K4gxQtoDZ7Z2O3C
UI5GadQrE76pneV1lOLxNELV4HkolFuu+CWQ8MUoDiXAIuPQ6FX8fhyy7pgFNTFFk2L0ToZ7TCL6
0SVHfmUPDtJxPbX7J43qio0vZOX2WqNh+AJT/RqUUjXBIvcj7V3PXMMq1qYKA8IWlm2atEMwM+hi
uf3fqvHfrBq87LPK7T+vGndR+fnL/+1l9lzwkH8VU+0///Mf337wT9mT/gfgGtRNrCgIi/zvgDYu
Tka8OML/l4/xz5UDuo0BCcebmzsgcAze6D9XDv463orL+ZV//DcOnCw0P75qFpI+lh8WDsvi9zLf
tttqFKlNDgV8p7kSevEYlUSRI+lmzuUzIjDsxz5X6gStjClHVz1moa3tRU8JVXYZmQ9TlK4qgu3B
N+TFTdaJB2S8pFcwQUk2pYXdceo0CMTMOpbWqLkbOic94hX3XGG8XRgD7xcS42ffzE/ATE6m1jNy
5+zb0u3jhMexJVOdt0AQ+9qJLj7n+EGXtVuh6S7KeiE0yL4DnF0OMtOx9MWNA8KL4UD/XA79AOik
WY8WiBrU4q8yS9JVbobjmmnS2TWHbU/jBu1J8eqnxQkiw10w2HCnYqKIjPTUjdONlRACFvKn6P4x
542fx6otV2U9vdjk/2ZKfyld57Ee5Yag4mzZEJzwIaitHVlSdLmJBlqXcs40JelEb83HVGXPLv37
jQj7O9Gkp/kOtDnuKbCnr2hZUFiEbbIxM5DjZg7kpQtdcnl7dR+a/Z1XDIwEDCfcN5n/gtXd3+qR
tWO2fUwhoO6nWSbFqsSNEYKSJz4Y80R7SLG7RONdX1mPkZkeqA2fmzrBqm2f8RTQAHQsubb4QL0V
vxJkcWNlfFej2ZJZUVErWTNOgYPwQJFHyhmNPaj0DLOjBlWtDQuNzkG0jtOZ4K8pssAqOM2hNt/L
KH/udHwAYmSm1/Zo0OdrVRZ/QKunm16Km9YgujGajrqHLkVT4li58CM5k7yaGX/M1uNTmg5Hgy9n
55U+dO+YTwiN84GEVdKhWydbxT45Y2St4X2LOZ5FsAOuGjs5lOP00Fh1sEDjcJ8LezWMRb8s4Lcx
KYufC3qga+KJCMqcjsoIY5IMmhiQj/sYD+KTV5vXfh8zwe/1zQhNdrJRRcBuup9qe4f4rOVBNXeA
c8n7JEJsmbYwdekGHBHWROuezJUlbSUTmxlPwjC17aI2chMdjngoQv3FN3uGzgQ2oV/NDrqr7uum
u7eG7DUXCbmvWOgYDgz3ZqBHhOW21SajmCWwS6NkxAC4vNx3vXDOnAAey7pINnSMwW9Y7qadf27m
1EUD6MvedB6ZCI87ZGkoVXQYHYTZPxHh6i/dJBpXhIerWxMB2iobwoBUd8KDRg7Bu5ogoENd2mov
c8fbD0oD5IezEsx9lUMirMYNxkN1yLFILQ0tM19aXT6NqnGudI++PU9NGdfWqsFtkax8aBkrN536
58AtoaWGlUGrIbHq4iEtgod8QEy+miyytBZo3pa4j86AH5+Y8qol1qP1wJEAUme8qtqxWZNOH6Gm
R7EMRB+V0MErW3Apbn3OtOimKK1y3WvWQ6mRpsr8n8j0zn7GLEnKUoFXtSD8b5059cJzoaxUk+9s
coKzVyS5Bzd6yyYfFjz+U2K8lHqJy7DOoQQoQaiQoW9MlxBtfovZ0sVjWAc6OCm6ekjp3W47GDx0
Y+o+upoDDrLu94FqXrW+OVpOevhu0/lJcfZ2yuMhgKX8RDeLuJaexJviLIZPhceOZBNLkcLBULJF
SDScY7s+TYHu/KYX97ZLOV/NZ0MzbUtAAnqrc8c60RXO6IK14FVfFTqJQZmJgMBkQf/153o7U+RK
c9fP5WLCoM/6phDsXXcwE3gWO6NNnzlEk97Kcpzo/bgk90iWe/6f2Pz6mn/VmXNNGEfY6oEd8b/s
mN9V0qFZ+JFH5OpuBP6/tqW6x2CVLTWTECTNzpbz50V6eWwkq9uvL/2Xic7l8/qzx50RGO7mNzNU
Zgv9ROOq2Mm8IbIBHNHNSCdvXi6OoOrTnfCHl14Sy5L2Sh0SRbZk44NMaqLxJXICHtfp2IUMoDhr
73ykwMsE0iEEfxJiWL4ZEhKwR74XJe2pcBqUXepuyMMHYUdMKwbr3EE4W8Jc9rdwwKuPIeb0JUr6
cfXrT/qTRwj+qzAYWunCNow3X6yRxT6uQavYRQaxRKW4Ef6EBrKpf3NH59b890cJ6hufC+Fth11l
8Si9uaN+r3sD/5Jn1UdnTbjDzagjWxEZi3Dh+MmKedSpDfX8NlPjjduK/DaaVczWFL7WinV5LlVg
nqQISodjqNGi9PvuXvOds9moLTjuFjdhjI83JGWvHozhMbSNcZuHRjU7UuNjJxp5V6TDw4DpZ9MZ
sXVoYy+HDdii+Czi1yAmHa5IM77FwSu3hIK8BuX04OEVmlrJ5l2ZOwa1OzRmxKoROTfrsY+py5TK
6KYbd6RFSN9B3+AHfmps+CyuTo316y/sJysM48+ZlAppwkCI/+NbMblaWVsIQHdTj86OcmJgZQPu
B0KrN3e/vhYV9l++M5ucFL4t12XcMP/7797Axhhj9DBjgXJHwVCPDzk0p99c4icrC+pEzsrzf/+V
eIDPNiWmThS70lcVlCwiTwDlvMwrfTyZ47alKZga1s7XjHMf+ESOFtlBG4IPMkk+Ec1U0N5SpDpl
ibkjJplN1md1qsYcSGr4Ojm9ucZYnu4y05lwMZqo5hB4X2Wxs1Ze9d5r+ceO9MK9NcbjkrNrv8Dy
0+Kxq6uN0RhEMPm1sQWl2C6EEb/aBY9gHacnNaSH1A7HJU0xClS9p/rVq2WBoXepRHtXFka0tszp
K6zmP57JrZ+8sXwXTFU5LwsLF8ePX8qcuD6UY17s9IyDgoryeBkTKb8w0DOddLqfCzqdySobvXNO
yx5YY0NaiJ5ftwnPcpAigHOKbtMHU4+pTS9XqHYe+6QyV5gpGCcr50ywrkMYik0KpcFRuGElqphp
r+jlPwijf5mkWJBx+45BNlVVzQdutAEkvngYKcQIEYmqrZlBDa76u9B25vEAzyc61lkIqQhY0mBe
5kHmbw17evCrRp1+/VT95CVhz5j/o8MuNd4OyPqwxkHaq2LXI0CixGEK3/PrWBjpgyr8zTdCk+mv
74nHLsyyhkljNsf8+JXUljkigukIAIImttYdSUhRkBwCdipf5/uZaGHCReaARLh8u0gSKsAwQ+5E
AUi4kUOj3cdYmat67YPkWsQwGZjde2SG6Fea8q4zH7x15FPtD0VprsxKvuTJdDdk4zF3582Yxyw0
0+egn6tU6GPJJE51V6wgTRtLytU1vCiPPFn7fDleQkk3V7HNH/RnJ7fW8hNVrzZV0LVktLTRfkBw
fzkEBQUpfz10v0OB3DduOUh6aQigquaoZ0/9fdOGiOUsH0OBooOr36DdxlVItaYTLYvYYFzN/0fL
+ScQU3ggq05tdKuR6/k1koMNT7O/d8L5AGGnGu8T0IasploCGXYCg+Kt3Io/3Wj2Y52QTQjapr7y
7eEF9syqR1CGSCA+xSZnFn+gFEc285hECmm/xRCytEmeyA+aYl4EHhaEFy9w22YHDsXbPGBniUPF
g8nb4fTtiR7zUyT74pDq9llJjOdGMy7ngxEDQIjadVMePSp74F+PBubg3+zHzk9eb2odMJPY+3ii
3oaDZBjDawS6+U6640sh1R0jmjP1BTfP5rWe66/LUbtswcW1PpXe5Z0vonYz9rJf1Ak/htEV9nVB
LkHqrzxFnCjeaWJGDcMr1v7QjbtMlxoHtDRnRMlgqC6y8AWTj39ClBmROcS+2E54yQvahcvJNc+G
xhqTtOODMim3RGNWS0fE3XIIyQ/NPCrrkIMh+2FklnwhGLX2btLdt3hIFo2BhtDjSAog76S67s6y
8YqWmTOsGTyYq7qfjpj2MQFBD8t1DdVGOb44cqo2DfJDl9PBLo2ds2IT4ZDZ3ZsAXeZqvnX/3F//
J+j4jaADHcGscvjPHbYPsXwpCxkX37fXvv3Un6oO5w9vbpDpKBM8apTv2mu+8QfOQcfg9EvUvXsx
HP7ZYHP/oPPOcQythXWBp/67wWZAAzMJT4R1hWbgbybv/Lgr0FbzbVhgwkBBZl16gD8u04YuopTJ
s3P0Z5DLhSFl68UsFBoRQbWcI3BU/usG/fY0+PWCLvZjeGA2OEv9Tf2U8qkZNeb20bQNb3WxOcCI
BDSEN30XAns6//p6P64d365nwZpl4zPBw77ZhwhemCTnU+volpHznPhcgLhC/V7a6ncazx/Ltsul
+Kr5rjl3iLkO+fFeMuyNwi7VrSOBLGi33ARLXzthzHCMEALZBADMBTd7/i9c1z/5lDxJNk8DUjfq
4Dfnwr5O1Si0xjpKI2Gu6VVI7hiusnKoEAXYr2/pm7398kF5AnXS9NCzOd5bJdBA1ELuDrF17EsK
WADejcCclQiOJqp18aYVJj6EA/HfCNRIWVSobPUZVsHUV1uK2fz269/orx/fYVIFyw6VFAbet/Le
RMcwmAHqPX6FLNHGibcCut32//NaDNgYAfEI8+C8eaDCxITcMY7W0ZRwZzoLVodLN4uAQRBOv/5Y
8wPz71HTfJ8d5mbsnDZmYIZob8paOmqACcrOOhKt8SoNmnSdwan51xf52b1jEaI05GKsUm+eWqES
ixF5Zh2Z4+NX9xTi60u5oU+zve3XF9Pnu/P2I80SbIONnFv49sjrBaYOr1Q3j4yw0nxlklB51AMN
Z1jWSLyLMMye0fXyksY+yvAIUyOViLn/za/xY3X69c5SSBgEjjkCYOCbk3dAeRwETmodB8ZXBzMt
dPxcATbmSpM8obWf5+s0Neg9jxPnmNXl5bUrqEGsIM1vjpQ/+wbmQAH8qnzTf2kkpRnItDyteHlx
w9zRG+/xTXecv6k71r/+4D+7lEPziP4NW4vx9okaKq8pG7c2jzGZU3e+P3cTgMaz1HtU6L85BPy4
t7B8z6MjQCIWO4v718e3itoyq+uKICDmpLR1kXF8LExMptNsqFbF7Lb79cfTf1yC50uikIRD7jDL
YnD0Fk6IcNeapZD+QQQUpnDxUQfLBvcuVl+QZRKD+dq0Uf1GXoIoe5YQ5wOtDpeM437lxU6Neoft
77KCwNLCeDtOBpLZAGoZ1Bm9/N1Nsi9EjH+/EjS7MZoxlrdnnKKJhPPNggKwOLGG3LQOMhP5Rkxg
aMvY0TahLtNuUQryCELIRUlDGmeZVKOz1vnLbhHh4Scek2w2B3NwjJeBHbbkF+Xt5wGrJwFg0cR7
NfvUo5VoEp0k+YvDXA9965kMRyA0DppgkfBjzWzQdclVaVZy9tb3s92/ZU589ELLPDQJN5CGcTLe
hHEGSdDBA/xANawlnMGCWt/p0p5FIbj54RP5aOLx8MbE14VdbDpbEhG4hseddmRE3kKNaXdhod6C
mx1joJZROWfOXSBeKHamrQYu0zn01Wz/a0MshmOjo5i+8C3TJKs/MmQzqkOux+Od7kG+JE1Pw3RL
lzJ+0kefr8ydTGcOXEFK+IDGhWevTZ3nFML4hKTJwHpPeM1n1EbzDq2U/UxYhPFS4RXfqdqt7xoH
vozduzU2pRCfIOsvWb69b7Oh6qOOZcUk6dIaPO8Kig+pfwM23Ys/fbSMeBuY8BQu7lKtNLDyXsTn
PrLGOynD6cFQsM++0gfQxfkP+tDIzymdOYNeNZ7ZSRJutvTw4T101ayC14LR3MMp4y7nCV7baTae
W50gle2yyxXs1JtKojJajDmB4bsQdR9mSdflybYiEjlhKZNedIjmwgQL3TdAIKhk3MjlyMEjExo4
ALvI9HMdE9G1Sk0BDcGZ7cNjklSIBUuPtCwlAphT1bxeaorAnK20FOQr5E/8Mia883x9YVg5ZcT7
V4oQhfoFXBlp+QyuuriDgtKbPfOjNZux0wC7t15wiEecquFewOI8qxIZPQ4aVv1Kn9VnbQsDYzMi
vgCbXqADXlZmOBGXlKFMwqRrP6sSUpYTdXgWZdGACbdHvUE6Pxm7aeoxdhuhYz0VShX33hSPp6wm
/62G26ovEi3TvQ0htc0hzkq1D1Gs8bdkw0Da31R2KyED557mesy40JnFs66djGckG+KYWxEDGDKN
iRS3JSlbtmYtx2Ia71POtGuEpRVCODGS7MczieJWyOK2rSTwryTo8i9AAdpXz5rKvW243ZkmPLyO
cUgwRxIdUhH3Tbz5usdSwU3QxurRwbclN9IenZdhcvUVMKviqpSwDzeCrAbaSR05cnpSkuZcduXZ
TxSWPAwO0VNoaiCoIPScRmfuChcjnEXUXvXWk73zkXYxp2aAf09O2JcH08rDcTH01vRUZHW6Rn09
wVFXfI1eYDP1SvviiZRbt10VKpKrVDTudi5Gsd8NGLFXTZNr65oacKEoXoiKNZjHRvSJi1IEdzDC
tH2R1tU+aSK5Ge1u/BLgFVlDkdBuR7/MH+NUgX0YC3poRcxxG2zhwk2bZ7e1eD/iScP7mEfLTjX6
Jq9K/iJPOzN5Eyz/ZoBpMyUeWF/NfKCyXaa1DyRp0UDwDdHAYMzvr6h0vZ1h6qO9AtLeL6yA5igB
Wn6wIsY92ntlJfFAS3oAGEzXRl5276vUqSFTFnLTzU3tIhIvmSvLRyyR0OR9HVWvFpgrgqDEFq9e
fsuuxIh5Ynm/cqya7JhQ8I26APOvStcnwa3tqht6XDzUGnqt9nkMYDJoRsIrIWdH07qsWqisTEgp
sA1zwDnCatt+DpuZ/YqHW7//ijsQLab3xu2QYnvdYIt1GkcDs8Byxo/kcBWmpWFr5cdARyN/4Wdc
kHWt9NmPvc6GOQmQHCjEhaUq9KGSW9plLEGsxhRmMy9UGzhHweikhHPUBG2hsnj1u8iud9ZgJQMs
kxQSTMVjuyxdhRMpzYqM2LE6pJ4D5AbZrpxplHokq/wJc7RXvY6VsmClum2wztxWrovE6r/AqUMj
TA/M/uA7Abb3yJc7OAGYgoshjMl60JPok1Ttc1LZ5tq24pAwnpHl4zGbtE57F09EYeyILfPOqoGt
5WRxuo76vt4lmjMRB19U7yey8lyCYq3+vbKb/M4Jq1cjmx4ZmOrXKZrpHesqIhHDb7q11VXG5xDC
5ecpjvt3YefyzfHGJ+saqKW/sEK3p6sZxSkZipl0Dw4B7uVq6LMqX0q4liR2djLEow4v5GjV5Xiq
ZWveOdMQEzWXpx2R4HwLyXKeeTxohcKDTBZedhqaxrqe4im7rnWru8tjDw4DST0vTFazddlO5icE
COrYohybWQVGDDXYM2GP4L9c9N3UE9FeZywXfmCDXvCsw9irT0Gl9e968hhudSCEJ/KR7ae0d0gt
IHrBZ68s8OLWoxmefQYCpOrZ5kHze6QOkQrlsxH3FS1X018Xsd0dcYNpwcJqmRJudZa8jUYxi9tZ
NwwU9MTBDpsoK8x7XHMVXUhzelfFUXAlxm66bSP4RT7RDx/JWa67NaRfKz4M8TDYwAyEBuwvIBXg
7Ayir7Z+1Mkdp1ztKgEf+J4MWQPdNG5a5h+aK9Jdx8Nz7tnhX3VVE69QVWo7sBEei0Tm5H7CLJIo
kjleRCxuW2aPOoggKguNEBdX3YaG6pnEJQHydcmS9zEdWgZhaLiv0ECzjJoCEcKyBqAEginHjEHI
S2mcWnec7MVI3JZHvqdL7jyr75fSYMq58dGVbMIK+Idl1UQoZM60k50b38lcr98jRpEPXjZaazVM
6XJKZkwizPGFJaIIlMOUuHS6ezde6gERhSJv2YdagfwAF3OcrSxu1Y2aOKcU2eQ2S7sM4mv8RsN7
0fTayY5bMyT9sjY3nmY27qIAebuppWv3y9KIyZrveHZfgywaPlQQZV7AmbmfGQY68UZgcJFLSS8Y
A1qZuQ2iZ7N8xeNcx6smIph2h+Hg1Y6G8EYmOTP3KZbtwewHoC5lWdSraIixpFgAYECJFs21lvXJ
2hBO0K78kJo9nACjwKEq0avYndV6yIYg+GqWqx4RVswRyuGUXAtymAUziyK7LmDqMBUwBu02wpi5
ZM+WurXLqz4buochwtH6zevzv17o73qhnJY5Tf6r1Tenm3/TFM7x6f/8x/2Xovgi5ZcvP/RCv/7U
n71Q/Q/QavivmXa7/GXfFMq++MPUbRP7Gu0b1A0ep/VvfVDoakgMKadodTKS1+cD3Z90NesPNM0O
KmWf8dKsbf47YkPcsj90JmzUKXRA6OmA+aI7SSPtx+6dOzZAI3u72GsqZcnYKpK6E7UOtL6n2sxp
PS1mj2d/1c4YglzWzHBmNAEEMHdX51bMMCKQ+dpAAnOWteUwhQZs4MyIgzB0pL3sG3Odh87wSGOM
TL7RtM1nfwYkGDMqofN5CfEKW8xm3c9dUQFUMGH84K8JV86MW9Bn8AJQgQ6aE8cnTpVwGSZ/kBs7
wvWQFR7chmQsH62q9gCuyXxPEQB/JHY2ncQIRmUgliqJw2t9xkEUY5zdGxgO4OJIC14ENsLyMdK7
ekua8HRgyWPuAULU+RRceBPDhT2RN2F4KjFpvUfT610NzNXuur4xVkXm3qpO908iMeuVl4fhE0hL
6AdmqgjNYRNIY2RHQSKaLXwnJpExUGHEU7dlVbr7Br/VxiGOdzF1Sr8u5hWhSFd2OaQ3mkeKrgvF
a4Faz1vjkisX3YzlaPATrvvaEksxWRaRroPcd3LSdgHn9YOVRtqBkXC1To16WnJanTjeivIEAgoe
SO1psEF6JBM6IOC1gf/yKgxye2tBFNsYNQmqzMWn20oZ8uQSeAqqwbinWTO8jGnnrGWPey5wU3k7
pQTz9PBjNk5XksBcATOxZqxJRwkPA+yJvFe5xbiX7DoVGltOz8GD8uJykySB85nGQzoyMDeSU2jn
8+xoJqoMA3AVL8/UKo48jxKkaTa1Y8SrUYBjIV8EW/WMaAHJ4n/ymqJ/DfvR30yigLVTBzjReW+s
W4sZWHY1JtX7qNOT9x6T8mcN5Qs722SLE2lU6uhpMMvKXAAViX2oKFXogZQxgMsQCukdghk4Q+eu
PEG5fA/LjYk2mqN6R6puejuUNYGJhamu2QPBytYxHkNSCJNmGeta7u46rYvHTSNngAFoFTg404zE
cfCJJhdKzjTMQVkzOse4UHTqGagDFCjhyOJD2WGQLIplZpC9Y/aTMgDDcpaTzJEXgzHlNxiJdr5N
OEREmvipcYxnOk9ucFUDYoqOlZ59cIh6vgO4t8Xkpmt7GXdWYGyz1oSTs1B+X/gvkM9rpMXBOF1P
apA3sjO8/AUBUzBdWQV6PI6j7+1qMG8IdIwoBDMskFYgmSg2HdCRrPAPfekauOECCa6kipwKbJeW
J6BwRxXuKotzy3sj6y1Cum3Cp1pYyo5bAmCXtic1uM6JIa5ZKLnvuSJvLHAShFDrMgwEeUN13y4F
gKIzcfC5+4GWMcF3aw6B+m0x+F3wGReAhKYz+QtWuEWkWxpioq58x5NrpyDpcupuHzhaSpjCzKAV
rZ98cilItZ1XKExpdpnR5im9rktXX6n/wRCBwevDfKavE0iR4jPmSRG4ufZ61HKiKGqYHdgmrc+j
ZbbpFiGsqnYIf9xipbTYpz7Rg4Di0E655ATtGwrYIMB5hfCCqQQyRviUc/GWtY/mxtdeAN41oBN5
GCcmI1m/KK/hdRulQ9hHHZntEdSTLYhAAhsXuoMLhy8qnOtBOcPGnhl5QmQK7I/NPV460MvuCbcx
SAwHwbNIywYEzpT7PdJO0zkVvlXv09jnvR/sYGWnmYWXoiOME/BltC1c5W3LqElvCiO7mkLU8otG
t8urIbKjY1BVLnas1orwd3ouL5WKAd10BVV8i892ThLd2hqB7byrCetX6MTrBiaQthHgb965Gblb
jiEnfWn2AC8crSiQPXflnadcprlOrT5iDjNGznz+cYTmscjqRl+lgxUiBAKNuJimLhOLXE7jSz3W
n9ijmjPtdxLMwGYsY2x43sIQtXgXTnqwITHDe28TTHBrWVrA5lBk+yx05XXZemCitVEcFIjol8lw
bAR+HBZcFN0sncEOM4h4TF09XsGs9z4qvR5KYgeMapfY9XB0J3c6Ic7xFsCcUN73Y/IUca4+2HWJ
zS4cNq1WWMi0xZQsWw7lmEKVaa2TMZhukLslJEf4W0lO4vuJBsV+JGwLTEUxbUl3tWtSzHo6IVIj
hyEro2v4iwz/m8HwjkDUKuB7Jt7FBvQcWpcBaoJlLwydMLCQTL6bagz7pcIRsLYSP9w6fAC6ZSje
AUlZEUvjZD2asMvYC22/elb0KU4c2fUvtC3KDXM8c53qgb5zZG1+0AauRyxiuKrA8G3IxKgA/rfZ
ORV9/dDxHp66pm1ubHz+VyhIC7LLiuSKCEIoK2akzmlpw59CXLzLJvVUe1Z8RSMs+hCUnTgHgU7T
L5EOlQARf4uOo8+yzE1xlkOUt8uYN//GpoG3JWSzeUZAuKylk65MJNy3TGyHfGHlnrPPfenfkpaH
dj1Jy089PuNFNeQ0BMZS7IlE+4DSw4GMmguKB5doADJ3sVWkjYfnGqB4EYh1TyjHaSC4AhOhJAqA
3R8GuWZWKwtxP+IbvX2vGR0QPc60ErIprD1fw2Ep1eD4yxo56RI+7Nz6Cg3OSjSAECyI1NFpJPPe
e3ASeakb1a44q9jPxtxPHYBN0sAVCV3BBhsmsn4FVsl9ZwLDgkdOhEccRvfSGav49lK0/q++/219
j23n1/X98Cx/rO0vP/GttvfNP2zBK+brvuN+S3v904EoqOJhI7vUyGTUUOB/X9/D6uZfGQ7DIjK7
cPZ9q+8N+w/IRNTlUJe/CSf+hplIt/4fe2e2HCmybdsvogyc/jUgWvV9Kl8wKTNFDw44jfP1d5BV
p27tY3buuft911N1KYVChLNYc84x7U0t/YfOgg3NRRkOfXY2iBl8r38d8E1lGFPXcuXPxO3fJh4r
2e7qH8EiqtsVPgs7R2vYLfg5H/05uIGMQ5Z8Kron2RpP0K2Gy8jGdNcF2ynXjsZZJ7aXsF8tsnvG
DuMD1jnbC681WYIFyfYQ64p0uG9ArNkctnnJaGCwXPfPq9UHgm3KarYvA7g7Wk2Mcm3toyyVlDcB
grpfRCYoXB6Iy3BStbNLEupXYYqlpk+DFXzO7qUK4DHi4wPhaV2ycPEEAY4kVHs/M52BNYuDRKIc
PmjwAJty01wWHl7AkOKUsy5+q8Wro9OBwWklQuBGykkWGl+Fr93zmLeuycSL37V4ZkQwxq28pZx4
jgct9FE0SfAz9QrmsFUMEI/2fdaaEwEgcGgmzYd9IWPFS2B5iOHuKjDtdYA7F3LLLCwKVmdF+P0w
gTmY9muLsTwO2uJUpwg1S5MrKiUaW7GjWwIW34H7rie6F8CNZad8yJ9S8v/8ssbiphNNeyrE/Fq0
uX0s1FzsrDpMT+WcAlTo6jR7y5eckUBP+ZmujpvW6a+yeRzfhrRuIprE7+16yTAtTCEFlqn3g6Di
TK3I/A6Ij9AIYfxyQYZeytdlUg17Hau4YIr4TPO239tJOT6twTgwTRv1kRkeeGjTbhSh+ciC1j8E
ojny7Pk4rfmrV4kvMOXqah1aZrEyvWWs86N6VO9tPVzqqW1OpYIZACEpXtYaAUJL70pKkx5UAklZ
StVqKcpXSbwyHnuj3Zf19MvLG4/e1DW5n8OWnZ9Jzj8cN2upncSlHssjWtu2PmJEL2wvnqZpiVIw
3pEzExrHPNHfBGoWe2Kc5tlv8/zQLKywKDrgiRMg12c+iulYT27+GbBVuSy91nvZucZjKrXDiiz9
BcyhvXMN9eSqfHlqal2RfmVAb3KZn5pyI37nhEYBKjDl0Eh7UIHrnDkXskPP4u6Q1q4TuZkRHieP
ZZkLklChIMcJZ8cOd2XeRMmSf7Y89EYTGtwe4Fe6C816YAy0a/QeBR1wZUfomlO1B6pGNlUsz5bb
mLu+Kl8BUJ9XGmyZlLBdusp4c3Vi7uxyKS5ZR6DPIPf1ZY9u/31c/aiwcKWWzOrcyTo2cKM2y+t6
Kscrj0aZexgHQRfbzmoQSfNIOUx4vdxdixAOHqKYVg23dzFOojTHR43PyX+q0JPv6WZgP9khT99K
AjMHnIHBPuGRf4gs+lC4p3GHV3Dx0mNetAKHKUXtEWE3vhsXFrwzDK0/xqqjpCWZpnuSNVY0TVwW
aThVcDSWRf/sJIfqPvUdfYGgAHlSzXoOj4pLa9naVc0lopaRZwJqOtSXBbw636V0sx68ZRyzL10M
oLUpiOkgkpidnG9x+A7vA5M1uMLMQaG2ptq8ypqwJqUYyCjrDIHZhshRV2Jy1IV3BLjMKbHgp0UA
pFXYnsadLdetBqGz90m40lGTojWIgD07XKRXP5fLbVUYH3yk3sSam7R2lS2VIOqijM65LUxRxhS/
FrTj5j+TIejjXMj8te4LCAYwdvIbbKmTBfZytePVqrHd1slLV4ky2GEOC6+lU7UXK1QH2PrT9YTy
/Igtw3iiMcT/ELTqxGkZ0sdRh7R/o/zwMZ4XIfYJAGNkR23eeIlu9ypRQ5wqpW4rdGtSWzm8HMPU
LDX41LJF9kCSgrFNOlQbAx2V2PN0X2V4SnM9nGY8d2KXIJ5zL1kBSyZe8wBn4R3Ph0tIqg5/9GJ4
8BmC5t1QgtGxA/XN0wUmaJOmXWFPZwetMkYosKG+WFKRyaBKqTCUcaVx88FwHS16XujXRKwhHp4G
6SFxLM6DQN/mbNDvVsOcbnQe0gGuRzqlGpCxy0A/yuSL3yVz6ZGUItvYWdBiVxTjTlr9kZ4/YgW2
uqHEhbHO1qTe6eGMTMijZ1UycHszNd70Gz6OARJEGbR0DdDRQsK8DU/dshwN3SHimBNeBmthieWF
9Q8t22lvwmqJRsswiOyWkFBrIqtbpn54DvMijO0A03SHKIfW2Z1DIwS5Z8ivpfNfqDBr9yvJl4M5
SIDzOqQ/zyFdlzVLdhiJKF6Msvu5VelWKkGhWCqQPzO4vkr4zR05DPMaEFG7b0xdHOZcmecVhwXS
gh/uOsmGfWpItwQp6zUj4GcecSAQsSg57zrv+7qypG6Y8nl8Ud9FW5ZXrkwA1Oqmon4OlAgt6dY1
1wBCee5k0VyWX9BAwsOCyppKvmq5hpxlhXaTmwQ9QiCCc/SDCP+sJbqtSWHYfVKKJMoma7idnWDi
5i6wLZgpKBL3S4bdL0fl1aFyGRimxXlDjACvVA6UjQV8qbV36HkYF/XVjw7GdpS7mN75mu7GObun
5qF4CEUrz2Yg1mvqFnkb/PL7WCdmzGHacmrn01sAqi9ylP2U5/RITylY1WIhSDx6efUpGgzzNdnE
8+jU3qGYfFTR0GgOmMjra/xW817p1YkmW38OWaKx/Xs+bgpewwwZeW+GXYDsL9b70h5a3lAWPwhM
yJgUN2OO6ncTDIF3Pvalutl6s5473+XPIsE8IbycPZoosDKF6cM4VPO9q5Li3S+8Jwpj0Daq9NYR
7XCinzBFns8KSXgu4Y3O8sx5Cd1yRrMHIqNVsHfWxBM8UfkI3+MEz3ztwGflIL4tChHFT7dZGjfW
/J53Qlrt3WSt6mSui3/yFzf4PpeD+T6akIplou5W00YYnKZsOuGfsOk88iZqtwoEWQheCktOpsnJ
TiGLRNflijDrxy4I3Ueyg4MZcWoajBhYZiPXGaqvoccvvH1QU36nOMk2Lm/vHaW0XD4yDamtUz+E
6xiNQNJindqIaxrdRJnXOEeLbwMmpM8m7S7VDO+WEF+WRl1q/6zYTz81dOL+sNLCqKMVhmEJf3dc
zhJaZLfLy6wY48XVyw+zCtDO2nF4Wuce4hmH5w2tD9URRvP96jVXCQ4en2In0S4njOsFl7M3+T+T
1KfiUQw+7U9u/ubK3rmxxtyN+3qu9m6Oe162coXO1Pk1aqbdPva20+eR5q24XUoBsdxMWswLSo5w
h7ET1TGLOn3XBHl1TK2+OCT+rA7bimoveV3sRzzjWLA+qY+kX/I3TrPyjVvc+K2aF/OJ/XWC/cnP
z6Y7M/EmnXfpmomdcE6WrgT5O1evqciJdU6GZq+3ZhDN6YFod5kJgUfmVXhhBzeBGVmscrc4jUQP
T+lMN4f+Qa2LejODdfxJadt0CoY2vGqLQt05ada/tLbb4yEZ2kLFNrVcZe1uzsusI/3TKwrweHwY
5ucUG24Y8Zw0hvEaSpvMUCX1tM8LPg9XqCIYQ4Kk8l7mJFi9bymezTWegoU7azA6IR/EflHglTzs
AE7peGyGyux98mf41TCzn6q1wd84UJFyUzVL/s76uzmgDtROXK9LdR7Hhla/oEiDnUP9SLAb6rl+
M5MleWAp05yWmuMVSsMTZLqGIawbP5u6aWMDm9HBU2t61TeMpFUzdRSG1VP9TDaDAJnpi+Mc1OV1
0QJj1zW7UCppqkgaazXs3F66h5keygfaCvs+dtekZlmEcj8V1nhdN+u4c0TRnCg/Te8FFZv6McDX
1N4tKQUf6ImL2eFBCxCdGBZqmW1sf7LvQkhcWSLMgzFFWe1m5wlStldilBs1WJZ+OBVhVofYmaGZ
XVWLY0TeUFj7apVNH9tDxjlK5HZhdPLsk8o8942CCmLZ2IsoiuhRta3P0AuS2GRlll7n05R3Oy7h
Hq0zSOfYEyNdYSUkeE4f1bfXkzLkaQR/97h0cOyRgaG9uV4WT0obl27u5bnnmoxHZefXsnAx+onR
/6r71vlhNiXtjn0ONu6IOvM8lGGSv0PuGKMaOhmwc29Lia6rGxPoC35RCJCevLFmBLdUZkQda/HX
tZjNfe5xOu9DCl0OOI3XD5PB+mpm5YsZpCKNJM1jy5e9rKJTDxLP3LdscerHebbcyyrzORK1I2M3
s6DiWVlt79OSwBYeH6aDbiOEoYFHfV+0t+jerPF5jS/4iIjULEsYAdkq9in3OobzTu8X0av9WPln
QzZT3PLg/qjSPDz0pSk+XBwmJ8oI5C4pOZlw9gUAZdvsmKf2FPctDUZ2Xnv8eods/qxCYzriZ7mz
lyz8aSI7T7wSiBumiKQQ+tTBm2eUGtNrIv4B/YJEyPdcN91Bhou77zS4SPDIbFitIoeakNT0fFTc
xpPFKL8PzPS7rc/gZOB2jA3Q0VEze01A+lINEV07GgOFbR/axGGLFfrGnbJX/Sjn7DQuJZ4OEMhQ
tRq7ZwLHxVHpLPslpefc4EJC0QdpDLQaxmA5cPCPsoh0lVUR4EVMdgAduOnM+oFNfHg7LSlUsAZs
eenl7h7cOAfm0LaX3LTug6CeMBJhdYtGmX4MflPETasJKkmrC25Lo+thziJYWhWaeVGF9vvvTTfg
Q+xFdZ7V74Yc3jvbR2VhIe64i2XSnzL9NBdurAGEk7Omnor3bxy3JaoaCealVaRLm+2Dn4LBXKsP
N7Sz/cRvixKE5ZvEO5elFIivHey/6ttQ4LBE5jHb/YizAeC+be+9rU+HTHZygayBAjEsya5OTS9i
ZrZA9Dc0vu23CsgRx2N33aKZcLUMPu6T0o9Ez261StPynv2Dacajs4zBfpLmdDso5m2aZ0Tcbeuf
JRjkOey6ag+ibj2lRWD+mhse0QpVTKfaUWM8G514KJTPRkD2P1S2qItfQ6gzg5K6BjyCWaYlnbIe
XiiypxfYjBPaYJbS+9F98rzGKKYbAnLOWtTnZpRTidNk0G+TwonCvufGhlr9yij1nBsdxtNe+VeZ
R8lst6wMjm0GAXTtIACORo/hbvweWh1oGG3vskK8NgZHXjE51Ap7FNrMrh28ZQtljuy1Keo1gwlZ
I3Gf17akQHctxVWjs+vcaN6V9IeTHrKn3rO+MBAy/2mmoyaVUBxb8c6yvjrbU+P8HGDrx2YKAUAa
9euCHftLytrA04IBVZEFmRm+Fzli//Dqx0Ark5adtMBCL4Pk+2SOJfD5aQKuEer5sbOstUXuTBLW
TmqeD+6AxYjhv7Z4xlncYzna4SNoVmgX0nbRf4op8cdd0GfK4JNQ7z2z7C+iYZRcc3ieOk1iflXS
vymJRd5NnsNgbZX0SgnqwjFWAVem0SEg67cfzUzeEooKzvwN/6lsgi+RikenaDk8qJa4QIwtL9rl
5mrZ84+kpI3nWBolkHRvdHa+D0XZrZbLmvtUe5jWa88tCSKfotBLbLtA2aRgSkafahtv6zimYiXJ
LXeL+Dp0fgiOBG/pKX4uWtwzU/c9DdbLwgUfIc+Z5zI1bpJwYNap6MYsOv8irUkdwGH7e7/0qot0
Wf91oTlEDaN+xGQqosTprvt0eqCIDH9QzhWfaJeAY/PQObKJWcz458Ypie0YKjvy7MICca2Nu1k4
b7nlDFcqMWQ89x55/spujpkpU+oYaotmRR7Oencczg35VjYXqmWRT+cDGfSH0TBZwyVzTou3/l5i
Xo+E0vYByRM4k7I/cYtaT3PglqAc9NzDfmjnX+7gT0+cfZiePRdGp9mNl75jGWVaBX4HgwYu7Jzs
WfJc7HuzLE+h19w4qhqiZLUdYCj5HI57H0aCvyvIsl3gkUYWTaRUjGj5MWDYf9/gC/WGL1x/lCJD
kLd0aXy0Xt3f+WZlnApueP3OhudB30PRX/slj0i4TgoCS3l66SmC3tu11p/MWXy0Ull/5IUV3LWz
ndwQDB5/GLn3lfaWpoMnM4ZLxxr6YV2cBDHWn5tI5uaM7u6O90Jkznq7oRToxvPr9sgWtMYhodBT
yId5B6vNaebAcb3EUuQQRfNVy0MuMco7ZmLcWgTZJ+yQAxCnZHrWqfvChOA+dbhmAfVqdeJzoPde
P1g8XAWvc+BxwmeNeEopsopouLoLrCH5qBdMblSRBBEsQSwFFQ/pxtUsGGquEeCGXaemDF9zqJZD
SssFhKncG2n+4fzZecqUxTFNyJCzJKqwFrILY6apKZtteLhhvJtbSb2H1/avvXS6q64LAkrgcLqC
0TTZ8WlayCLNufDutUto3865az5PfAEvDrpxfRshIOz4GCcsjVhQI+IRF7mxRzle+1w9eN7lrI5z
1+TXq5SSYisWPDtFGTQTkybwbwkF3q5X2yTEKfNOQYb/3ekzuhfKsVAnGWBL64ylY2gNCIrsUqOa
oInYy5M7SsXyySwlZCJN0bQUWNIrMVAdkqUFYOA0SRcae7V+1CXMg8jmg7ZfabDBmjzw4L0IbtGM
oLWMJ1t+zYzXeySCB20w1hPKoNW49ODyyXE+0gjVPSzpJN6Kggk8dh0O7LV3rfuhazFeYlEPHgcM
4ky86Mb3uFqnNwMK2MXOOvYyW/viTa8N9VZKw7w161kfhQQFwMPrYD/gLPAfQzR+Kn2tJLwyjEx8
Qv4vL2oIpichtlT6IkY+pW3Dsbqr3aChv27IMtLwAx4OfwaHFY+oufTq9gTub9nw0/NOh7ddwbsR
2j0ob3b5TdfFPlF9WsRLOdyv6YA+iEQn9ptn+Nlc/fRC2KyMGgJ0X7hhLTzIA4Pa6iEfsunogSuE
OY3DRd69jZ7bHmaDu27aOtzMuKRiHnbyvZkOxRHLakAxSV9f9cnin6fZVHvCD+W1tBq6rBGpzesW
xsALPGUFMnahyAIutRN5vZNwnCjjQWI7v4VtEZzqzEr3w7TKI8AvJ7JlyVVi9CTfA1As39je0goF
WPfZZL677ttuPoyK6Z91ps+WxqDhLSumiM4/fK5oGVEqh/pmVOEPY7Jwhlh1cvIyV8WGXq0bmB5u
ZBeQMPLOPlMFFtwDTlvOs3YnuAM+DAovwcoJ3pGLJvQj9s39ZQApfQPAtrymUOOT0JC1n8hVHYpA
f6QEPiLhUB6WBAVrRSup2ZX1+tXI7eTg91a2lwIB2+BCP2YTbvap1+JM3o+dTVs2WrBoW+PMXvDJ
W6a/U27LLGuu/XsO6yTiUWE96R78IzeyYbwP/JY9sIX5MiaFMVWPi5vhSsq42RRu2Zbss6by2vC7
eHaRb9ixWkwabXawSngPYbveuuXKvzeTh8Fe9N1MtcNOTOVrOIhvdsphjWFin0NwiNmUfIQNlpEw
RfCYSdjGg1GZMdX17UFYpXOaHVqg0+JxDcAGtyTsSNSbKyDu9c7OctwSRfcmh66499IRV5g4MVip
4wSb+7uxIIMI2/hmw0klecWEvEBqOEpwwbslGD/qsOge5rF7gIlb6Z3ZBtzare1BMKuMO0yJOkpM
kZ27xhTXmLB/QsAcb1rR9Lue8x/q1wpLgdzfNzjeI6r1cj1JucDH697+I1v//0AwsbEIPKH/sy31
RX1k/6Ja//kH/lKtLTMEjmsGLL88yxU0R//tSuUB9A/Tg+xFkbUTBqaDNP1f6Xzwl0SALbhNf8vV
Nol9/iIQZQE5Q+j+t9iXvyPU/xCrqc4G9AU+5U+l2vvvNdogYnPmKJjkIbIiTvBglloffifF6tqx
z+WyhTanlPY8ZJnhp6V1flww3t3rLb/YdzMt01tSo6Arav+7M5fQsnvPKTvg/GurBV42NLbZHHnW
qWvPSeZHw9c0iEVjOIEFfWFSCms2EzU0aLJAkMB3ZpUYd2GNRnFp+4JNI349qw2+bOnTVHKagYct
JKf80cqTM05/o4AtGHTTk5x4k5+MBnvcXjqZoJutmHuMKb+5sQFlp5HJt+U2L9EI01pgVUmdVavH
vnbowJ2r/JbsZsYaj4OMQJaXPDe1yJ5XRbiDHwowICzPzxn0D7BchwGBhtECa6J7qxa2lKub0/nV
JuNHaJn5rh9ovGSpyXbRw60ahS20Wx9UyuqL5lKkU+763JdK5B84iVTdXQmG5MaKCk7e2ywtJ+O8
zO1WdgkFVz8Z2hpXduVpWWxKi3SFfxQ53rnjlJit6k6WmRIuwD6DgF4uj15FWuFGLgP33JJbrgDY
9GfG+T9Glv/FyMJie8uw/88nwu3vPvD4o2wV7Ip/YHH//IP/5Weh1xsix9ZcRGKRBDN2kb/9LJwM
DlXvOOL/cqb8fTJwnJgmS3R42oTLIWf/fUA47h/ANE2bEVcAuTCpd/k3/CyOv9lV/u8JQYTdx0SP
rcbHlkyp0G+7yz9AZBxZzDuLL65XEzffesyHVKskbgVWQEZlQzmofzXMJ5Rpt4Aiye30nd21Z0Ui
t07DJI3rhJ3FXndGfUh110Z+uw43bQr4rrfHC/FMP0Zw867ascEB0wxyq+42riDE0b2HyvMELWx5
KaDYALxtCwODc9eywSs6dqaDJmUI+E1QjE09AiH+Y9GBuud1L/BOMWjk2Y1n1zy9h/QDZF3ywGrj
jo9EvDVdYWGT1qkbpA2NICgjv/IuFqMbzdBhnKXdz9G15ngkHhfBOisifH/6BpR2up8VpMvJ/JEZ
HrGlajD2FNwBSKX09ugSQNuMaMets+Et1FOxH2SZ84Dt7Kulv+tLojd0ZqkP+Dw0Uvs1hbAoFSe7
9vj+NQYh3imHZsYgZF8y5o9+mrXweayVKmsW9SBkqbkmaHQClHvX69BESSpXVGyWD6MgM4XsY+8z
07Vp2SZCNNcjih1EjQudmDeZRQMf7YCP+BoQzBL/iGkX4zA8q6QSm/ek7SPHTs1YJObR4DEUy4R+
ddWko0ltPwQOoliN2D4qPRLgcg1vXwXjZz0goS5LfZGEua7IkQKpFGQKV/9g5JU8uMTe47FEFODk
82n18E5hEl4UTsEoKJEa8zUxXrVNzattju5+2Lau9rgsB+GQeTOmWp8FXXLPfgG1fKBXIfb9uTsM
i+UeYKDreFhMJ242Uc8N0uMyYqnogNLscdN8lwv0g84IzlS71qQTiQ+MQz/vbKolM5v9CeC5Lq4q
Y18W3TOb99dgWa8x/fi7lBXPwWgoF7XIVh59Hs5Xt/hedMo5Fm3S0z8+N6iLBat0Ef7Cr1HEBCSJ
vwGBqQYeDcgXsk9KH8K2aA9jSpqTCkpguSlx58AiK04un225e+5EYX3XDk5dwrdXbH8/V+0sQF8D
uS8QiU5uA24Li0mwMyquhbwputhPpXPKVofcYKa5yzGOxqXVfzMG1KvSX+i7gWgVIXl2RyvgN9gC
ijh4Rd0fErt46YWX3jRmVh/s4DOlS+lC1webHukZz+SgQaCNXubEiFv5I+aUIGp4usS3kumjzMP+
ecsCwBoLy8fVD5x4GNabQfXVIcDasscX6x1WAnOxS0Zs3ywW9mthmPe51697cyXHTecY2Vq3FDEo
Duo7kFTPFmWiUZ4G00mI9Kwot7kaDBOcGdXoL6Nr8y7C+YgFJbORl4Zz7M4gtUwXBtbgFuaLThyT
GLPl8cklDKcyyZ13XFnKr2XzVBq2voeHZl4sNcwuhjoPmN5slNnek8EcE4oAxFc15d7WQ3ngpbIS
MDDg0MgKmgslsC29W6DQn/lEzxA37OpMnj/FRjsZsb/yfsp1cE9+VjEB2ObXkmSkzOfWvcgJz0Lh
qScw/GeaCb1LsPo0c/fuo5cUHT40G1NBuADdnSsvdgjY77CH/RhV9Zjr5Z6OdijjJJXNIreOOjd+
1cwwh4pBh0XudT7z/7N4P84eJoLGaZqDnxp9VEM+iXVCGVtGPGpnOflH16Z0CQV0ebdiYTOIL560
gQHMYFQRFEy9F3lLuLrpuKTYz9xo4R+Y1D7CDv0lwDUfTfXgPiUCgRcq+X7Uxg7OOyqR0/2aUMhZ
+unk1u0L+2hWlnWhPaU8FJWYcAez/kEYYAkY1sEps827thLfPW+4LqhwOWMwfg3mgaVm7qkIOJt3
HnGRP4fh9FYl4B9wxP/ySNhGU5KraE4JGVnjle+ofrM8XXDN1cDM2uqmwgncmD3WmKSJEzsLIuqY
vvp+NCFmA4J117E9Os6Yx4mridfOihwLpShHZ8Gi7NpJeKqoSxrs7Huog/BZO/rUVo11tXrFeJiE
7jCZEZ9ZAr5js67P3eTk90PpXRcWN6HFSHBXzsj6pZVWh3503Z1Zu0+yJHrgqS6/0t1wTvsOW+Bk
EzRQI0IEUkuc1Z33XpXLtzkZWdxq/2eLP24HnBW/CWar49IsADyahB1YPYV3Cv8PnHYMP46zvfD5
RnZDEikX4m2dPMK+AAVNxnLpgAtwoFVkK4y3MZTFtqL6abP/4ywcx3MwrT1nTQ43Hn4NCtKSX2gD
YotEynY/B4Yb4UurEZ+EfYQV6h4II9sH2slwPTjSOqZ+8TYz3Z5XI3jWarjCa4OiaaRftiH9CyHt
ZCv8xfclPevgYmfbW05tXgK5BYQc7uQrp+qhZyUYz4Fe7eYT70CjXpwcCaPkmjW6EFV4pv1BRoTU
g3Z+VQgfPh/FDiW12nVcfXVwl7h9SL+Un8Hj4EPWFjXkhFMncJpYkS8JH73YIy2e7C+17qGR4tho
Ob0hja5yJqDfiMR9hE/ge/17S0Z6bS69PQ2IM0ULvNXFlQhuKqsIufZr3/+J0/zPeP2/jNeEEv/f
rROveZ/mTf4vo/Vff+iv0dp3/xCOx9fBkL25wTcU6V+jdWD/gXvcIboBECdADPyHVTz8g+UN3m0e
soGs8eT+92hNSpSvZsNiBdsgBIHEf2e0ps/wX0brzXIOBML3+ZK8Ctzn/w2JFUx0fUMYsE4BtBOO
SqgnUb/1zOOV6DjG7T3RiO+6CSijH7deehNJNXK4O1xR3zve2i2TZ9hjAXT9xEr2Pfzn+2xruu+3
zvu2YczhmA/OXaKeE6BPWwKi+zBZPPZkqXmDX+gib16F4nle1jMpiEkY/U83acAyZLSbOXpxPxqz
24pCBaKoLVkZ7jDThq/Ka41f5ULku7TbevlFfjb0i0s+OPMtC/h9z8xA811xZRalDI7elDTPUEEZ
V1mBj0C2Fc/0scha49lwXIJ+RFemvcQBsvM7HCtDnTMA+xAobq1+wa1TZsH3qqyIVw1qCnhb6I86
AXlOrwtpocpCymBzILh1JsE8uwerM3GzD+WnU6/NVUpDGhPh6sDUdcpvfQEt1rUSJzZ8z40q/HOv
1FHpLbtH5Mxh5D62spb3GEhNn96xzDmzczDe1VBhiIah/ZKZkDrKnJJUTgru/K9guyaFGLHQa7z2
Ky4byCp0VSe/8Vf+6ihx1+U2LdAGwLvnnjjOx8iWAqGjmuW7kzrBNa2c1vOC4MO7XFq8F1kLcCMs
qVbe6a2/OqV2fdhVcjPxKLsytwZEAB6DbaNMQ7PgnmoTWcesgw7Gfj3D+RYZfdeUh9+wLwtn67bY
gPsF0YLfa4KG6+0A1vL/6azmz7g2xP5r2SzyXYQrZA1XIRYXTsDi1x294FpNDpScKiPnFaeLG75i
v6TaDTYsfKHRIOHbB1v595YB5J7s8mPUIxjE2W/H9bio0D7bGW24cqmg7zgqQBTol2G9CvEI8XPW
Fkul1GLxVDgrP5C/vSn4n2hkVuVaZRfckbyAmVxYiibH8cuEl8h3znu67NJkAhfikrOmoJDaWidm
j+yJ22Sq5uQwKKpZzkpOsIZSPFE/KSAnvEYtHveiZfuyBJH66lhhoOqiFirGMO08/BXMZ8FWzAfY
gb8PVpDOO1hLvIP9vPBv1s63z45XO+cFKAyIqEHJd3bBRuQYkh8iGYV5HzArXv/+jp4/whiaDHBY
NM1zbXaT4P0t5jR5nTFcBBFgO0IPziym9dj3lvNharxFEfk26FZmL987Qb6BR6ilP5FfdJ2HtGAH
V9pd1p4p+Abbm3ijbUedoKNjl9oVP5auiT3RUu69sffXxuvvVxmw00pP0CDwvpOg58Uy93OVUThl
3YY9MzBT4UDgbfC2Cj+SAN36pKhaKOl72X6lAr8w70mxGegUz45XNAm3V7pv+edQbxXIaBZYn4yW
+u+yNbggfpPP/LnihPIL6GDc/C19yDtZfeEi4oosPGO7pqzNBZe6RlAfW1ySINSsehmjTJZLtPil
mmMVCtAW0MYfSXlBpSi0fKeVYsQQ1I5WwHXaUO4IFU9eq2CMEAyp5nSF0eFTERvrsG7wanLr9289
mA9XRajDV36ZOKNs6JSP9IKodfcbG4jKNyB0QLJ6mriKjwXOssNKiRcZmtSlJVANPwqDqhOsBnws
qrBangIPn6Mvei5s0c89PwxvwDVUOYOfDm+vTSbGbYZI0fFox27YILDzlrEtXULXx8Ud+j86wEf2
3mrawN6zQAV2JYaSIsAUCKfdbO+vpiMEGI/PCTKSguQb1vMdniln75ADpyxVQV+njAO5ru4debYX
QixtFWRZRG1C+tCgNjxWU4uNaypp+QN9lIkXJJT/w92ZNbmJZFH4rzjmXQr25WEmYmov1+LavJRf
FHKVDEggdgH69fMloGpBld3txjFDDE/dliqBVObNu5x7DnF7kVQLzQzU9zP0g86WBKvPvm5CaO7k
pXkiYQIvY8r4CzUuiwec2+ocdfKaMg7wtTf5iGhQ8olcbHq0hnAeGIZteaeVDPwRQg3/Ui7plfAB
DpxIVlAdrx1pu/AqhxhTLfz0woIaTUhow+BFDXKmPsIOB3igmBGeQrgqn+dbFIRIberEfwUojFmZ
KcahN9ual7oTX+NCBgs4n13teGsl9GGWVVy9p1hnXdOEfCcjq1Yek55TYQuxNql86VNVim+3muqe
bySaGUSvLzD7zRH9S9EVsh90xkzy2c16k2BNKshNvEmU31EPpKZUoLGS2SldFcD11ctoRcXm4wxC
o0+oySb39GTfuPomvoMBDwltJ5XvZlQA7tcmlSAf3LT1IdYs6Qzu/4gCpCt9cZSivNBm1sPWUYzP
eVopp2Gph/T6FuvQZn9ECJSCvRQbvzgrI5ssdqTcwP1GrwJ4RB22NVe6LMItEKlZnEm39BKEIN9M
6RiuPxnybTUhUUYpKjpGBRcUpjtzi68zOjj9Q5B4+vJECgC3n1Wx76NOKmv+8QZGukOrlLIHhXav
R08BGsJRSASXLzVKxdIkOt8YKDBTTl1+LTneLwrCiutMkb6KGv5VRBMxtfOijIxDE43by9TYLo82
mq3cVzaadHCSybcr2ci+ox2bfK1gDY7nNPT6m1sC8ZlzkRHDQ522AvQQJ1+Uaju7hbiGJiSI3Wn1
kCmAZfDa+SkuDY77+xwZ0Q9JkkGmoKB9BZw5WEBTX17GW49isl6Bt/KyzSMMCbMjJ3CNGzuy9Q9l
DpnbwWpNIEZiwYyu6WJfXUEap6yPXAAGt+jT6kemlhfHTBcd/ppRvqcou/7q5RltRmH0cZZHEpxs
yaeMI/EY+JQuqCEeZVIay2KZXk4qXftSFFQj2XNVAhollWEDcd2L1NGcD6oV5le5mUCBANpgZUJr
5koyLVdmGJXaZeFmGm9okWx1NXQ/nYgeWQ6/yTX8Q8qp5LmXQWGhHePLn2cUxQ8c36BCr4Qa8MFM
YGQorsqUTbCFUFO4pWFzUthgth0tJmqmjI2mhqZK5QGQVvUWlkbjxgI4fB8mkJYdJGvUbxB3hvFs
WxLRZRsoO0B9gZz+aEgx9diEeqqsltEhyAodQeEguKfhCO2IJe7HiUKa8IjOyCVqWKKbjHo3Hdgg
xNwbFKHUE5gBqwcpSTYXVaoKSWj+cGM4EETo5ubMK1MvPcoC+1bNpM1ptM6hhssULbpQg2185+qQ
WhxW67SAGm9Nh7ZbhPL7HJ3ZW1oLpKNkZpzTLG9dhiun+iil/oykYZB/cnP3C1huYDW6bOFQlBvn
44behwMzLYHSx6n63oiC8qyUgMdrtmvBxmHwO6AnXEA6EKDjAiI4R1qmWrnomNNqtTqMSj0+AU7B
6QjblYM0ceCfRvRYfAL/CR98VCb3s2VoksqMZ8tjjsPizFqm3lHsA5EHuXYgIbF659LFkx4kS5Jx
W1oqLxAA01TIjKr8okw0kAyKUqon/E15ZdJuaB2a2JvnZZwb3y3fLZAnM/TtmWtn/lNkmvGZndjQ
oAnXKgrS5AABGLJOJPzCQz9YGsfAA0k6wjUAY5uVXxWRrBzNKj87rDZoia9MU7lYLYPN9Ta1IvUj
5xtCMmuf1vPDwC6Dm2XmqYfpSg/v6I5xjDtQsioN6RNbtFkscQvWhfZthfKRcwLgCnTdRsIXpGl7
9cHhkHU2fnkJ5Cw9prfQLuknsSjl4wZckWmIsLyQhX0h8wEOfKsCG5lp9qOTy+HddlYIxUzHPYlX
eXWpp7p+Ha9dUhAALydHNEABawn97KKU4+rUWnvljaxn6YNbBOB64ovI2pZHsa3EH4I0TJ8Qv5ZO
N1mcvJc3+uw0caxPOGrFiZkmRxsz0W6XlPX8A32zWpHcQkvIB0exRS3Ns7db1NG1BDwtGSNQOYFi
bO9yVYq+lavAd1g+ik+fLa21ByrkH9CbQAOyouOSdiXBDjKx4QmZuOgfgFuG9+wb0ICHKK/W8Ikk
DbtIMMG4nc9KSBZd1bwLoSGJakISyMYgJ1HX0jwr7Oiq1HHk0IWL8/NVARqIFEu1QmB96YLcUTRd
+uwF/Bf58ASI8g1shPGJTi0RAlgSwcXnrUtLpKYmlmPeOEoU33D6nWcBJ2hxtlcou2mqS+/2hO57
jL4aDLWCaklWUX2UNUpgBM57NSdyufS3Ovi1Jkx054VKJKp7rvKwrcz02U7kP2NU16mn7xW5dG6o
qbIFKbVqShquQo8B23c3FTXlNDxbwyxzST9o9EgtARDwJCNHh8zjk+tLmnbtbKxcPU8Sg0YA6Ckn
boA869LH8rGxj414rSUfgmQjXwdw/kXvE8p9nzYuNKubVYgDqG3XM9y2wAAy6UiqTUCvZdt7BbI+
ZNzKVXLm5XkESnapz0N9U2T3KQKY6ck2k+UC8CWUy9rXLfHESkibEbA5M13F13eIRVZYjAfo8aLH
AnayZ5bM+ru13azvVdvBo89iga82FCl6lAKtLC8dYqOJsJ0SAZY8md1uJ2mentjoUaenkFYmZxVf
TFC9jmTjNHFliFupt4SPdSwcGPGfMeiLbMcfhUbxG5i6QV4S2Vu04cy+7tcKD3lmpKA79cohotM9
Wr8PctknXPv56hKr59WNbIMmfXIfqtJfXVZCBBf73AiAOz9xZNHakq1jfh/2njZPPYvY2glLgpAt
p+zjr97dklRBuQ7hAFjBV9TRlPBNwLA0UC0j5cEoEHXxYsEuvPaTs7CccFcjMwkCJkVA2Pbzm8tQ
nPXeHYSJgpyDIpsqtB29nVUs9cmMalV4ltZ8xJvCgXbHXMXKA1yFhM2abPDyG61CvpKWQbpok3Uu
+m0c0xdMv/JD/UD/N+nN9kUEC91xjRO6zRdJdbdIIYZMd3V18elN6K2zB3o3My+rfvVLPx+oxQ78
ScKUQ1Lq4xHqh6of5mdj+HOeOX+GW09VpgYEdeQlRfqTi+XjU2tvP56QNtVgkDc1yIbri4wmAIi9
SfrRNPz8DZv5/Pl3fvYGf4ArMIc8cweU8cuToKFGDBCLTEctY2WzR/YnATkVgSTUSRw3k9DQmfz3
J+EJPEQmFiMEEB1lGEXAy/7KHPRG2FsI9lTnDBbQj5cfujMH4E9kWBGFmEB9NTf878/B/BnB+iMI
PhPvKdtH2dA+1aeZ+RsLgaZyRRwTzUuCzNufBBnFe8PQdGiykQXhalbeiCZBJS2MK/NXlkJvIv9Y
ChogJFO4REJWcv/1TYwFoEgOMrWZnv/VPug9+p4xoIQz8O2xiCa/sWKgMFFfvUmwkF2i4ALOCmqV
+qpvOKI1AHarD1z95Y1gTTGIlKjwHOqrdyzIkj7VIYnGHozt7UnsUb8btAFA3FJANKi8tEug//ay
PTXoXoFvFnEbcY1tEkyaiAZOgiZPEfCCPReT8tYSwBg0lLrK+KwAyqaDzYAECTA+kQFzb3N1baEt
4zPI1IRRBq2v0Z2HlgUQdOBGEKBTi052tXWMWOidA0GfEqobIpJuJmF0S4GMAqo3w6wBthCMPqpG
/MSdtweYj76VDT5gpEsAoLA2dCNoyhRTRwRgqm/bAVwi8MiIh+MsMdEjOghlQNFDnSHFmuo2WV9F
7a19i6AA1lVyCu28jO4kJNchBE0HLX5NmsrQGoKPac1cLzSy7Cm3AchOdbO5RrcItBqGM2wWtCl7
HOKQ3XnfmwXR0WOAKRJaZGN7f9AWAgY16P1Va6oaQIkEU359MeC+JRQBco1qQieyvhr/c0ymQODB
hs6CPcUjBNXUbgXh9u3PApEBkSP9XnbrMY3OJQC9MdggqtpUU2RgEDSi1Bd2b38WoECdghNGCVyo
LYzrQFBofGs2aKMA/5LG+5WMmT1VRdYabdtmrb+yBXDS6hBgmLT+iWt0s0Byoz2r//4s4BVIJlBL
Ewq7+uqtgpq0F++Z5rvm8/FZBARkB/vHFj6AZkIu3CbNGHB/L9jYTQglyCy2p+P4XCSyv4MdZHNK
16EK8ra3FSzguBZTQz2v2SqjM4iqimsz9FiQCYIgx7NwN+urvwgwGKSLWCNtwohZGpdZRIVOiA0P
chFoQqRjmtzo3lLf3wqGPYXwRqbON9b8MTpAg80ijpIt9oLecw1MY2oinUL1r3370QULikh6Dl0D
hIIKakc7L7BfRzFJKSHMLIkMen2NbxYUOC6GzwJLAA/JbB2kvrNsT0ksCWPwP64m/TCLDgzfHppB
pohgkTOgCb/Nn70+G0goiBaB9vPROQgK2d2hIYNmYBVtJAN2v3X/bNCmGF+80rZoM6KIibhRGvr6
opYC9MB8SQ70zCLZAyppGF6lLTOMbhHQECSadIYdjSQHKJjRSLQLHLteIrOA90SSyR5rJgnoiDXY
LJItpZYAeP3tiEEQpnAwyAqIpnrCx7QX0PRozqq/HzGpVMwQRSNmarzEPtLCxosmbJYAQjWHYzPh
Y5oFYa+H7gXa8Cx6nexdVakXNwoXgYMT+HhbemtM0KhmAXj+0Fkgq0qCBJPwdj7NxGJgNBVpV3sa
344AqDk0eiaHgEMMApNaen3114KOOylJrJbWaR7d6QAjjMDbDTodhF1QSR2/5JNYXPuBk0mG3SKd
ZBitOzm+WdDIqw2cBeoMGgArnKW34UdUW0zAkwgP7rZEfcMx2QWNhTp0FlR2BKQzADhezoD9tQDi
bwoITQYmPbrXx48bekSyCCxIN3a+8iswomki3GXBT8RSqK/RZVJIJ8lDt4LKIgAJTpK9PRx6ZtES
swQeEzBaMwujMwjwy7WgkEHuEtLMtk1S8eW33t8KFFtUlNg0Y68MMa6s2lt8Br+Mw8IplOH0pfr2
5iyY1lRsF03dRdmjKz++RaP4y7NABhUEAm5h6zv3Mio1LHPHzzCy3CpHljb4WDA5HGXAuVa7Cnou
QnMsiEx+W5/9hdPhL5ygL6j3Q9fzn2u8u7dI30K8/+gLO5z3689bjPf58z//ITDMnS8K+Htz7wbg
Kf7/X52kVQ022ftwBz6p79P+efuCr2/dudfurXb/eOYtknny5NJ9LOD97WM2evT/9uff5sG8gz2u
cad/PMk//9F5zj234E8GTle9cUVifvC4ibcN192Ba7D08IFX83XaFe9s8PhDRz6c+973MOmxvTTY
zsFjQ1GQzJ/D3cSKxddgZoePvF4vnjIPXq7O4DUac+jgRwt/XsyTxf7IDcZv8Mgtmv5d+P0dTYl5
8K1LstOA6Ibe5YRZ9567q7ABaA0d+XQRwgzUHZnAkaB56MhnzLjn7cYRC0VWyVju/uHNBp2XaPBn
W/38ee52FqDcwJSGPvC573tQ0aW7J6wfucGBDR56/ezNe1akQdUMHjksuj9eA1AYOuzFa9vU1PwH
D8wA+dOq6kxyU0gfOvRlmCMy25/mBs88dOyrubfuWI+27jt83KTy5+vn/eloi6nDh07T+ZObp4ss
66zpFtk6eHzvyfWcebeXqql+DR+aswCe+87KbmtKw8dOoTlIEX/v2Ka2ZPM7Rg+RZej8ng2KcPDQ
4TrrLe62tjB05OvFt2Te854A54tq7vChN/PuudXiyIYPXLw7mwdR6nrdY53xRab9d4z/fpGki46l
AgQoEti/Y/CrRek9dY6xFmH4OwZ/hDZk95h1fNCknAcPXZN0H84T1LC7p1mbzf09N/gxC/iPxQf+
kufwwfW6M95kX4c+9YeVj0fSjWqUpuw1eOhk4fTbVetc6dCBbxYorlT+Zt4LE5QmFzl0+Ds3fF68
O09fnW0NVGbo8Pdhnrnv3lqIbRbx99zg9UIUw5M5HTr8A7O/SNNFx6VoU3/Dxy67UWUL1Bs67o80
OwbuyU+LJOBk282psFZtI+7QB/4Z5+nAh/4859xZO1l3a7b5qqHP/XmRZu/efHhKer9h8X320qdw
nXodz60Fawx+9iqkxdzp/JoGxHK7f/hR1PdWpumlH+p1/mlHgfDWn3WTa+IbT/5invzrPwAAAP//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367FE187-F032-49CD-95F0-927B04326B69}">
          <cx:tx>
            <cx:txData>
              <cx:f>_xlchart.v1.8</cx:f>
              <cx:v>Profit</cx:v>
            </cx:txData>
          </cx:tx>
          <cx:spPr>
            <a:gradFill>
              <a:gsLst>
                <a:gs pos="0">
                  <a:schemeClr val="bg1"/>
                </a:gs>
                <a:gs pos="100000">
                  <a:srgbClr val="0070C0"/>
                </a:gs>
              </a:gsLst>
              <a:lin ang="7200000" scaled="0"/>
            </a:gradFill>
          </cx:spPr>
          <cx:dataLabels pos="outEnd">
            <cx:numFmt formatCode="$ 0.00, &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separator>, </cx:separator>
          </cx:dataLabels>
          <cx:dataId val="0"/>
          <cx:layoutPr>
            <cx:subtotals>
              <cx:idx val="1"/>
              <cx:idx val="2"/>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1638826-6C92-4A62-A02C-293A79346633}">
          <cx:tx>
            <cx:txData>
              <cx:f>_xlchart.v5.12</cx:f>
              <cx:v>Sales</cx:v>
            </cx:txData>
          </cx:tx>
          <cx:dataId val="0"/>
          <cx:layoutPr>
            <cx:geography cultureLanguage="en-US" cultureRegion="IN" attribution="Powered by Bing">
              <cx:geoCache provider="{E9337A44-BEBE-4D9F-B70C-5C5E7DAFC167}">
                <cx:binary>7H1pbxvHsvZfMfz5HaV7ej84OUBmSGqxJW+y4+TLgJLl2fd9fv19RqRsacLYOojuBQS8TBCGS7Or
66mqrq1b/74e/nWd3GyrF0OaZPW/rodfXwZNU/zrl1/q6+Am3dZHaXhd5XX+tTm6ztNf8q9fw+ub
X75U2z7M/F9sQvkv18G2am6Gl//5N37Nv8lf59fbJsyzd+1NNb6/qdukqX/w2cGPXmy/pGG2Cuum
Cq8b+uvLi5uralvH25cvbrImbMbLsbj59eWDb7188cvyt/4y74sEpDXtF4zl9EjYijKlJLl92C9f
JHnm7z+2jDnSlCjbGL37XNzNfbFNMf4xFN3Ss/3ypbqpayzp9vn+yAf044P1yxfXeZs1M998sPDX
lx+zsLn58uJDs21u6pcvwjp3d19w83kRHz/crvqXh5z/z78Xb4APi3fugbNk2s8++gs2dzC9yL++
cPOkTa/CJ8SJ6SNDuNKU8YcAKXVEqLSNZNrcPvD5Tjh2AP23ZB0G6/CvLIBbuc8SuE2SV+GXJ8TK
1kfCCEFtZh5ipe0jrhXjtmY7ZWIPsXoEJYfh+TZwgcjm9bNE5Ldke7VNnxARZh8pKbktifnG+PtW
TssjzQljNoGhu308BOYRBB0G5tvABTC/PU9gLm+yDEb85uaOPf98A2ICrAfXudzbL73QGXnEOLO5
5PsNaqEzjyLpMDj3hi7gubx4lnpzcdO/OL8Zwuv8CfHhR9yGf0Dv8f++6lAijyjRzBBN72a9cw0e
Q81haO6vZIHNxfmzxMbdJuHXvMqe1ClQR7bgUhq6N2tA4AE21BxJquDfcXrIrD2OpsMI3R+7QMj9
7VkidB7W9fxvUYR3gvwE5g07j0200mK/sSxdAiAkpE24be92Jnk3906JHknUYYweDF6AdA6f+Rl6
2b9V4ZRnT+ka8CPbMNvWlO8QUksdokdwHYQBTLcILazcIwg6DM63gQtgfvvzWQLzprrx8+xOeP+5
4nB2ZJiWWjK515wFLjY5EkJTyhaA/JyQw3jcjVvA8eb9s4TjIq+a4IW7rfIkfFJ1EUeCGaYEIwfV
RZkjqgWAk3t3bWHPHk/XYZSW4xdoXTzPEBT5grzafnlKtw35AqOFwMay21egJQ9cAwIgkU9gcuFP
P4aUw9B8H7kAxX3zLFXotyreZvW2fjqbxvgRghxNGN17A4tYxyA/wAwVsGs70BbJtsdQdBib7yMX
2Pz2PM2bmyMQvW7C67Z5OnjmXKgSVDAmDuqMgi/HNDwFe4HLI6k5DM2DwQt03MtnqTmfbqo0z54S
GX5ElLDxD6zVfTMGSKS0pZEIQG8fC2QeQclhVL4NXCDy6XkiMkcCeVs9ZWCjj5hUMFSc7pRlWTiA
LVMK24vY53UWjsBjKDoMzfeRC2zOn+c+s7pJtv22esqcmjkiiDmlze6izoXWiCOk2yRndI/NQmse
Q9FhbL6PXGCzWj9LS/Z7WF/nWR0+ZWDDjySMlWBIRu8eD8HRBruMjfqBOVwkeBRJh9G5N3QBz++n
zxKeD3n7vxPlIPgkzCDxuTdui21HEzhyHBlPus+rLYzb4+k6DNRy/AKtD+6zROv4Jq/8J81/Yvfn
cMi42cO0CHI0O+KcMwWkdnsUYLxfG30EQYfx+TZwAczxb88SmFdgSnsdj3fc+efZG6bmtoK5bLMI
cbQ4srVShPN9WoffTbrLdz6GlMOYfB+5AOXVH88SlNMv2+AJEwKcH6FDAJ0cd6WABTCUYl/CnqM0
WXgDPyXkMB77YQswTlfPEoz3ARpNXpzWyTb7ciew/1xLEHBKW2Ov37thZoGJQkBKtSZz+vn2sbBf
j6XqMEAPRy9wev88HYLTBOnOPKyfECNyRKEzHKm0HQYLjOCuUY4stfhW4bmbe2fQHkPRYXy+j1xg
c/o8mwfOt9X4tPozN0XN24wwD11oJY8UoSjrmH1NZ6E3j6HkMCbfRy4wOX+edu00+xJun7Q+YI5Q
jTbK3AU3C2jQaYMEGkya2efYFvv/Iwg6jMy3gQtgTp9nK8enEK7yUzcLoCVNG2RtDhoypY8kctOc
6X1Ms3ADHkPRYWi+j1xg8+l5ustzc8ofeRXfGfoncARsFDuNzecOtNsHDNaDNKeAo0CIkHdF6kW8
+RiKDmPzfeQCm4tn6jXn/fZJcSGKS6E4P4iLYUezGZOU7D9f4HL6E2oOY7IbtcDj9HnqyqunLqFp
tNBy9KMjhrx90IeaYpCW1gQbzF3qE+0c90P+n9NzGJO7cQtUXn14luHMx2Yb3PHln1svZo6YPZ8g
sPd7+qIUgCzZkVTatm250I+f0XEYi92oBRIfL58lEm/RUVuPSbd90r2ez/lJ9AXu016ELLQEhwY0
03pWom++wH0teSxVh/F5OHqB09vnacfmffJkmxZ1ED5lpQZdTlJjWzd3Jeflxj+XpKFYcKd35g6q
dR+oR5N1GKnF8AVUFyfPUqVe521YP3FUQ44MjkERCaR2j8WuQ6FvFBZO7/VpEdU8iqTDEN0buoDn
9fPUpPNtmN3cSfE/33y4wPmAuUHz3oZ/33WW5sim8Jvhx+2QW0DzU3IOw7IftoDk/HlWOc+3db29
Dtr6pmnqJ4TGPkLzOcoval/JXO5CcAuIwLEbvXDSHk3P32HzYDlLjJ6n2vy+xdaT+c2T9tiqI44G
WqH0PiWw7H2+7bFFie2uyQMA3t99HkfTYZDuj10g9PvzROg8vA5Cf/u0rQIa2mNw7PObm3bftqGY
BtVCsm1Ouc2PhXv9GIoOo/N95AKb8+dZF7i8GZ60kZOigYZpjgaAw1EoIiLkcuBf788TomhwX3F+
Ss5hVPbDFpBcfn6Wbtp5OJ8lzJvtHWuewBeYzwoaih7afeADe3VfXww/ogZnb3Hc427Su1M2j6Dl
MCb3lrHA5fx5Zp7fBOFTlp0JthghAMs+X7MIcHAkGjEoqmf2d8/6vqb8jJrDoOxGLfB48zzDmXN0
0j5piYbjxgC0OFODvpjbxwISSnAmjaNWIOe7Bu6D8QhSDuPxbeACkvPnmbS5uOm2T3lhwJxAE5Ij
hvmejrlvtyiV6M3AqRqFZoD5sfDDfk7PYVjuxi1Qufj0LDeUOZlxdlPVN+Od1D7BjoLqP442o1tz
v9EvUpsKTTM424kbYHYOmFlozONo+jt0vq9nidDZs0ToTZygp+lJL3bAKSbN0Ey2zzwvE50GfWg4
nE6I2kc4KEfft2iPoegwOt9HLrB58+pZYnNcobXpxSX8seSORX+nPv+Ll+iQ/8O5r394x9BOSnYs
ePDN//KCJdh2pDhQQWSHHSBcsIRyFc5J3PWqLCzI4uqjvyfrsJguhj9Yyf/RvUp/Ly7fLqZabZvt
+vZGq3vXLv3409vl4p6txdC9dh8U3R3vTr/8+hLWABHZt4uy5t94YBYenMlaDrvZ1s2vLy005yk0
VFKJFJdk86mwly/6m91HDIf+BfBGNyWnykhYnWw+kIv7tuwjIuaeZZy+ABH4n5cv6rmLHR/NSWYc
M9dMCDV3atBvl4m9zZMRp6u/cWT/+kXWpm/zMGtqjOYQnGL3vXmJmEQx9BQQG1Gqgnm0oVvF9fY9
kkj4Ov1/wh5xbioPuxNc90VXdhAm62DKjCua5vMo4ytNusgp8qlZZ+1g3DiStTMMY3ymaVy4pNGX
utPxmZU08fnQJq87zWtHWfLCLivmJMTKHBV1xh1bPji6zaYNZylZlX7BnECXZlMYK3SNbI2rjP2u
8DqyIoGXORHX8ZqWanB8ijktn3RuRDPMSUqyiuL6c5eYy1aEuVMWue1KEV1JqyCrJMXXYzp1bt6p
6rToqs9UB4U7iY450SSsdeqpT1ZP3keMXnUVppei+JzkuJnDb5gz5Cp0UW15RwNdO3aG9chiaNak
Kj9LGhmnqVTm9BaWByba7pBmZNVZ6rSq9KmfNc3aq8Gaznhrv0mZM0XxVzu2BkdKsDLXVb0iJX40
6cACHvsfsQSwgejTFOezVl6Fb3UENHQFt9aBZ9dOG9j5ScSrYpMnfrKSpcSnMX/X67ZZzyMj7mkn
NG3kTLbMHH8EC4qENWvR0OmdnyfvDMqL66TGlIk/iVeClyC/Z/a6LUEQK2S8IpP/Ma7N4Hiq1SuT
Z1/HrMxPSlbZrvDGeNXHo+07JvGvvcSi4IO5REGqWbMsKdyaRJEbpBEAbrR2ctLZbhWZ+tLTXvy6
NNJzCyuZNsVEppNeg3usxqS9UKeaWpe3QhKWo16NvKxXhYIc0JG9SzsduhUxl72mnWvH+E9KxLsu
BFF+FPNTZlVmQ6O2XuV+Opwp09jrrpilqMF3kRe7CGsar8q8tteqCyJXenIAmyBYbZIWbirEBeT5
62Bi5qB2o52kD68YV8B+wqvIE4PTUStb9Y2uXdXlGJOCSzUt9MpWxXROytq4VV19vsU79XXmdAnE
qumxXj+AyChTAfqyDJxW6uSMUP8rlBxSLfFdHUA6tYKo5LMu+GUzfkwCvJQ6umIUhEDztNMVcXjR
gl1IBl6OE5DvS+iJUr131ut0Og8UtMOo+rOK8YNSAWHdQpg0tPGWGVkBpegtfLWI06s07+21R1R5
lti1WHMPQpvEtXc2Zoa+T+uocO2ij5y+GjuXNUWxmVLbXldxTlZpxcFS0oEGP6hf6doajn1p09es
9EK3bCZ7HSso5diz12EfZU7W5pCyDB8OfRafaxuKyggMge6CZB2PfrIm0BOSdOG7LhAXt+rFomk6
IbS11wNP9KrN9eDkbZQ7JAXcPDDxmR+Q7HggLF53dFbDWOfuLbZWiuVbXvZadt5sQiACWVEal/Xg
za2UTyqeNnlRmePa5/F6TBOzkSxIVr0Fcb4VgFnCoeLvQj5lx2yEGTMd9JtPZjq5hblpewY9gBgN
sd2su4h62yIU1okIsNTJwlxZS60TzzBYLxFehSP+p6fxVz8GfTjcBbtiQZtT1hjXzqh3Rqo2e61C
MlyIQRzrPrqy/HB0LNVnr73YjteJgka0E7FOfAE9zSdBX48qMBslIWRZyrLXVm0wewbzpaIUvTcw
DnTKnHDgxyZIaodYA36M9p3LayZd1RC2qipRO6VdV6e9rPVKZZ1eDWFKTkgu2NpKfBhFn8K49YDO
UrE59lr7XYAs2/FEs/G4aGBMCt51riixbK8DCX1LoUWqyE9SDQuWqoTtbJNtBnt9q7RdKDvX8q1L
/HbwVlQQiUrwd/YYjcfSs7QjmnzednoIUzkUm1qGwC9PyCooSfZ6kHy4aFX81XAB1ozQgFteo7M0
XsUpfrKlwJVnMl7zoalXFu6lcBIuSkcllvfWplO6knmZHGuv/FoqvJ220RpKXzh+CHvCrSTc0Kq6
1sQS68yivpuX6lOa83wdW8Fbq28vVN5EDuu1fzaGgx85VlIndCXbkaztuM+Jkw2WbFdTMv0ZiyTt
HESLXK5RTK4tZ5qq6MqO8mFFi8gINyT2pfDjZFXrvojOR79uz8KeAEJGPN9zPJ/ydh2RMnKCPGze
Bj6Xnu9ImvhqU9VDF7lj3JD1MJqqXk88KKgry9I6K7x2azV5/qU23TUPSd46Phvir7pk1iRhJaap
dmH++5Mmq/KNSePBFE5llcwtogo6H/HOWvnYilY21d656fPJ2iQs6+uL2A60Os0Mr9OTZpwa6/Po
884NWr9LXnuBYY1TVQmVbjnGZXghOmmPa9/OPOt91sJ9CJREEuibK3bAs4GHtPRr5uQ7k1IRXBrH
4Hfd92sSY9kTz6v2RIXjeFxNwdcwxubCMn3ZVjmDWEHreAhJ//G8KKb8dV6O1jJbajKXNB/Oa0Zu
j6Yp2hPa3xo76CAL4y9Zb8XOUMRffzwbum3/OpuSuNoTB3YIEtoPZ5t63+LhlLUnyQgBmT0BE3vW
2rdqslvX3u3eM3TnOl7nxViFfrC/ivbby/9c5in+vb0e9fub802231+hJLS7AveH38LJuDmlXi+/
NFPz7bdAzJ662fN+8OIvUcDf+Pm7G3X/5sNHBgG4WugeJgeCgIeXstwGDrdj9hEAJXDm0S99e5iX
ziHAtwhgzqGiXRd5CRwOMYgFIMR3EQBFwDefzEYvCdoS0DT3LQJgEpe24NyCxsF6gSv3iPmvIoBZ
RO4FAPOtY7eFXbTeMcENnxXpXgBA0qAgnjVZr3TjlRFcKdxNMrafq87wrDqLSKrC0okRpATRsaqh
NeI1M0nar/0UNlc1jshHXvhn3Hg6ZueZZTMisV81gU+iwtFJFdbHbRw1g3cc61CE4Wvh9x1coQnv
eu2JV06Y6yMRXV9OvuO3aTsEr2mXinGKnV4rC4GC1btWB2cpPUMnAWvdmPUJdsXSQ7zwh51VXuPm
sqmK8UNUTqhmrzX3e/VOB0MbmDdhCEelMdxLHGxEVuqKNmOZk7TVZI2OGi0vdn2Rl7pwbmXh/2vN
wZTH9xjYnuPMb+b6L0qzyDcsxu0VR0LOEZyirxpW/FYJ7hQH/SI48oZ2N9h1gasN9Xe9QbwNKZ5v
lNjfwLIPmykOATEb5QxojkJRw1b/jdIwFD/uKc08I7UJdJPZSuICsjk+v680CY2qjPaxuNHUa1qz
tguO4MYlRRdOn4Roi3jLLThUm6wc65GvGnsQweBauUeu/KzimeXm9hCrMxOIsV3FxsrKk96kSX2e
iLSAUObxIIorETfRkK8sKZOIub5SnN6oIR/b90kwqGSrtSi8a5ayUl74MiwR3qU0rEEKL+BLvQko
afps5Seiigsn70WavqZqLEGyn6Z0fGXDXYy+WnWXY8w9SPcbxv3cAtpCHvAI+5HNDczb3GMKdkEi
7vNI0TRsAxnoG6/Ps6g8aVKe8JOEd3WlTqbab8LencICF2ImxAttb/Pj6efMysP5cbHIfLgYTgCQ
AjEP558ipmtJZPglojGLEY3lTLDAMca2ymhTDb1fNasqaHweOBa3piJ723M2IqKnfJI9O2tkkNWx
k+eIgOkFzmeW+OzHRD70FrhCiY3hXCCO2+DMxiyWD2kcgtCyg4pZX6RVdcRe+ZPyVblJNG8Y3Maq
kRIuI/EaNFx8U7efYzPPC1OvbPRiYyNhy3mLdsxVbjH9xUfYU0vkG4qk/hxwz858p4/CNnyTebj9
vnGCIEfH9s4s7m5WPzA9Mlv3ocH0CvkmJLiwQ6AfUs1subfn+KILLTIE7IulEoSpruiJFFsoktWc
5lOokovQojk9Z3E5th/impApcND5lIApP2bEQwcKAAgbnUu4Smu+XxMXBy0AwHZGojHOvGvPTJmo
jvOySL1xbXlpbcbjUVcDUPnxlH9dPLbcedNHG+h8fcTCZwtU4CXRSKovXPbQ8s1I5UTjjaj6tubr
UHtc/lm14Hrp1BJtv3/mZOwqs+7CnBT9TwSBLiwZGIAb46ElUFT4KDgVsYDCTJEwRWNdoaVZpdbJ
gH0bCpEOeYD79ds+4hN3w7Qe7cIZjM1AlQhJ0H5ICxmNLgKiKvtg0iCtslUp8sp+n3ZhVl/9mGez
Pf3upHCFHRuXARDUm3H1FrRlYUva3tMVKafhaqiaCkJA2piAWWTombCcoWKd9aGwEVJDaZo+n5/C
wm//W2ahxIqDPvBfjOaMw7Q9ZJZGeNyMtcyvskRYsOERrNfUO91ImlG8Ygga423tt7gyLo1EBota
FWlFxYm2IquLnRJJnVvLPwYYlYVT0r3iQ1zk6U/MCl3KGG4cwQk+G3GkDYTlfL/CfQUbWJ8VJpvY
Ve3Z0krXUVMXSfu2nJqwyNy+HEsQZ6m0w2f5WKb5uNLxNFof+qLwTmtTJZHvptNExldpUGaN52SG
SDhZrSBW8l6mxp9SF1fbDzCJthWNNDsjk0nwq3Ho9WX5EzWlcJIfCIAtcQsRMtEEjYi4gEAsLAYk
Myu7rCv+VCIXkXAR6giIoue1xlQunZQF0+6NO+uZtByftbfmpKCexkdD3zBZbpCu+blC86UVRw8E
nBFhKDz22ZAsxCIe4jr1grz4s6igReWa1bHm5zYN2PiK1e0IdhivS6ZPaTCMo0I6t+rLwIXB7+V7
v5w866RKeTR9qqy2lhc6lLODMPAOKanjuBUzPHnNDERo7JTo3hdVFE+fpkTGfeyQJJk3rRDcn73g
zAR4kyHCmz7pdBiAHRPRiKd6In6jV4WoWb2Rqp2xiwc/hINR3k5vtG+NvaPzIcJP5HAeQHloZbNv
0BQijbdDLbOy2Jiuot0HzlAWeF1VsVc5SZJWdopEjpcOJz7H5vpHpjOPf+oIcqfpWmkffkZXZjlc
lB/bhqUJB/cVKrcoj3ElUYJfiAbzRlQuTJH8OdG0rnxnsIkqaqfPozw5ZW3Zw1D8eMalNbLnk37I
ccxeKfbu5Yx1ReqgT1n/B5vaWRj7ls/mz65VjM1bdqWQf3oRmyCEvd02tX+uYFggpz8mY44BHygF
w58rsBU2LrQWoIAzB6r3tXxiXVtaRqafUp6lqFw0eSusm7wMSlijIK4zuq48lYdvu1r7sDhFIHJ/
7evG7nIH96/0Sec0tl++SjwtPwysSvTo1D2V3ftGWwSJXDEN+SsIEQmciHAvLBzuSTore4B47X3e
BfAuTr0obmbN79C78gYHvFQxOiyu2NAd/3jFS7um0QVO5gNi9u2dpAiMH644ll6Q9WWtPnZtRuDE
iqqy4cR2CON6h8PJ4icB7QeI7RAbhie/ufVsLVnMIs1a5BG9D94gZ5G2y3BKq5OwsNlsIsupJnRT
oixTh8eTGGNondens09NR+TXP1WKllCjHy/JXlg2DQ8IkbcNqwYE0Sm6MNUly9IpjzL7o24CBt1q
Cn8moLFYO6vurR7j1O8I2rxgmFUctnI2KVVRYqOxAgo3ng5ifisvY/xdoMREip+EfTLzoRz7XF54
5YBvhQGblzj6qJBtYktVbFPoqmM18vRZgeX+ZGmLCABLM/hLNDaFqqCcCX/vIVrNEFOVtPn4kfnd
bKmaqoRoIQ0a5tcN0bGdOWOTl9MnZWfz/phaOQUgg0wTf1xPqaSNvzHMavuP8FIrsKNXqNllZ6yb
YE2y0DIQMd4nxWzdWpjNkxAlC5i1Bh4JJgwbj+AVYiwKVqQ+ByuaRgVW44qkjaASgbEjvNrxZzaF
859V+pGnvdBR5HHR4gtPW2iEneQvri7tJy5HWVqXXapyWIede4t06dDFLiLLwM9+ZhYW29E8JcdJ
MZtgW8KtMMvAi0Q5XMhiUJd1SyEhzYjzHOEx9n7wh0cFzwWS+FY+oK6ZsBEMTzovg8sCowcu9dWQ
NG8VagBetPEarmEMoJDd+wrNaNgBUguK3wwZNqo9bH7ZZ2DlkOgMugItmuHw42EGwopCiiczRqZ7
T/I0ByUijrE3xbKZ49Qfc5sb9tAmYvHzJgAjgauK4AUtIxu4gzVKxcN4GQSjTDynaWOGmgAS6NGF
REq4GtdlUMlCO8a2TRQgL12G5RlJWjYIp4C3Y72q/NTi514aKOaWfT741yRMyEnvtVyuYpXlyRce
JVP1Ps1lij//NdGkf8M7SoZppaPMiMIt4T/W7abvhe4uqjLwhtyRKUlRISMVNassqwx1o6FpK8/J
B11OSOdnXcUH1x/iDsrQTVU/Js5giYhHG2PTln+QSTNy3yUDbfv2uDB9QD34b57fnDaBgmfmqinp
pwlhLUSxOB3i0Wudsi4iuemM8tlKpNYwXfYyt8NPLU98b8V4Y1N3RHyaj470m9qsTGj3c0Is8U/Q
1tCgdkr66ZVnMkKOaU8De4MEsw7IuojzlH8cRefH1keTk2G4HJqBNedW3WTWe+wYqv0iKimrj5Pq
/CxHJ0FOg/qdGaYkPvZCZDc2U851mjsmzpkduKqa6lJf0TTS2ZfALvJuWEFUxvLGtE3fEzdO+ppG
J42XlQI1wZiIRB57qRXLC0OVFcfHnSzsOgluAp2xBlweKNMVP59Y3kGkJ1rVRfAOFy82kqyzjBeF
Om2NFwbJ60wMcemvo85v+u51Lzw/DDceT/tWvPcym5WnMuKBrzeQFclip+gmgm09qXXYGwe5eFk2
q8Crpmg87f3aCsLjHkUkmbux6TkMbFeErficW60U9SmEo7c8t2dwW+hFW8DrQnPByPQg3yS2Unhq
dm9aYZjgM7RIc0w35TUvr6a2NHZ3Fsmq8O0TOliWUu4YibhVx0MW0TRxBAo22BeJsEIsx2cCm8p2
8EbcOYliZGCE/2bsi75QbyPPivpko2Jm2cVp3I5Gd29kxERonNKYOSehqkYE8Sfle8gWv+I8qcEp
ayxhss9htctAvLKYV6nkNQ3LkCZvo6iPtLfuIxgCf52HaKGsXJismaSxsxJir4kfjGG5IkUcVXqV
NSixZZ9t1IUwXxolxnxsfV2WboU4GJy1dRtiB3GpDOYfAf1wWZyyNLNPz4Maq3eLgGZMbqKgnznG
0JaCp7wOGutDlqrZ5POu8bVyTd/kEIApg79x3JgqxfeK3VKDRkxgXxkpPLCX1B5mSwKKIDOj4QwP
LXhgi99pMsx8zriJkEuyWqsCFFYW64DflCUCmnJThSE8LRfdC6Mq3VAHorWAIG/L9lMTZW2YgV9W
MOXHQTtxOpzrSM0kh0C6mD5ISBZmYPiovPKsYRYwWVkz8mK08F5i0pk1XUfxVWyxuuxBQ4fbSrHG
/XqqirHyCgk3FOlcMRS5/BALjjqpy3uDBJBTqICCF3vp8aba4CdVZM2L81DPw1PZQmoqd+/jGjGJ
+RWrRXzOSFhZH/astnZfv2Py7nvIFNjxubKLFATQzAq6qziURVgdhxkbsejSnvBXFx3fZn5IPiAA
93PjiB1Q+dQ1EDVE3m3ln2bUjJ5waBx0o3xj0jYHlzo7TfAVu0COrXKR5kD12YnJODu9fipsvJko
n5RXZsfBvIAGwa7t1hTYIWI0t8gz2dOTsdVzdE520O7EQ3pxAv5IHmLEWqhkXvwgxwBy6tNqnibg
gcSbY14SFXycrJC3zRlWymb27gRpascWVGKR86/QsKoxDk2BDNJVN8FM+o6h1tRPeJEnLOdqbRGR
xdHphPrRUBz7c0aLrPuwzaHTJvLnzEfdA9+wU3Z5RaWfQXxqAY8Vi6/Q/SDf1Mhlzz9od/MT73yN
pyQjszqkk5jpz1rpB/3HFv1FfrjJfI3fDUpGfXYS16OizSu2k5Uwqk2jjvcsN1FXgZwhZDF+BDtA
jsmjIoyxz3e0nCT5CM8t0t2qKK0mC11S+x4mF1GAP4O0apICuc0ECQOkbABT0J6q3J/VucX+ivfi
sZWR3sRwFofxjJk6GfKThuckTd3E8LmY7tU+0oYoo7X4ftCUNZ7gNIrkIi1b/HdMeyTRBOkpUkUl
cvnJRRc3HpICfRVhdhr4efdJZt6AKMAbp1n2e/wlMiSJB1basDC6CpJWr5MUW2y6HqzMM/WpMNiq
hj+IHCLYGz/J8zg+2aeToyYJqmjTBgni3euR17jT56SIArDjmN3qTJnrBAyrvT72pk8s0HnffCzR
nNLLk2a39MH4NVjEimGKsaLY79GlIydCYeWaCrXtbEWHYpYa5KtmEd/lT3Ud9+AAumbm9TZhaOOp
goDj+2WIVKjlhMmEvDIuto0z4yBlMcr0nBVocshWcqRzDNuJtoZc7ZIsExVJ5W3arKw8+9RHvQ6/
Me1Sbx7CcmQNS8Fj5Es9GiP0TVPETpnbJEhMiFdpLGd9angfIgnvx7qBqWTSG7Hn1SMsTbRBZDsz
rw3ZnCqw0RCAXHyUZD6G47Y4rPKPHu6ZZ531Xl1V4YVh0ZykRC8QzI+KPSabdxxprNFbD15kjcFG
9oVI6hVSF1RyRyEJJP/kPqMIybEZGoA/WXzCqmSWzttGKrxZ3Cq7Qj13teNk1OTIRLOQhKw76yeB
tsF38dT21ocKzjSyChMaiuSfsLeQL6svJnAg4mRew/+Q92XLleLqmq/SL0AHg5hugTXby1PaZftG
kVMhBAIhkJB4+vORzupdlTu66uw4Nx3RETuqYlemvRYg/fr/b4LK3kPxx3i5oVQdNB0bFpBDciXf
k9yxMfhCbJd01yQZpaN7Eg7T7P2+NAG3dIcTLeriYuqAf3tl1gWpegEiubTzJ78eeV2XNHYRs49L
it5m/JabxozhG2Q+gCYOqtVG5CX0D1P7shIdkqHQOB0shv0gGNBTpmmc60BjlQueh6XBf/RSU0Bh
hP6z+nklH89ylBwAcQki2m2X9aPcdJ3Z6l/u6q2aoPvfNm8zie1v9D/Qe8rD7b/Fge/hbzjIEfEv
GgGdEDtM7hu30XRUYivX6BbpdZ1dIHccG3XblbnY/uTnkkVPiUqUI/8Cf/SBh2/l1KtLZZ2K0iII
lZ/da5bWy1Asfg/0nLiV5uFpGfttl9feusGBE3gi/IugLZtP4+pjfRMf/MMVuOX2zdsGTOP7zw+K
VY4jbcRS8Z4+Jra+4RCMFbyXmjy0HwWr/QAaR4RCYDV43biBkJNKFCGVqMU40IKNifaedBNLXDP0
gBxLqQnrrY1jxOIzUtNtX0v/2HDe0OIcKWist00uw41mrPrFbmsypWvYNkXMpl6IHeMddiPUUBtB
ABx4K3otAijxe8kUePzCwghCsX8Avn4Z6IHloD5gBYcobhCd/AorsxkcAvDq8IkNQ4Jvnda1xW5Y
BpTZ0SPbDuoMgBdWmGbcvvs/THd/ne22j0eGA1wc23tT8fm/4KxK28FbphRQ1Udp5MCA8S0wB2An
/f1H/QKgYzf5UGbjswBZ4Z/JNtb/iaFasnbMKFrJP9aI39phKEdJCbmDFXtb3XnCtoeqG44nPBBF
8Mh+Fse//y5/hRBiHwni+N/2uiTQ4Vjn4V+/CzVRCPiW10/w6qGMNXGw9ePTBGn3bh3QOv/Tff73
D4QhGcABdFMhwMXNMP7ni2+Z8oNO+PRxtD0OihpyyfmUuhZL7efO/vsLDH7VoMB8s1Fxm549REra
r0Cm7TiBcLpLHn9WjIWtG2jvksjF8d6SKTN7LumqHvQSOV4J3W/1PFIoDd60EpxH//CN/rrScc8x
Sm1hLZDfx7Dc/UqLudz3ltRF42P3sakW9HXY41a3FHW9yUyDR8AIJH5hlUc4HNBaeGz7IlxGo15L
M2Ky38ciGmK/sCgtDio8OeKvY3/Q4AohKObJcvngs+RHmf37i/j1MeLBET/ykXkCSDbAmx5+eYwJ
G+fQeubKpnarTOuPRkhOca8fnJdpggTZ/z7UFYMAgSEUr5+G9XALwUl+AWdTi24E2Tf6+vPYszWD
SNEfUFmHQk1IRfjPPg+Q/5Z7jI0BmR35t3IQLRRItGn49eNYQpO8PY207bAv+mncDoy//8CtvvyL
hQQ+CyMHFuomSgFti///1xu6uNU2ao3bY9p7qo3LVIg0ek8UNsw/bcF//yg8ugwMHl57iyHz11In
aCicrpP6+NGKmBjoCNZROAr86++v6hduDb8dCg3ovkLcRcwBqKx/vazenxnlVuZffQ6Y+ue2CpN2
axVVJLZxcslML0pfEBWmRao6MB1Fh1Z0Kueot+kzX3wUwX/4Xh8SkT/dcGCYuAU5hDs/BAN4z99f
v5nvgy9KGzZBvxn6bNqFsd1UEhrvM9PD79Pag2gvh6kG5psXgq6YYos5rudAXNBFQBoEsW4rgUjd
hASYiH8vaFzXw9GhZ4mHK7VNG1hX0hBU2Ns0jgLjmeIh6ced6PQazqU/+MkkqkzFgABvIhsMUXKf
f/CMbYIhKbqjvQhGe9vWzOSQ8miTNAGwGg4JyREDUNqIqvO4xBL52TilHn6MFe1Hu4PJIcMhlvwo
rx8jUPvjbi5MhDhSMLJu7clioFvzjgMMCt21DzVuN1q/RKfXaOq2JtP76LkkSFs8N19mwdoU7TSL
YC36SeV9UyUy7bgu/oBiRhznrPjZYP3o7MD4Lbi/65htzUU6GiBemHnaBMrubMBHQhO8dTA+WJSm
Ljsr8KbUA3iGjnfPEdrxPLomDkI7eeKJ720gxWQU8F/3MR/mi5uisWKtFoCDgQylYD8KzuZsoKWn
h3rxRTEiky4O7/MxlylUhiOKzvgpdrlZh0/gQTamDb0p9LfXYZ5AbnxqJFDwusI6h8xhz9QYBLwU
AZrh3x1G4ik7x4ldwvcgtm7OroDzqHzo85y34Y73k+djQkdBs3MJcxY4/l0/ODzbarHhqtwmlgcK
WaJlDOKsdMTR5abNp3laC9DkS4MpP88U+NqG+dOB+N28fEl80TpWUYJBoC9E2gv12gMR8nSRfVCB
P2vkCJ6+Tm4ygfOE73vWJaFGd/+j/wMgv/Wvrp+3w/BjaXQ/utQ+7VqMkiqHUkcWRvmJCFBh6yHF
1wjbNiyW1jP5JxwuQ/Yk+9zr9qKJ67hgdb08xa6JeeWahR4aYqJj40frSShrjkBYhsdUJXA15TG7
ps3c+cCyjfpEsaiPBCJJuAdIyL5wJbvX2m+GyuYBdJUZ3EYHDOGAusI+vmTSfx9abMd+kclNsjSy
SgljeLq+p/Y8tWTHh0bfrbyDVh3TwrzLnB91WLGJ+MqkfgoDIi+KePVFmAlGpgnQOAQy9dEMOq9Y
vmQPqWQj9Aay+dZMI606JuvCkb6vYpqP52wNxd7RHux0L2OCX525viS8T/cLfuUpw5z4RdlBH0LH
6Lcxb7tDa4NuLVzO4z3j/vAkCTgDOKbg8Cm8aKifF7tmnzuvjwExaAFTUtjs/HD2z8TPWVMMnhfd
EMCHezVPCDbhKX0AqNlARzVH+bcAFBTmrEAGjybkrNlL13u7YBLz42QIgBCUgmpyVp+jSbm2iMWS
lTTNKcteGxPm7gRlhP46hYQHu0HLGeNXI5grDLIzvmdznIrKo546ixwyiYoEM3+wJmoxv4nhEk9z
MJY0Y8Nnn0/yxiL64TIlwbZCabxxu7VZzhZt9q2ftuYEVN47N23EwipD9fsWLAtEs+uaBQzjvPTe
Fjku30fPs2XYBOvnaeJDCKWDhKwRXgKsXNbJroCSS+lKrktrz4mux7rwA9lcXZCiEGPUK80SddEZ
+VKdPCs7qn0odXiBUcIWQKBf4sV99TWlVxJg+5hJzxUgT78paitMWsVuiHYknfurZES9OWnRK/qg
3Wv4plpoM9oybWrYOTwdkc9gzIciCrv+MADAKEJfzA826NuHibm5Ldt5rp9H5sZXZaUIi9FqW9JA
SV5wfD8wwRmwQGw8y9aS2Gy5z8OJdWW/Gv6ZC7luPkXxgpcPjIWUJnjIQW6cZKiyUiufnknTk89T
ltgbDh7CgA4h0DLPdC6o9kZMyrq+STJvaIouaPPPykOzVWXoG3kR82m8T5ak3aPQJ0mZN2t6nIOB
3UM/BM3JwtRzOPTyYLQNDlya5LOK6POC+f15HcWaHUZJXMFHUX93uCEHNqda79Ceuif4nGJaKDKC
SW7rufCZMackb+VhRH8cFHU65c95P+dfIiujT1zR4YtZzfpdY4FXBk6vWwLBw8HHSVGNdpyf0Pd6
Rbz05sZTU/u++gMMVF1AoRgDzH1lzic4yywqks+bDDhV3CZHvBAGJsGp54c21uoZmrMI39+E58Dv
oz1PoukNeOF4n/dMHQPX5U9CqPVST3zc2RQlF+O5aK498eez0mS5h/NJfVJZRr5GrUFxCEdnrsQJ
bB5gbXdBNOuLVelyahYbDcCTsv5AE0HgLUqg/AQck59WT9EbSpl6WMOMPWeAdN7GNZs/4cCvj9hs
6e0aeDO0VUmz73Iaw/DWBVE5i7yrstX1Eda76vdr7Q33LaiB+9oOciyhWPH3auHjm5w1qTH0r+uN
yom+QEDVArUQw6c6WnOBmi3sLkrb7BiAi4QtdCV3makjMAbK++bRENq4GxeTtYHNVlj04FWqAbVn
N20cmRQOM8SUd3PR5ZLeLJ6s74H+dFePuP6lm9Vn/EwNALoJXiaBDobrlF9tziELjWXQnPNBhu/a
o3opO7b4t5Ag6ecmNGY8sLCLSJmzIL0QOqhsn/uiz8+CZbICv0zWwoCHr7J8FSmst3NuChHR/jp4
0CFcnDemuNeJv8wKBlEDAiqwKlhOPRnFXWSJ95D2OexeiVVs2LFcqkdeN0bsQEU7dhFNOzSVp/oY
Sk1KA++QmmlaH13WK80OW+vhV/lo8VrdFndtWOr23AIrUF0ZpOhcylhoam6B4vCpjHRQf1rSdXDl
4HfJDWSENKiWAC3iZQZAML/EDaZShTqi5BwnaJzqHnKno5mT9ByH1u/5pzVyNDSFs6Of63OIYuef
MgKm4jDCmqYqZqZYP+Ve3cJWGdZdruCvonXXlh7J7VMTQc1ThIx0D4MLvPWwYADmJSyaoX+z5Nz2
ZajAL9ymHcppBeHeWg1A3M48nGFiDtL2PHvOTvyuc16SrxFuf+9bUQE/Eu2mHpNhLO7mmfBsrlzC
ky4E8D8N2A8ZaNdSBy4UOxLojt3AQ8qTQvSAn8t1tmNfRMKBkEo1b499Q+JhVy/xcts2gG8rbht7
jGoYoyr4olgKqI6r4NTWSoImhWvVFeECVj6Zw/nqxblNS8EpXNApaSNAhMASXwLpqW8mR2sSwcgR
HoaBwshRGxZqGJATy7yhhGYAErmlSFny6DwypGjMdOaarkQlnfEXBt9rbPMVRWjMkh2TnSziegxs
vmtFGqRsJ0M7xPFtADuJfgbJLOiRjxn5XBvzvq6sfq6ZfK9zGfMCY4J4WqA52cHDrA4+Dg8fRSJR
oOXS9dK5sLuqqNF7w1ReylGuskghH5WFELF4Un2XwFYJM4zOGoL6ambxda7puk+HDoxabSmMuDhX
ysBOy1itOGzIfT6x6CmFsElVjQEGhfWABVNAp7d8CwbZPsixn7LdlKb1zTT0w5Mep7neaVsbegKa
XaeFJ2x+EgMfq7Afu3070vipb/1gl89suLQ09m7D1pJLKEGmDvUEUj3HWFSFIUUEtU71YbVh2BV4
22onKj8347STQTJcoWtc5pNUCy3yafFtObY1L0kyGVnkgaBwNUCoqU9TgovbOYDvTytVzTd42Lvx
wMH7VQqbcilW16orTnkc/k0Cr2PD0V/gK9BHnDrNXiMtodS9ZC+8qYN3IIJ2DzFRfhj8XOxTmfJ7
j/uqNCJhr34vnjsOhVqNwW2fhpS/wdk8D0UcDcMbTJPqrMMIJmCqLM/KBqDtmcoQF137QN4ba0oM
4dEdx1hyNkvQfG1ZlL63MFq+tkG03MBZDOGEHIdTBCj7BaRA2G41zcoigg/zNqE0Qt+K4rgtQvKV
tNuQ7nqxndo2nL4MJvOaXZc0IGgBcg/JqY/7Zign1dgZHNg6AMRMFx6UUYc6UiRew+PbTk7hF8bY
3BZhh+9Q8C5lWdni95aA5bAmmJPxSSQ6TCuM8KZT6LXa+izkMP8mMbWxspVR5L/j4F1UkXvZYo7e
3CbVLLl3bMY4fN70DPtgNa0uGufJuzi2/Is2mcTxgMlzP2gKldZA4+gGlKK6SAexS6FqtDQ3dtLy
C2zPtiknwJ+maExnv86zw17BpsScpiXQ1W8GbJopwBSaXc9NdAZ4Dh/r0tgVzTzkrN8R1WfoXqRs
vhCH+a3w0I7MVUdHWG69UUCL7K8mfpmnrntLpbEwcEdThXCJ0b/qJQ2ewPplOdRK6OGKZF5Yd1jQ
VJ1R/fplZ0fGOFq5HK0n1CXecI3YEnilpptC0CFOQO6UNHA+QCmDRVQSJhgnrdnXJgHFI9qSt2jS
1G4bY01J3diE6KlhZ19f+0n37V04BMtUYaqgLUoaAjVWWapA1507eH7Ie3KX6AgOzTYYm+hzBzmr
15fGyyynexB5rfVvWzYkcDpj2rZEFnplYtJligM3dhUDr5Z1hYbKnLiqN46K9uIyCkinnBAOEMj7
zgC1QngF5Oe53istx+a1rlsy1NWCrQJ6By6hqFeFsSOccvsavVp/0kx74vdphG043jHoskS/i0dw
gE/UD8EJHSQEXHNfKUc8n99zLVs8B+JBxoWsCa3BTRjI73H534WXpz7u48R7V+WS2fg1VnHInj5A
ZE9uRMjc5RtkGwbUygvCsjZJAXQMGz+Dfbim32pCfZscoPdesd/GAEb2Ny0X5rGizwDAeZhsKV8S
HBEox/OLZgAUspsZDaW9+jz3HSk1LNNje1jBuuFp4cjjA3IUkD1iRBV3s3b9JdK4vLVoBqg/JsR/
TJGgT9EcyybZwQ3Omujsaz26AfqoZkaPg9mhHvdSZhz1GC7qCkbu+jaEyAytu8xRMV3eoInKyKGZ
U+GcBDpsgPA2JaReulvIru4tQbqKXKAEyoEd9EN2s6L1y3bU6xIKds7QXOoiIGNOdqlbI3IAHyle
ZKa7Zw+qn7kIB5jiCqKxd3ZQwYhvft+iy4Iqn6l2NyRTziqjoJ/ZEi5GkKIrXOg/1P/nvKnNPUBc
cwQ+3dwMPo3KNkz0LQ+cEzsZCYjITA6CWnrdE4cPPD2NaOHSIuqlI4Xtl7Y/qNmHutJmckHGhW/a
b4jzoC1KKxG0SHCO6mqOVvc4Nd5i0SB43Q4dKCZEymUcH1RCZlFRkdkv3kqtk0VQL2PwmLVNG1cL
wkC/KkR2qGLiBqNBv3oG04jiAduhnVDTUbO4Nd9qz26ICzrqsC/XltV7+McM9fZCBxlEQ+GY9yX1
yTDsiPOnYzAN6VtnOgLAMqVhPZQAFJsYE2rqpqvIEl9XoR/r+RWSDMg5CiWh/iuhNRkNGqQghN4J
4Na1xuQtCjKiD7+1IAJtsURtukvbpDt79TRAYq9jmD6g+ZMCkpLQIaci6+McVBkMsQf4KfBgUlt7
RQTN33GU3chLDcDsywohBdYGzR+05w+4zlXuk0Dae4eHXW3m2nzHofn47kFUBfCQy/rGQxme3jFc
LuwBQQ9q67qisDmig0nOiqTIm0CJjNwhMoQ/DktEbyHfrL/VKsCdz5bVQkZHNZCRdW1sIRt/ec5s
rO8X1TFcAux1YK1TMaCapgImijbOHwPAh2mV82E5BQAtmmqBZue3JSLwN8btRI49QRDMuKj4aaT1
sJ/D3n9N1BQUeQp9JFPdCufAtLoCvix3hdczbKpQTwjWKLoewv28Mbk51YmCam7qV8hUa7ogO2jJ
u02ygWm4lH3qwj2YK/C/fgTDY1WbyKD0evBhNMUsU8geo3qCybju3XQbaalv6jBApIUf1zLdQ6Ah
Py02naGGnntcJVQK6TtRLKsLgQb8bvS2jndCuG9foKd2TZG0NIdMBvEFrMKBzqEIA1xyvwogAMWa
SJnsWgPhXxX5otmto8XP1DFkfpCzCFmZSP6+TKzfhXSy5TLH7i1FtTAXi7QFWXWjyR6nWM0aHxfH
IwaCBiiQCIfbqKPhJWNdm0K+RJ0oVEDzi+ex8IvrmvZsPTndQ0PIS2jTws9w6+ge/Eeau7KJJ67K
dCGNq/TiOEKHFGzeO82arEP9VVF34UHo4v2cLPGLR5m0VyBXSMKBwES4opMieGtyKDEKAYHIdYDy
xd+lC6zZ5ZqHcFuM1I/FTgScfWpjq5YS5ya6OvTnFYvUmG33LblbogUwdBQO9Jp1Inodof6oC6O7
t2gSw6tCLEWBYHNgj1B6QsBVGyz5Tr3ViGmq0VtZr/TQedwqDdvRBNzlva+1d1Icm7pSTZvezXoe
znM8woOi0vYGuEB69KifvQAxblIsgzr5IsM1QpSMPz0a5cJTi9zhsOQmW7ZuzReQ9PSAeNJpyo5T
xPqkWnMPjZNocnvo49B0j3DxNpUCuFUpLHVSjlGsd2hfgkvvBgbN4hK8Mursa07noJCT9mHpRDCJ
yDr6O+TOfkViMj9naPcPAaHBlwHK+FfkXbm48CxuHKwIr/ACZbcW4oODNDN2XaY/Qzg930vtO1pk
8+AH2AfrfV57LTqagIgDzgPVY8yYoipLIZrBT98sY6h+4wA7qsxiUBkREbYWlgXDi5d15ImziIiS
ANU/SdkHoOigAG2j6KvTQP/VrpXAg9QXHFCtMBW4ebirXjHRDkI+KjINJL6bORtR5Se8QwaaKTXC
lw3xgnVcjOAaQIQOd8RB4uMOSwgPSVhFg29ndvL1lhN1gsDczc+0sUv8Ne7J0B75kImZlJQof/YQ
DRSTRaF4tVDZgGuDboPnQZMg5mcegxVtY+Y7hEO1ifLtSTsLFLNIQhvvCemX7D3pEcY1F6NsO9uh
jsXMjyv0edBPVJ5L6hpCGwLtF2TSW5zK3jp4tLFpIK8nMSSqTA7f/dFz6VSBaIWAcDfJxbUMTGpT
t1AxyZpu4naswRE0SM3r1R8fTJTNGGGayCZKvQzZQg2vQBBnmPtgZWosv3I+THqopiXJkmDny0hP
4xfdriZwBX6LbFy5DAQtWbFKhspwpLBv8rwEYr1dCUlqP+8OrLYmHX/TXr2GcdEgfQF/Bo1+mtiL
N08YmC/cTbRLSovkkNTs/56e+yu7DNYQOQsJvLNIPQVJB07mr9xcEztYk+om/dYOcvM2iQ/hh2jz
Dg/cG0BL/QNR+VdOfvtE2LhBVm7eYVC+P6Ls/qTJADiXzT78Et/FxyeaD1VNFPcK1PyUMqIhgjO+
9WD5aDhIwY9L/o/SHP5v0SV/Ti75HwWl/D+YgZLBmPSnxfFvcQ7V9+7z8vlfbzzaMlA+fuaPFMQY
ESg5iXy8lG2jt7aowz9SEPF2AkgTALv9iHjYPG4/I1CQiQnkCKpWSDEQkwht3r8iUPB+N7g7YqgM
4hCyLT/6T9Ic4I3FWv0Tz0xg3kygkICyKUO4ov+rcqHlyIULIPw8Omh6X2c+9xIFLFp0YVcxlDZV
Yt7L0d13Q7huMCiC5fw0L3vqyz2H3xm5e9EavNJGo03q+zaBHdNfvts52coYQucyCrtAV8/3feZt
cszunXiQvEe6kRDb5tPBRT64Z5sDLcJNbI4UuXRPHOENN9bO67Xj8QxnpkZ2XjpOFDUS/d4Z+6VF
LBqwDQjZQMpsszPCENQFLAqH3wR8mmdjfljw5cIigu3llK4NPQ2emh/7vCZnyDLeeTp6r00nkME1
9gnaW9sfdB7WOzjRokJmk7xDF5ZVwk4PJqu/xV6Li0SDXMAK8kBC1+7zvGWViyPIXyDkOfh1+7sE
MgYZdY5ZqfcRH4nZCgVwnOV+XPHpzIQPCcy4RZPOtzCBRYUOEbQWZJ+o0bfocPqC2f4JkTDBjUUQ
VtG1vSlCQBj4h7gZnLghmXylAkf4Gsz2jAy5d4QMnpJxMEUXRQ+ta9/HGPl36TA8We6tby0kz5WM
GKvaTOo9jlNTNk1fYgl+shHd0RSIJ9qV7SuAkY/xqwEfR4d0Tf27qPW8/Wza4ame8u4FGRzkJbAR
aI0t/RCIRoR+HQF1OHPGgvmYqld5D2J6RfX2zjPkqZ8HEqhPMp8Neh3M7mUkux0YRAzvS3yk2ZoV
WTyPdzh51Ctps0/J1AzgqVRzCCYHYohi1ljTPDjmY5IBBM+eu1V60DRGyzMG5/pM4K9KEdM2iYcw
p/qr50P1W4Isix5mQPVX0YwMoHbILAIa2bjuOtY/RV4AekH1ilXhED1O3ZzvYf6C8jhiCbjoJCh4
Y5qKdZ4B4mbH/KDGSLanWgaghhqHzgHMOKwHBhBhGFh9qaHIhvlJefFzCt3vhYjEfye4cJCbQKpF
w9Hzx7iXwz7IFAjayDr/srgxRv4D9+MijvnsfgfNunqHTAEI/t3l6XLbhQodRt0jrq9Lm0gVCD0r
peDBh/TkPyr0/z+GXaHcbv7T/yP6+rdK/9v3af5f/3pT77+Ce37+5B/1PkW0LRRg8EYHcQg3In7p
z3qfhQipR+YIzLi/FnxE2wIcxxGf4YTY1I5/Kvjp/8Y7ORIU1QRxFeF2gPyR6nX/Ucj/LvUWL8/7
peDjYIF6DMcKkiXgIfxV8lQ7mEZ7XrPTJFJ9GTCiIw01lNMFfkhSdWSGzKHVUfAILS0QwhpYOFgF
II7BcoTaywMjQDXi9uAbekKMnwc1QJe/NNmMtmxD60EK5MNlsDEiBxIBYtm2LD5NdE3VXnNN1zL2
yJIUeRZD6E2gmq9MjoTVWMI+P1Jy7jMIiQrlagUDS1Y/B/2U08LEiiIrl7/my/ISTB1FtaaTe15n
Azp66dy+MZ5fgd/RD5BDB2e8KKrBBNFPy24GymQQSUnHR3iFmxv8SCAr5W8g3+A9NFTyqWLwoB1V
NA636+J6oImR/9uqlLnwyHefqHTR3qmJ3Yc5IP4iB/GJONi+hTJLJE0F9XqHYIHYoHYvTjzVDOrN
EJRxCTKxqVJ/DC5o4J+HdoiLOpvNbUbcPjPdXALJHTDEDwZMZEPmpxYi73s6BNEDRVuB2E+IqoM9
ii6uuENUYZVrmhfoaglcPyaAfGrsKnzntoomTBBA2EQBADPFOBL9BhmAPAYNu0kJaKVAs7s6g6mo
CsFCdxVCYcOSxAspekTjkpvZg2mmmPpkLrJkBbwn5mO+9PMzgcEMWcjNGuw8E0JozV2EaXzqYzyP
WN+sWXicuf+G6hZXGteya+n8Qnvnn/NFPbsW2GTu/P4drK87B0ymhXAZq+IWWYjBHFcI3agfJ4Jo
so1T72AFE+O165nAre7gRi0kDKd3NQiwexj1aOWx1LxRmDIeYMPju7iGrsCt8vsMG5UrercmOzo2
9f268Olsc+D24NBLvNrb3iA6gkJjkNBK9x59ABP+CvwKR+GctieWKFpflhlprA+QWg/jZ1XX07u/
jPr3hkPVkAgZX3g9Rk9tQngF156+iadpTNB+C9yyBbEntzr03xdL9NWTobcLF/87Ugre02UZJtgt
+vFkONHwRkT+nevSAPC5ctlbVjP9aYUWDIM57XbJSDtdrkJrcfQJ0hb2NBn6DualZXln9Yos2gAI
mdxNHkBswGIqKFY8ZZi0ZrFDEI3xH8ywIpwAiQU3APNh6bWBow9GhvdLHLzB6/aGyNVCIapnpyAi
kMccEaN5SVI2qoOBCAHtTJj8FtPsU03ld0hLKGQUoGB3CpqVY9wZk92xDqB9nyOZlbMkPNaoOY/4
DXWRRhO7TmNzQQO8nCA1ERMW8waWAaZewtspn9Ya4aNW1ZCIyDfReFI/qhkxIYiZ2HNP03tYJiCg
HVsJ7j3CGWoSi+YlPzgSsVOLuXF8CCFOEEdNAzg/Mu34pY2Qp7trJtnDQ4wI19spRoeTRgM7MUGD
3SjRTyap51WBTLLfiBKAIOb10vspgmXniR3arIMqIQm9PcKfwd/4btkD29t0N137auEIQSTouFyy
JkW+6iwKSV0AfdtE/ou989hyI8nS9KvMC3geN3O9bDg0EFpz4yfIIF1rc2VP3x9SdJKs6szJ2U7V
qVOLzIoAAsLs3l/mq7zLnDtKHvINwdLknaJlDH0Sq0PkJ+0xyy2I62FAq2L3JFkji7qaRmfiFSDx
97EtTOfgKL+7moEBnqd4nQzFaTDzeE0MAIqiNK59bFhWiSj85IK2SExu6xqh4WHWkd7g/GlOhWPW
V6IAgV85tjF3q7aGRl87g2N5h9wdfU6qrr3DMWE9+o6fhC6m8HXiCGi8pdGYmYyoxiZa5PmbzoJh
Zc/eRG62IN+1Gz8VOVRAMg7JvGJ8RLN0mZNmPV4XOl6+Ad8y5I2et02cGOmZlzbDbo76L8RngI2Q
1puvErcS61qawyEqF/jrOurOkJOfuFjc7aSKcV/pFqa1iGqoCgVv4IZlmaovsuK22ZAC3Z9B3YPt
GIuH2HP9PTEW5ikl/STsKj/bFZ6BeER3+77xMYRxwW4qD30DBsxxL7vKPJgY+8jLzZODO9nzhjgh
8wR9RnrSRczRN6Y8D54ITnPlpRtApPvI1Uvo9bG3m5qg98H9029Dugw1SLpvgxFy9k4CTA5Nb3to
4YQ1G0GOxXe2bjtRk4A3yyV0+IpeodZLr8k5htIsGiMk7DFYOwjJjotqo+00tKe5RNhksnt8ECyF
Mb5spk1WFM1ZWVa80oOdHDodfPYDVR5ip/tog3jYDPn0uSyJyDXFIjbDwHUjuuRA7Hq8H6bCWpeR
fz2K6B6BnnUNwkoA9zA6d4Ck5bYz+ut4ye4H7EF3U5Ldzryux2h2JN/G4jr2Sr2d3ZzlZEZCZa7c
sXe3ju67Nf63uMKyOqAiteflyc6XZTUNvK730C2xe9RMtMPV0ptxvZHcnN1KprPVrJQJq5ys7Kkm
LtitfG2S+R40+qFMzcB4JURhXtap5/l6DZwrQ0iXygPIy0VRQBNh6Vr2rYgf8rz2sjWiLEaZPi9s
TI4CpUvtCGRuGZDTRYZUfl1qskLIz9ItpKU0kjXZvvrFaob5pQSdO3oqE6cBicGuXYxJMfDjQw/F
kqP6JW6Io78gw38eE4V4z4SFKjkx/dxw35fMz9ZorrPjiPqFhF3plfe+HtIjuQeEf1vOhsaFabtI
dshWDsauV5Nz2y9+u538VmytDkM0ihOOV5K8eIHY4OZtYsbxM6JbBKRZSYxwkxOaHJQWWR+dtse1
qZ2BsJ9BTCtuN5yGtd1Yp65hE98o2TWXBOplID+dm8vcOj1328pfEj8Le29IVzovkuPSiypea78f
h4OZLMOpSHLjYLSty+AXETa2MnHe32CodElYUrpNt7nTBqhmAo2qBz/vOkfr89ZjaxXrOTMzkke7
9j4LsglCwwWlrEXg7Po0mredb7p7LRKY0zZHz74yl86DNe4W9YLlPVhHfSDO5B+UzqrgzX/VVmpv
3d7ZYZVjL001FObKr5AvtoRthX1tjfsYvm3E2ojT3sLHisjNzdC7GV5bhKUr/YOd2uYLMrYsjMl7
TcJ4sPwc/anNVt3nygzTTqlXDm+9sXiRTnWARdHL0QxRG1Gyxw8RRkY81fMqwPBAnOqQLQAZDnSg
cqG7bejImwoenrjpPBk2ykmuGmciLGoq1XkaPOdAGGSDABCT2V1fdEO+wYpS7Mjm7jZIxq2jDw46
rovKXj5mZKqfAmbuJ7m43imygePDFOnZuTcZzdaIM+LgCuregmTzXlVp9S9LBBzuxo69LQwdhwDB
5qGTi+7CPsvcN6uxxyns/YbIH5gt7hIZXJHEt3yVaLBCRWjBO+dpStq2ITZLa7uv5HD0S5h3pRdt
DYgff61MLQkVKrstsmzrfsAPsHFcyNB68fJNbqfBLpjLYYNRYTyReTFdL3083eOX6BAnTjO5C6iz
MSUk76iL5hZGt7a3Iq2Vu2pE021aOaqwrOd0ZUWq3Rhu4m4ldRAfspLzmWQgfe23unloJqLyQs7z
7FutRP8YVCZ6bGEWMYrYLDjWSxwdSVI0jyaSSZIdnPZktrF7Z2k1hZPZ1AcJXL0xLtYl4dnNZqk8
wexvuhvHiYaw9lSCILYoq+3kNs4uQ/V8mE1m8SYopse6K6ytYXYbhTj1Jo07EqKycrzGmylPHBLj
mi8gXxZvRNE8cvIRCJWGidE2CLEyd7PYAmQtH5d2VZN/wcRgZ6cmZUbBedYyQKniS5K7DngXwppN
2g7ut1HV04dbzqhgmiKYr0YpZwuYwa7/H4De/y/3fzJzcG397/v/w6WE5v+E711dpBV2re8AgN9+
9A8AwP+FSYhtHReYcABx/9z/rUuLHcgtRipkk9/jvc4vcOwgRRKlig3uC2jAdXEpvbEuEdo+BkGH
KeoCKNj/ZP13fo1+/QHv5cy6ONX4na4l8D39yF0MyHeqLkvrPQyKmDZBklsTOg2+vMkl3s6tJLLs
Ks78uyC1mORkWqXXk0tQ3lgkvr/urEE8ZlFqvbjoxm9rV1YPTAIRnnox3zbampq9B+ezBwRFF4Gt
zDmlxlhjTqtq2N85d8u1MmYIWaRmgXX2CyO5zkVNSDzdBNaR67loNy2aDbQIyzKJMB/cZOZ6z6pv
fcnCg8posQnx6m1CfrP5Nk8AhZmuRmMDZ2UdO2LxStSITsV+hoQ/OYxzj1ekXtwriaS5CZWMrMOA
KAhvOyFuwZya1WaGbnozS57Uui0j9ZVHEeAQNpUgYTRUPZUiKIsSfnGxbAIQ38MccX6HRPTUrBsG
QGZKbLO3sTQQaMobvncoULl1K8b7DZak6EO7DrKrHMHUS6MpUKIqYu5fyCvuX6rJzO+D3JxvsWYl
N9MQVY9N79c3qu/GBVQbwfjaZrGEZkw8ovWLEk15aAoSilY6afy7Oed5tS7qN0DJKOLisrhzVzZW
ozud6uaTiH3/NipqzOJwpqZYR/BN1Zojrd56PsuZo73D3JTNDVqt4NYhdTY5Z/Bv+57XbzvWbcDy
nLY7nSTTOQEn387JSBpF6qDFFKL17wybT0uWs/IEi+/sSxGXYRl14jGqc/uAzM6iLim1D/Pg1Td5
16KI0na5MH5n4mj30xS2RT7YjHvS6ffaKBV/s7C2VpW2nyddtm+XeNiXBq2TFQa6ddwQa0//QfAA
qLBKuEqQSgV3c8NcuSx28CCJ+7+bLT3Hm2AmPSZ0RusTS1Pf49sxHAIPEmN693XOLN6L4Nwg/Yi3
mFuBlOesgo3w6HQ5DMMil12KVeEsI4PLdGLE2wDP+BW+dyvI1AF5jkPsyMQOy+Lg5OfEmoPbxjeY
QkXnuk+VWOyrBNMV255VoCpb+cym2kG+3GlrFwMEA3QZhAcRImjwQnT7hYIk/60FUCFVPpjaEHmL
FfH+XEYe0L2hnTaXlPstuhYthz1KdEMdlQtffijadklfQPYCdXT4D14gPj6vXhQbD8vU9TQKRVdw
y+MpHVX/krTlNbk48bkYYP2/ZI6B/WAlLeo+jGNcml619mRhPjlk3mxTvaAC10pvIsw6WxPuaKUs
syBdIJ6eUwXGbQRJfdVDk0Mdq/tsEMk6LRrp0ssiBXJAPkPPLvUd7p6vt/FYxVa0q7tOdyvWVFpl
8IU3iGMlO2M+x1tDyR7+peI57BcQSewwgxzWi5qhfH0zO9QDFPcSVPe1RhSX9dEBuKYPAyI9jxNG
9Y03I0GzFRx2W8+7idzrD0dz0hRRF7aR3s2+yHZLKgVaceUR0DE/KLK616Qr7HyVOc+iwxKXDcOA
hneobybfvBck4K3GTvO2XfRnsY3OciTegaPCjbdRRasIabgnE3HP12zxCFyQ0RvZhdN+ntrioWIX
v8lGUKHlomWzi368FWgzty0hjchEk2Vnu/o6bf1lV2DtCJOkL0hNztm3ESKGgjWB6bWrG2gd/VZH
zEUASje66a4UakEUgPB1uVWjSo0qzGeuYV51XTTduH3BWtDXnwNO210F+bRJI9I4KGnL4Pacnqld
tntd1ykk/2gcszLFtlCAhgxe/KlOJcIjkaRh7i3EfwaswYWquxdMHdPeLGP1lA2d4oMxGbu4m78N
nVvsliRbNqqbxOMoZPTJyh229DlK7Eu2WAm44EvzMLj1lO+t0nZOVQtFiFTHSFdNXKMJGXL76APm
hpfIr7uhSYJdSkznOisRISjHLvlUuNpj8Gxxdo25TrON36bqPsAk9xy0yHUsskw23L3JtQ789nMF
IJuT6JLmrzhEy60Yxm5FJLu/LXuF6FqPzRvSNPMl6GJjo4CjwprIv+uKUp8TY2y3L63Sv7P4F1e9
Oxs3xI0SFNaWKNuDdtjGvXavOxkJKrdmlYsjIuP4HOSlH0DmIHYqVDp4qBEtjE90m+m1PSE+cpRd
h6MUbOksLtjXE1Aco6nSnVdH/g4ZOL1zHX1oJKCRckf81rNqzP6FT1zVrtNhak6m1d27UVbfzVqZ
11aWV2tf8UoPBR8De9qayLPBAxN7LyV74djbiIqgAb9avV1+HcqOciAinLDzq2hyuAfd5VixxVph
Blm1dp1UPNXJMN4D6PgfKHUgTQP0qG0kPxkBaCk9e6+upHDMQGGETNp5qmzk93yncrQ+QGOj4JzT
Sxs9xZ29m63sU+QOX3AEOztSwtQKPIv2rXR5XcYlQCte43D3uve2LIgItMxDnsz5phOy+RpH3ggA
aqDj961sP0pQw1DqhZwaNxK3BZvvJu+n/K4S7nUVq+pc6m7YQKCamDPiMVUhHrIJKBXUBhQEnVhT
9h8Dyq6lXjNKMV+k2kJ7ZI3F3hOZxmdpotwNLocr+8VlmGn9UNkdFYHccpuEvq937KiPhnTrtTW1
5qdEwm3XZJN97UR3P4ziWwS67XcphijDe6sKQTego9LdnJvYCJdInxtzIMHHat/qGE2kxlhDg1jE
2dk0m7FqkeIj/ttn81IerLE5OIQAgASIpxQ24ExKHdnVqSu2qEeDncxUEjZmtutGzIa1mh9snfQI
4BPaQEYnHJJMf6D3tfG1D/VDRGhOmPZkFcICgHdi4hlZ92qFXqwvt/NQg/8b/pcolq8CCvjNbEnA
tQKPpZsltxWKz5XzpZSlOKR6wEWRpM2pqcYaiEV+9copZC746EkbSWAM4JHheaa930TZqrcb0uBb
lOuj7yY7JhbvXhgLYGgxZVuA0fkGnW90ixfv2PGm1wVpaomJta63YbQbPqLCj9dLMst1JzJxbTXZ
05w37n00J4RHTim4CQme9T0icNB2UBVvZPcjem1lc6WfAdTdde9qYurS3WXYbEV1w1YYwzQFeEfq
b04a71ui11aJYd5EU3+jC4yLierDrsfv1ZSfugKoTPfz49QPt41QN8qorpjWcAxckMRCRTPenyFn
BsSrv2R8zRG6YxNxrBRHIg5V51xlONncsq1CeAmwHI+eMiMv9S0QZk7NLtvMf4jfv6k6FSYSmr/Y
+/6reP/8/mcl80Xg89uP/L7v+fYvKGeI+L3IaARqODIk/iB80eoQ7EJRkS+xoJHY8afCB1kQHiIa
ToHPXHRBKL7+2PjMXyTVHZQmsUI6cC//rOb0J7qX33JJmBHSlBex0M9atUw00u4t29gHhmFnIIGL
3g+B3T9+95r8zjN/33jyM6t8eRjOfthr5Gm+/LkVRgtM29hijT2RNOKRbFTEwIPp35QTOft/I4bj
Bf1RsuQgmGKywplEFhM74Y8rLO8FOXyjFe0XUQc3ptuNV0R7YKPWbE+NW7Kj/fUfZ4l//fO8S5OK
Y5LkLMhcRxP2fSzQnPdOK7wu2qcL/OAqamt1xtrNeVFjVnWQ7U7Bs0lejtyaFL/hmSqA13aMMrLa
tU48sHaM9sQMwBXeZGm3D+qZsYaiOvNzRbTKueUqYUiLg92kUb2U7iKZw+bqiFy4vCty4vALpEtP
QrnVkRD6ZktRR3odISq5tmOGzLUVV8luaRHzpnHPJqguUhiS3r4SlaCfk9zunr0mvjKHJd1MXlGF
AzbcveYqvrJt6fphklnDneyH8huKrvqGVT57kmZKsaIZFVunTSpk1uUYDnXFjFdHZOfrVu780bxQ
dMu0AdhtGAOt/uQJVV9jBiD8DmHtO9CcsS/ci9GvM6Z9y4waQyoFkYuwU9Zfep9yHleXM6ZxnQwr
s51Qo3e+vTV72b2luRFM+XpOAIvblbdM8dS/BayIS39OqibbepWH62GK+JyHZkJXCLtvWX0eOq95
y8hRfcmCXN4HaEcT8L8++MhQdmUrAgSpsy3lwgiI2Qd8evTRXBPZlHzOk8KnkbCyixu4YB8nLnrZ
s0f48GnB+/PsLxdmNUo7rIMXC3+m435lY167SeE/ExCFMJqz5T4hJ4+xwuzeCMEetzW8HrS/aziU
7brlR1eWCchL8mXpsmYdgw+f4sAn2UJoJyk3PS8Oo0Rx1RalfqHMxLhjFdZnUxN4t+pnkeN7HE1j
nadZZK6MmmQ3asoOEdHYRNdU/cZa0vxsZvHwEfeu+pyLJSs2OtZutTFUGhx5CdA+RO6XVhXwV1N3
XRUmxiav+DCtGZ40t0+RoeCXqesNepTZbdQUO6PxGUtxWyJJn5iJpW2GBAmz3TXqlBmdjR9LxQQ/
mX72TsZUxP/Z+2RFg7XG7LXgWXfb+2gq5NlN+ltnniax8n3P5qPNtwfSaQQ1tQkpEePXufQgYlls
r4hN158VJVAh76zzuSHh4AaJPsFSWql7hicjJDHkvgU92gyOfjWGzrqWOpEbsPD+2vC03kyBOz1U
VTCEsQjGLaKXu2oqXzwrquU+xeU52iuF83b5UrkpgDXXM4JldyD+pVgtfiMRPPbZCOtR5s6GzBJW
sKVoXX32UaHMhyIwaRYKE0gRcxUZSJSfGT0JHiXCaOgnyDujbtfDMvbZo91lfqyKFSiWP06P3qKS
TSB67wJk42oKKWdLUYS1JnIZ5VfVbhq1673Ohk0QM6lkEg+kP1F4mBbGAmuZ9Wlro5pRpHLmk47v
x9y5RDY36Rhfuy3WcBDnrppuYzyUPgJHt+2TUwCgwfZBIKfzJhuc9SRXUU8J0dFRe/OcDZPhbPEQ
Ot6HN2MfJNCDTGFUh+we3UNekgKEpD/o8zfDafKHYCzTXWde1Dd16Tn70VTFsxctxiUHUcJwTYNr
sQeNAFeTHlGaOgaLnAOzeSRcpz2LeXb2sjRMD6pvwb9R6kA8yqSmX7RvL//Yi9zogeFp+gL8iLew
ohx7i5vaOtQF6NlqsDHi5UNhH5rerI7I7IONKgddhSW1eXzZ/ak+tbaN79sDBt0Kt6/XtPXhAESj
GFa9iZqRjBQcFVEUfMKDX4Yt89uD7glTXzmVMWBrGacSZMluvtpoxc88kTTe5kRO4hQNSr0mVbZI
Nh0lBAfyM4Kbwknd96K8QIgWptZt1HvlnTHlHlQDibVVSFMD/84xVPmNXIPi2TLVfFtQO64JUygR
X5aM0KueMYL1v86pVaVOaf2fKbBSqVr+bgqkjuu7oeBf1H//RWdM/SPsL379kd+nQHHps7Th3NDo
WwKTBEPJ71MgMrtfaPxyfwv5Q2KNtu8PnbfHFMhPoRj3LuLrCyXwxxRIm58k4o1fRwBiIPx/AvtL
+WOoo4PLweF5UVUpTZ7Pv8QMlq3X90DvE4nbDaFVF5hUQWejunVr81Q3o0+FTdZ6Sg+7nL2mNF+I
XsKikVdswo+ytBXI3MWbIDdFRwLSlPHVgTHwH1IXdAtyeAAtFUPYIHyqtuhySU3jmF32mTFNBo5C
AivL8YD+u+xHbGNYtVRzVRVLhuRrTLnOAr+pzg55bEeGqtE8ZKm7XC12FD1mVtuQNeW+Gn097ibK
7S9NAKT1O1lz/hX8KbOZb4UDw/iYgKJUYZpwbEGWTxCjfjcGmwnH88SXXDO0uYU732v8vO9mIzkP
KtWPV1R74XOWieJE6sYh1SgbY7PYVfNY7OYRzfHaCer04JZx610HSHrh0YEid8QA4eFym0XtVJeP
AyXIQFRJaef7JuqmbaY7VAvYnvnFqIjY+8oxGm+kE1VvalrE/UTb3rirEd+vk77npojJgOBmjRcN
QV1268xpx1fV2ctzpGvPDbu4bebDXJNIig7F4Q/FOzzIV9rVWrL7RbHrJZCHLfJx48ZNK1a96M4T
BQSXLCqixeCGkmaV5hPMNOfQc5At81mqCTV+mtmt2iY9og9QFmFDoYCG37W0SEuOwBIqvohCt3Zm
Ik4y5YEiZpnBfEsiEapBu6vXoBb0SbhjuScHNlkTzzD4WzlNE9R5VofE6o0xWghl8kLHTeOE6Dmn
b16Umu80enOIOnwbt5fhakOo7fJe0m0pt+TUO7uhnpsHgWD7BO1SvNZkza0icxRT2Bixos6D6tW1
7Lwbkpi79SCTaEOACvHzuInorzbFLMZNHBftdhnJaUi8LrhBqkraT9QN4YAp6pgE0eytaqvMKZ2w
SE9y0GB9mKBLB6JI5UGVRE1R3Rl94ttAkBGFA8HnqBwF43yPSn4Xq1Y+RkU6HCbo8y0JBh7di1XU
P2B6/GJOjrEeFzQtFLthaeQbkB5qQIsyXLA1BWHs+mgg3MI+IpxFFchSgRYvcaOV02shEI9LlKLc
j9a6j9pH4r2669Y39edClWga23h5hiQr95HmYg4NwwxQbhrY/8bG6G+Weq6uWweSYaXqDEmbHBFS
OH3ur0US1U9u3CJiNIKKSus0flEMnhhQVVTc53Yjw16TjDSqcqdq8gc7L0LH6Ni5eeck7RCCxlvB
tq5siWHDiUR0ai628cFRzU130Wv1rll8rYCtEUjRsTdfUjJH6rrxVKgvmZnaaxLhp9AhNGR/KUEg
VUK+z9PyQgw3lH8eB/M6GKXX5Wv8h7yPNDtRuT64t1OPkoGHRU88LN1vC+B/sJG/uRWl4Fr6q2vx
qq7U+4/X4u8/8z/3ov0LyMMlTtczTWiv7+9F92KNAn6BKMfcJv+8F20uU5OKSJO103Fs94Ja/H4v
2vYvUOSEMINmOCAk9j9DRy5uru/BBNxPJl22/NeCfcfTfEkj/c5Z15AiLKNoSW68hgqFsDBKg4Ai
Gi5ChyNv2Xt1blXbgcQrviup1VzFsjDCgg7xD0LHdU0QdCmbkOCfdj4kui3Rw/Se+0V3MtiUVYo0
0C6b5Uw/VVe8pNpuz3WvzY/MiueAqPocJgtpgMeUa7D67FLDrZ88mprkoScYajzOVtpNV13Dwpao
fKY3ShaoxBY3v2oYUUL4IoqoF+PMYt+kiMT8OBRZpUkjW7pPkGTcaTIpDvY4mws4oy++gjoNuDzJ
LNoGOOolnUiVk4TImNKrYsTdPhQDFuJu6A5jXdJkzWQ8342tAYg8SISbwctUYQ5KDI4cjnOOFMhW
nb3MTt8QJ2U17DfzOUHw3u0vaW+cWlNOXTCGrSLD1e5ZnaNWouIgk4C3/UWbn2ux4p3nVTb1IG5T
QgouW3V/2zNruKeL5ucLr8hyIpI5I9sM37k+cCf2hn3yOpqDLjEJqwZrAVURnc95v5GznK7qzIZx
BrUvFirIqq2rfc7qcCKSUYGdp3NSt9y1eTMO3kkD0HSB5kISQs6biVycLEEADIUlx4Moc1bGE+0q
jCZqNQvKMvEC+YjtmzVhG/bbaElx30Md3hYtGTIfQeU12bcgE/23BcJgYhuteqcUDx5C5K2rUg+3
BZZ977WZCOdZtYSDngnryo9uNRAIwEGHYG0hpuuQ2kFl4XzK70iy52JMS4iqJJ9u+oUuOzNNuYSL
Oa/XS5PHoSGFOPpZTlJVbOqtJn9nl9fJDePffK/cgfACeDS5TimeqMKiVfHR95WHfQDUxw0lSQt7
szJHtaEniy1zNjv4B92/17IpvkjVQsoHBFZCDLUU1Co/IqQlVlmHmQQN37G30FjbVlxciMNM7O1q
+ESwDAIvqB3n1uAVdC5yxfgT3I95iuH/tuXsGLvRQpLg8XBXhWs1O6HFfFch89pRauZnN7aIsA60
PqNULs38JEXcTqtJ9iMtnqS6jITGXKeXexr8obBJFMz0kbAaNBKZedkJk3eeI70L9FFtafy4Bn4Y
MBLa7plkGnqA5zz6lHQJt1ipsYdklr3J27w6DsJrnrJeX0NBO3eXT/YNDmgTZ4dVbdxWXOmMoC8W
NBX6VuNs/bSRHa9AY36rxWLe1E4ev+Jv1ifM4tO5HvNi3xdus1pSN95lGXNDlPYR0GLTf8gp73eN
2wUPsQ1ShGNInv3ce9bSvKmsjK3ViNwz6nfn3KStsc+yfnpx2npCiUb52JlOEvlGifwM67joml7j
wrTuXaQ9G1gW65vh+Wy0ildjmyPOPQwozohjDsIujXA7GlRmBKt8dO0HnKBzEkpvrL/Y/hI/0sgV
EwSWd85nVULJVkFPnx5WvEPhFzK0SFBZtdA5B2qN62M+E0qAyAHP0EjdlUW3yn52mGQmiCB/NVAg
slVOjE7VG1R6EgEGCJyceVjw+jz2c3vHx7q+9+VypvCLIZMgir3hoXZZ+VbrHX2o4WBFFwoEpFsl
t0Hhp/sxqqsPDwUxniW6d3COmAj7ltom6sAUh8jN7hEx+ofFuvRr8el+EEbdlCsxLXKPepdaKqWf
kBSI9TI7ZIp5XouopcDag8bA+lQXMdUxpAet50lgAZlN13lzyOhYW6LR9/UcpDgouuklp69g5VhZ
fSULpLur0Zu/GDM02igt9Q2AxgihDvWmLoh5nkG7X4G3yhst0uBmnH19u1QOLsGLdVZ2XQMMN5kP
HlqRPOzREFCoR/4zXHZrvuPpRIcNKXefkVCkKDVMLPDcgcVAqPgbcVPmvhor782SShtrzUeLCo+J
LUUtI8tgTFRhVXPy+zgXVx4A5ZVEyhHyjbS2dizkU0wm8cmfnORY08502wqYKtWa0GZLkCxfwcXV
A2VoZLq0kpm/N8HEVgn5rsCgrJtCjPKg0XMNIYlHXxHzWxsx03RkOeR8zFmThYbVdmdd1dMd6v0N
sFpw1Y7SSQF80yQ6WK6RXyXondYIE7JPSCXkY9YXzZXX+MuDOQk8MEhGg3viBNV+9NV8qOcotUnw
sqdwTFLzphub/KUM6vYlJifxthqK6LlhzTgNyKvwbfn6SbBkbRKzRgmC7IpOHNWuTLfqk7XNX8vE
CmWsDlWBLoBo0OHJtsllprGqr9YGMijylOx602K4uW2B8SzKX+EoK8QmKFvzaTk5pFJcJBtCbvza
tngd1fSKvQKUb0zcHUEOY8IeHumjSIX7RfL7SZaLqvQ2Vrgz3MwMXhaNNsq0NRe9TxVoserjPt0C
VrpnzBbNI2Q46SSG07lkaUaM0mt/ms+kv3b4GmwUDP+BjP5vICPHCf5yNg7fi/QbCWbpD2LR337q
j+kYaEhYmDGBfiRN7M6f4QBC2r+ADHE02fBG+EUZXH9HjWwkoQzmhEnal8X3V1rxD9RI/uJY/ELc
Kr9hSv9oOv4pHh+hKJyXpB/H9SxoSnmByL4fjhW9gU07DPM1inta2CdCcliMaWlD9jONd7AYyzGb
xyrfmGau3lRtj0+5zbm96oOqfflus/g3FKP4MQTj12djm+wRxG8giYVR/fHZgOk2OTfEeC3bSlzH
ua4ixEg1WX8z8uhgNU728Oax5TIFl75qQ3pYQH/odGOuQZhZfQRKmTf8joTMq6IQTwjAfbFbXCf6
KqiUm3/TUpN3EX+t/80zlj9VGfxaC+Fikwkk4LgJ9vbTM05JLaTzSF1TmhjHa5fqx6fRJlBmq7wF
I+i4zCLD4QKErT2sEqslN61dSUSPWHdjrT4SdIoixBfnrEmpRQWoygR2xuuYJjZxnSW3+RAcS7Rn
PZOIGTz3SXuiJtKZ8b8Z7lXaIdDc/fX78K9vA/EnRDxIz+WzYf36R3+3MXmLQbZZU/TXdKMHz3Xs
k69g55KPRlMN8+00M7Y0kShe//phf6JgTU/gWKbXJSDZ7/I/l6f13cOSgxnbTR9XSK+0uKYEb7gm
259awSh5/utHYrn8YSW8PFJgSlZSH6e25//0OWuAnHQLanRNkrv9TgtqV+wi5S9yhXcBiTH9bCGe
YB/liOVM5d99aC4fiu8U2vyhfFCkgwQAYQCnw08P73lWStIL3K7X5s57mQ3Oe15cnoOjy35DNhiO
My6oZDcV7URON+anr4QLUqqJUuU8u1ZnhgzxBP9mHvmgVtdISDcfs0djjM3aNEgkDkEy7W7vWK4e
/oYs/5krvzx/73Js0BQibb6rFyj6uzfKdAenwkZh/Dd7Z7bcuJFm4VeZF0AFdiAvhyS4SaSoXaob
hEpVhX1J7MDTz5e0PVG2p7un7zvCN3aVTIoEkJnnP+c7J06mxQfZmjZaGVrWlfbKmiksP45xkn2j
hw8M+yLpK4P3k6xNY/B+dgzoqvUcRx4x5nT4kTSW931w6tg7/vOv2Hb+9iUTzecickkVEYNHHP/z
u3QbP9EbToAn5M46FMRbRIwH9CpgYfPr6diS5GeJhvYrSKQeTMsSVbWpMWKig2W5LB7q3EEc8/Ix
wvdYVAfkv25VoyY+g9D2NyElXAzLlcgGSBHBLUzb8jwqFU4qPS5iAInp8SrTmUNc7EEt5w9mGl0i
0NnTikO4PHdIfN1V7HOV7mcks8mzwe6XZaWPfnqbK40Q8dc+xko3XK4S4qjHAK646JKDdhUZR6U3
Gkp5XNLps25l99jrbKRXBJQ8JlGyP9ihaT7ByBg5iHgaYuYSZ+E3cZU4k1JqX3ule9Y1SVMq7uqD
IUX+PRlqjjBol9ljcpVNB6WggrVAC1SqqmGb4k6OQLztsZFb4yq/5o6HFDuM9JvicUShLVoLrbYW
d3EIQ37D+bbbs9SYBBOUvsu5NH+bCj2+MRtRPzrAKoG0pJqJnFgsH77LcbjVp3TZDpmPUxje1gfU
3fEn7SiIy3SZIDSXV9F5UvqzpZTo+SpKN0qfxrFQ7Ev+KnE1JV8jXCNlp1dZ2wtHDgBXsdtWurd1
lcDZWQWRrWTxUSnkyVUsT6/COedeRPTJ8qZbF7ZgHtLbJLui4JynONjfY/QWc3lvR21SXEHR8Civ
Ps25SDugHn1HNFg/d1lH3QjcSrnsaFbpQioqEmZ/qZlXj6SUrQP5e0vp1YKeZzwfYuLrAnu+KcOQ
9RDTxSgDMouRvm7yzgjvYmbIlA5kszdCq5ly0d26bWdxRY2gBtpx3bMWbl0tTsM7juCWG62lj5S0
MqwMu1+ZJ41YEZCAxhhMgIsZjArUvhWqRmnTQxMSA4hFP5JezfHRBm3IrmDrlBEGUn9xeGKWZkay
pIgbnM1EyyOEnUSjzq2KEv+n1g+c2DZ6ZXb0cvi9f3aQc8NjaXmd5+BInlq5zPuWuUUDxzqKMd+H
7bBIpgJtmWzn3C3mvd62GMcdEzbg2pucOd9hrkw0sBG2+arVxWIQxXQz1Pus0LU7yMkaRQldWb6m
RSHwUDZEr4KMFMHD0jOOJoJemcZNPMYtPhGPJEm3CzlElI8sxtYR6JmZbfuadxBUHQCFALzAQgg9
nevxVJC0DAONW6WhtMXoj43lOPkGWE7UbzzKm5i/eC37k3JJreUHNhnhglbuwE5D4ojlwUAOJ9wI
YROnPqnQTVIl4Wbpwwxg3tjUguriMbVxyMp0IX+cLtoNRh0idXUYObxd4dWBMdOve4gTgwhKJuwY
vZy/h/MF2wSXT0QP1zQmKmQ9JdrXBpTfTEkm95F5NhacJsnKH2zNeprz0ezPbi3ww5Yg705OX7Ik
RaT7+AEyqXxa9Egb5TuQ5DI+Srp1p207OgvH+i7qnmzIEB/OFJIJ8g0u3m1PeZIV4IVk0Aa7NKUq
yJJZu4YaFyT0KL/neEKws0bp8NiSM/xWN7G1H7wxCgM/c3C6lpClrK2TV0gLZTMY54WGBvu+7Rzj
yeiAD69Gl7LudUf/8MShu0iTPTqeCWUfTpB5l2ieeCl1qS7ONJXtzstbzCjTbHf+WpdqchiPJW+s
goRg3LCCiRe4e1zdBU/JZuMbYmImBJ3EvKRkOrMH0y8F4RY7HftTh92bzWeMFuiQEZ6Caix46apa
SFVNZtEtOz3z1C+v3vrI84n3BXPybDslv0WPWZ0ORdzpy1pkA7dOnUdZcl9SMw1PvWdXEPFnPFPN
rozvpGHPYBCtmrPrIR6bqT8VWoyCmOi9hCBO5Z8VzAPZY751bqY1vxEPEPjJap/clcULVCZx9Ac6
m1c0NWdcF4DpP8ZSpbimBieT1U16exOxzU0ZGFM59uizWuzaUjfOxM/lu42cz5nfjhPzWPmR6G9C
PBvDZm48NLqFTrldbfKxKqr//JnlmXOZ+hbiq4RGlb2ODFbbPST14idNtOoZksgcMBNoKStIKKpp
t5j7xKumh2iFYx1hBbN5zM3NGD+QIm1vwFWnzsYxG5OKzNyxvRV8E/HSpNoQBblZcpsgNFviYJeV
gQjBA3k++gaXVEAJBtcIoRc+UWjMQ8AiM8obo+lNQFAi7wZWWovEstcgPjSChiFtZpt+XESHjZlA
/dyuCsPwBgo1TP5XU2GonpSRIrNDzdcyrjVYjjS+D0N3mmYvf0wHzGy+1+7tAt7hfhnxEsHqMNpl
V+fwoU6lO9m3WgfLN4hlSU4norI8XvtOW8RP7ETa7zrVVgTbvKTF/h63KnA9Dr5kFZjlYw77P3kz
qsXyhxW4mmx+rjtLE/zP6AZh9AlC86iF9fiNmSl8q9xr3ewAvM24nximLbuml20SYN7mIk3MLrUu
RMwW51y4tWL414PunmwCBPiY2d20qOU139rol4mCjXsFz462zZF5rKkhPYinZbcQ4OWt2lPkbeYQ
PvE6xDsgX0dnJlUYMyPkdkjEC9d60V5Kwahw25u1QLAtYndcTf17NDeOZjLCN/IHB8j/uBmpPbNp
Ycn94UGSIAdWjsUfrjMBRrnl4MAsIrG6DPteU8fWhcKK3D2EqE/8XtOkRaes0epxU7RI9CuGpn13
ynPclauG6uFtG/sQ3kbyv4dZ2tz3M37ehIl77J2uu9L/jBn/xZiRjQKHnH8cvf3vJvso24/219Dt
bz/zu47iiy/MBJnkCcqpTeWk+V/3jbC/uMxhXMRt76qwcEb/w33jfkF44RzLEFKRurxf3DcWEouB
HkNhOh5tJoP/jv2GSeKfz3QMlviHPkoPKJjDO/3LlFEm0uTU0NsHJ/fpQ3JopmzKbtgtYTwduVG5
/bUqpX9lHGeIH61362QqS+YbxvhQITuv+rbWPthaQct3bHFG+7CeXI4WxP4ZDW6i1vbOcT60DzNQ
xqeidWj06ofkUESu8bWqQzq8Uy89IqsEHfGob9gP0/3E6YDDScqZfdX29fKp15m2Tgjlmci2mfkI
IzE7ggYub0LPyne91a4sqM2nCloJfJgQmmxaxEdjaFm8koJNYKG51sbUIu9IBTnAmjCf7qraz3mm
+eIWIoCiErqTeT9pvaBlLdNPxpxQrUPLMpGgypJb08PAYlRm9Ka2KWeeXBdjcvtTaBpPYMSrDewm
NvSSlgacwrX1k2OlOsnMuImNoTTXTdF0F9K7NsZK9hgwNpk5Nhgydk6u199HrEBbq4FKKRP2MGVf
Zc/STlm7ptxOd3DI0r3gKLcZyWJtdG822EKY/WvlJyGw5Xi876pk+RTzOL8BuLfuI+rV9tacNmfX
Sqd7ot+UvcP23tI+0t8A9ZffCqufNvQseNt6yIedZzCoMyLmM3ZW5vuhvB7k7f67JqxV0jjz2kJu
N8uIY5k2BX2S03FMkdSmdcJTkdUF5zpGLngHN2CJcQYPjdxJOTg/I/DkIOSZpnSkvHYukdKDWcTF
xVi8BRONlmZHcjKhRkw57W9qe05fojkR7550i4C5Zk1DCA7Zehjlkwjt5LQADT1hMp2I/gG2fA07
u71Nez1/tBng7QqkOrEaiSHvnSn30lWmCJTL7CWnKLKX7ex5rBb4hb0HFisS1WUnfY5M1qC68fQL
wTrvWEWdG67Txc4/e7pUz6HrEvOcegsmD27jonbpQvC95E3WsUGCq3bu4Uov+4nt1ZnFy7oxR0cV
Z1fRHdG59ildLLGmozE/FFp/qMtQ9baUjo92WJvvRLrdk4xsljsjrxmf5bDtC3pMtoyFnbu8Hm/M
GCoakedmr+kd1PCo+4h7H61/Bj8TmHXofUhr/OHICQDPXNPuNBfOoQJgR5YamtLsleaLZWef82jV
zGMj23z3/PKpGqzlpW3rGSJ+qd9XsetC1OHge3RohuJAyA7zHA+Gw4hac+UHS3V68eAIAT+2LPEJ
7DjelQM/FC1J/oyKUawHS2MgPGQFYDK+xNGycKn1NPD4dl48guHqvlk+mYEVAcQnuHgH9prusQLE
XVImvMZSjGshydPsHqghq2qY79157I5uuJQHGNjwmolewtgWFhqvSA4ee9MtjSBy47VYw8NySh9w
2to/Fho21laWxuslpsQvrZ3sjRbN6dkra+2+NuFe8IV6tM3HGQYF16gvWjNxZnTljcR9n66F2Dpd
WuzClr4t6No5/VH3QxgOb1o40j0B1OA+1SNrXxo+24d81Iczc+rm0+rgs+B731DO4+0oJWHLnxu9
xkbH8t/QWyVCha5iWrQbV7S1z9Hd0lbZTgMyi/I6O2g8w+Qq1jQJ+Sicg75ciIkvVd/7GyGG54hE
oaKxCqD1WPB4zLUJ3Om+WG4qoPmnGShuYBjaW2pmjb+KIkSeJBfYmF2JPb6B45JrySsec9LZOjR5
7GtgUJjSf8vdeLkJq1jcO3QyHNrWmYoVvWndfdJpGblH+HTYLD/c1Jt2YEL9i4740UEAtfTz4Fc6
mN1iyQHE5m5AA514Eawa5wWXwys5ioTA4/BVLJ27Z0VcsIG0w7mNbAa4w5jetqlbrrtZE7dFbzeX
Lg3lKYV596KFSU71UVEHiATR1hB0qixIvYHTSus140Szd5kSBE3oV1sIiuaPxYv60+iI+sNmnsfi
0i/2W1zkyXOHxJevGFOJrZWKaEfPC70dc8TO2AjjiwGlcEVdDqp4JKdHveejL2Nn2cxzRzBzMv0b
JtQ0ZE05PgbLS0cuNHx/QrMdGgfBOu3myOrJMk/dIRNL/Zz3lHwadRpkZCkvGbJGUA8D4ZAZlA3d
ExqKpBNNW4XNPRtDZB6FEWVfgcdnmxFn0mowWG4TbvGbNjTBWsC4reAzNeI9c4E6FjAb3kiPh3ue
TPEh7MzNbLrOZelT7bO2Pf1Yd762pZaqxXdR5gdgbOGWHEl7n8+j/xyNfrg1dKk/xgPkCPbxtEjN
1JdtLXyJ52YmnkxZxCd+GB7/xKkXqA+THaEujcaGbT10q1a7cUodcM6qbBLmLtRkOAXn+7KnJbLI
Ev1emRRZ+9M0euodNiIk2GlkA0UkunsZyXxfxdzSq4lIMUHotgHowzxC/mTKmx1gfiDuT6N2m9CO
NvtlcRkQdvad079TcUOIp1JNE34/9t+yzn2nKO5DD/ufXr68E7x/KA1KC7RlrHk9WRwayiuCRiZP
pozqI7Ku98RI1nzJ0rH8RP+YXpuQHxxKzu0fbjJjpz3WnHr1/ljLVg7dDuMubYMntlq0GqzQX3SH
s2HV2YFbQauYYKtQ9zD1/kV2cnbfIJMoSpvlYw0d+eIw9ZtEpzjhrcNK3/Uzu55dAe7+lNRSq95r
HqDsvcSwMaYw20rQysXR19j1t2NqbtjkZTcG8uyxbxLv3UHk/KpDVEihdsT5jRc7RvMEAS8Odzl4
LXzIUztSX4M1xkm/+4xztGdHAlUjKzWEGAo0ivwOEqDvptT0edeIqtwObvvK8HhcNRMJbx2LMYEU
+xW2+7iHz+it56Lrz/zNaStyj+0kGK+ksW8BciDY6RqDpYz6xBdKjLQ9e5HncsEMBZvRO7KCaI+x
lkQ0oObGOgJJccYyK88N3+YRPBIg7WT8gOg2HxvhaqvW1vqdUU4wNXu13bKgTKxw+TU3SXLIwm3G
2GozVGG3pwXXXmfST3a4gvT1HNr3BQHjTSq16LDYES6TMAyPTWEmx04H6QzEDSXAqG9JH1HJF3ny
a2+5+dpHudslckioKmlFgCKMhzfJq2AM7RocagxPquPYuHb4mvc9Dm5CZmaxc8CV/bR7mhXWdVbD
z8JQbhnfXb8E8tjqfem1n72thirPoaQcqlujLyREeP9ziPv/jMOhPJoMUf7xKe7yoyyVF+3jLxPx
33/w96Ocx3mN69RgavrbwYuT4R9xWv2LAznZECbYAK4x4xfDqPmF/8REnIMcjHtLDdL/GImLLx7g
JJens8EjRDk8/w1+snkF4v8ynrMJobHR8uiNJFXLbPwvRzkqXNqlAECzd7wyo1tGlQIR91TWPiUp
BMJMqUDF4NIU27FzMVKZbdMcbL8y9C1zRYITMfVtYi3bLndoc3bUbZYhCjfik9aT8G503fmmmMEB
2Ek/AXUlUG+sCq1ticPNNu6d3KSL0wLQHHjLXNONFYcYSpqUCZZmmNVL087NcU5lfFbk/8DTluU5
NDUL1YIivaAROqsijFL5SJnHVO51CbmBJ57ufSBGsxeAx0T6vnItNBe9Ftmm6Ce85XG5T6Do/9AM
I/ocFy05MWvx3ughTvuN0IR9y0pPQMrwuN9weQqKMHonMoMKOtJF+FF+M8DKuUuquDsNWLZ3Rpgu
1FWFgEKrbpgC1F9afj1EX+VJx4A04fTTGlfxjgqmHPS46hBWHOvZb/iYDc3LeAkz1o+lCwGTBhDF
s6DL3hR88pD/DBBPorh0muXS9LMU92wBK9rc/IZpk29Db9Fx9zkeHt7UX8J1NsZY9gUun3XjFyfA
cJEezB4Y11WT1WwbSkd/ZYDc3faV/dYiPT0abVv6sNqRCdkSUmKCnu1nO3U0fIEXa25TgIOcYaKU
dqAlDE/0vSSb2dIzaHflcnIcju2eW/lpABDHOVr4vGjMwfBrF8aDN1yo0+XkN9pyh/nuYgP2pECx
Mi2Oxm3/TqFV9NwU1nTHmd5Zi8INUL27tVNkWLlivPpWOeVHOoXCW1Gn5b2jI5cRrnxNRht6Y0WR
woxpfluCcXic2SQEGDuK/cjJQq+Mbp1lafoAflG/67XW24STPR4it9plqeUHhY1fP+5BWBNNQTIT
LAb7lC5gRf/Ofopx/KTRQNtWNLpTdNTlxgMXOQGGaZIH8gzscnOBF8x3Rsx4Jp24pXNfcbVRVCtu
qGqLV4UvXYDP7dtSYBpdJtKgMaowpme4vxRLORAdaVU0ehp7CYBob0ylEV3zWD44eQ05GDv5EWSW
3FDDyf7DgGyRU3h1tgbJdcNli7BI3npXM7FZ9SU9Ryl1zNm6ZpTNTMeZHjgNqX1pwrKxcwFWRcaz
j7KRbPG6cr5bOcZik8dLxziKffI8E87ONftpv380TbBQj3AldYftpsxi48XA95oGupMmN/T3ePed
z1TwdbIXIJ9MQqALloKdwQrY1szrD8lZ4D54FVZNZDJPjWZYN6EVq4BPpTlvk7DK9DBWyoKRVwuD
ZjCci01jHWUXwyOSvj0+UszTk2WhniC1zhCSh/SdYsdmKQGrXamqsSKszjWng83QKvAql1kUvRdG
EuWQnY2E70erCi7PK651mhcjogbjCnL1x5nMap6Wvh/IAqk12s+db7+rpHj36WXCyNgbUjMC2D1X
bVUUK1oOhRFh1jHoLql3OKSQmjXo6Trjzqcy692ZGYyF+m528HO4sahq+M9K/f9aqeEYsHT+45X6
lLSt+qeuk18lV/O3n/tDc/W/GBjQbPgWjgW7UMUaf1+ohYEcSwTSUHnGP8TWX8RV/Qv3rqe8azZr
uYc3499YkXGj/Vlc5dCHEw+1lpJPS+CZ4438ajhJvEQ6Wd1mhwKa2gmtZNlqZsswhXWazF4X6/tO
kitbmUwiWZwksC2kHbO8reyKBgEebXJFFzDDcFK1TU6f71zB9QvN6dIkNqfvWavflzprAKC2KSfa
mzDxZlabtjYDy+iWk/Aw2PIu1TSegUjGprocfnipz4xNJoTZmF2KdpUyWH9QtVrrhhjgzh/H6bJ4
vF+aWWYqvO3wiNWAO98tp/KWt+mUK7IZ9YclIA8TFs02Zc/0fwZzDvg/trWy3ue/5bCNcOm1o38N
aM+a7mOciawInLbwNPNFH8IoCYo+YpTHqEhz3mOdWS7P65Fm5JuqszKOk2Mh6/EiTY+guBf5YwQk
S4v9bZXNRvSAm8Dd6nlWkDFPIMKR6WuHTufRrFvOwbDV34QJJgios1SWO0QPlzJ3FWGHD4erOzRU
tN3AZ2v5sMtcI0I+KdxQ99yVLKNvhdJkBqXOVFehpr2KNjj8/TeCGZ0WlErVGUvp7XpC0R3/tqqU
9uOkcjh7fooglCltiOiAAfPQrDajUo6a/B6hHxmxKVCbW8RoGnPrq9w0KOWpKcatxAZ0kUqVIqyG
QNWpRVabBbh8MOvPmVKy4CNn2H3KeE33HYXcFHf+0JT25SsVTIqJyRu7oG1cGsmhU2pZyiaGNFFc
YfJrSoZrZXdkULU3lc4WK8VtQE7nxI1gvi4R5DQDZY42gsMk5iePqTbYLyHab04FtrvIYm8zKXUv
UzqfPnbFjafnbYCtF/uF0gMrpQxKzYjBCVbi070Kh/hx0sug1MToKixO9ayfATSq4EZqaMfyKkJS
z6DfN0qZHKVcXiwzf0o1xFKXBClIYaTMhFX3xVXqpk3p5TbMQ/sQUZG3cpUK2iCHhsQHPhalkArW
qpn5K7pps7BxXYgCwZe3Vxni6nBVWZXeag0LRRJuFCLeKj0W9rJ7Aj5vvENL8KnILBFuTZq3RZrl
B5x5Yt0rfZcSuejOUppvRrnvzah0YBIIy75Q2nCtVOJ+qNM3WcbpO98oCV6lJvf0Iez7sqzPmdKa
66vsHCoFGqvZcoEgMdwWSp8urlJ1qFTrOSUpvdI0i8eKNSUnf26se4EqTk6MW2KfT02orWo/SdQe
1Lrr/b69HZRSPl1FcxKNOmXnQ3KCKiyf+qwfHxOls1tZBIRjQnuvlArfDG530zmV0IKpZ1SjXwV7
Q2n35LvDQ71M465b9GhD2a+/BZ7p/HSU7g9tdn5Fe2MWILRDqaYDHWOCXM0Lwj6GsiDwg4L5PpgM
FWaHGBigx1WNH+c7KBPasdQMQlfTiNKpmUsY7YBzpmQfHOuAV9X8or5OMuSYbHMbpLdb2uN9Wjny
HKvZBygc2krUPKRXkxGSn8M9H0h4N1V1/8rk31hDvyk23CfdplLzlfE6abkOXQo1f6nVJIavnbtF
G3H1eFn93dLcbkdai+HNFGJfmJiHk5BituNdxzyY89x1inOOObNj/kSXVAqFmg3NakokGBdBCBlO
cVhc2HOKs6lmSoTu893iCOb815GTrqZPqJL6SXSZOLPFMe/naaDj2WhncUtmOt8Jhlj5dZxlqMlW
30ecwmzBuCscyRkkmREd64oge+S7tDL2VnnqidESYuRRo6ZnmuukR1PaxqPLmACSfadBL5fu/Blf
h2/jdRDXq5lcq6ZzVLIGEy0WMEgzQZNJZX5N1TQvV3M9aSfJk9Gk7UOEO+psKuFb6yXqL6EJ+dyi
1Jwnx1tOg5oZ1mp6yPI5PuRJxUiRu8e7pUJk/j5fR47Q2519CaP2qEXFgO5uDOeha6yjiWOCGJOU
L6PjYItx5nAz28Oys8jMISv29bsL9/Gb35XeTygzcExc5fUUIvo+QksJ7GQRq5DWs7HyoeZMrbPh
WE3hTaWYKUJrtYNvIP2t9BbVoC58I8cPOFr52l209JjHtnwBvNsFpKNhaDiFCiq7afaztA3JznuQ
r35EHXzArrz4ZkWRvyvlFJ56I/RvBr/UUEuX5hALn1hPZkJvMVnfoAx3+bmzdXGXAr09QcRhvuO3
1RHoZncKO83dpNQSnTGyQV0dyv4VA7+7woUwgPO06V8G+Dr293XU0mKtifmHbvU5qlhPAGQl+IxJ
CHbaUxw77rtMKh49bJzJobRaWqqHdo1wyTEw6HTwvmCRLaogwpLH0kBAzSemuEpDx9958DQT5r5j
AuhdaHKNo4QASuX5H5kODlCnTt3u2+qkAZJ89KmpWRl0TdyOdCrzGJzNyywXfR2FJXq80x5lbhk7
sAvrYS4TWoyleerhmjIMqui8jUsc75FpPXt+N4Dn0fKtlJWz09y0rDFGWoHvsjjmGY3DNFzWh3nR
23tqMO1PEls5ac6uhnkyDuLRgMrAYbKFhRU3xhNEh9hmLlzblyyUnOfMYRL3eVTSpBGzyI46EGg4
CXztha2fpG6cOtvF/diZfmAkmvwRQ63u4LGMYg8Y3tt7Wlqv2xw+PUaXFuh0Xl+g0ch9irdyP9GK
uV4cfH8jR/9lFxqN98pewHwinA64H7ys99NnLPheVL6zDbP6zZG5F2ipuLfMpgUaXekdBKbRb/f4
lRixp9S9Hse60aAtmdS2eLaqUvA0uXwmdQPFkXaD8Wgy4nUqlrcZGyqXpt3SiovJCa0yg3PPYt1D
U0ppfGioq7Dkwrhr4iF8xhEoN61sMKM1xd0AgaheE1m0d6x3yME2AcW80+atRv30nsCsf4eFHVuZ
7iXvbNDcdk0zNhuQOdz3dRquozgT5oqkGHgoutqNtcLJXkYoH/G6gWqMOVCv2L5iwwwyLRsf3AaG
/Qjw6+Dqc3nXZXLkPrHchotDUHPaLHFg4/HfZTqPFTpR2UxP7FQpiDb18XGA7/WsZ1X+bJvsARlw
LHAYQynv6qwTNwvTkiKInPCge3RTrCI9tRhnV6xguAvDQ9JD0IUSYaXHtBMUhiewFHq2mKLaF9KM
2h9WkXotvTFZNxt+vbKkfxsODkQwmnKODgd9oiitdbLtZj4L2RgbkSXUGjBHOsbluKiKqehtcf2b
1HafIpejbG8m5zJBVkO1PhaZZ3xNPMSgZkaUlqELutEr3DdjIbU2a5g/BwJ1G4n+EdTW8tHE87fE
0+79GmqviAd3k9NqsWol1K+qK8edbmmI4Q6gWo4IN0luFIxgome+FoyPs08ZViv6jZWzuYGHfUeX
uEVLkf1utDZuu6HrV2SA802W+Q0jvpwPphjx3xYzZGEylqsKcPcxiiVKAWgN4gL42JLhLp5ths5N
mWeo6BXyjQv0V9WME7Ce0Nky8FtLNXckb4ud54P3gpBrvc+ayVARRPi6EP4O7ca7m1waEDCWZKeS
y+8D3Seg8zZ8KrrW3dd0cR8ds9VParC3GaLRXi9+wzIHMvzAhMLfYoVf1nUbwiO2e0ynVRedSw3s
hsjS+c7R+eVSP8dchjzlyrrp1m5NE8gvp9b/I3/zF48/B0OIOnACfbw9MAQsdXD8JYkAFh4ncO8n
BxAxHOtwXDN/WHye0k6fuY+2XsrPmr1UyZKNCPbPX5zz7a8xjuuLu7g8YC4SozDEX158ScrGnZc6
ORBzbD6XtCnJ6ubxnZ+J7OGfv5SSnH+VpPk9LQMOCHF/Jr+e85eXwuOculNc8FL4K8uAe2TO6UCL
qh///HWUwP63F7KxS3HoB7/tuuoD/+UDzSqQ6k2GuNZTeLWN/UbxhCeIQGXSXYikZuJ2ELGe8KUX
H7UXKXv5EsV3tKurw3WIjTH452/p71+xZ1KSe80Gcab1/nL273W0s45TxoHm1uWk06O2w4vICdqm
itnY6FHcfE79wPdsNOFvIZL/2PX+hV1PUBvxy7f0N1YW5p2uST67/6p+/hchk7749ucI5G8//8e8
x/0idEotQW+QJSMrxn30u4zkeV8wzBLM03Hlk9JRrr4/1CT/C1Y/oex5xB854PBHf8x7/C8IIZbJ
HwLhMU3+6N9Ql/5+yes6dRkWEyQELQSmv0T4ZqPMDA6X+j6bFLnoJyTLu2kGLq/CFmO5p6rqCBQu
oHP2zUBwT632XzxIrk+KP93evAX6xkGU8DubCgX2p7uugoJS+z4nzarh3N5D3MIXRwdYW69MqY+o
2qCa7Dw81cjKO8+0y2A03+2Bp368wXcD8xPLP0UC2441tPawayuakO0MK9wRG8zRsPzrTxvHCYMZ
JYADGf6atiYGGFoUbAgmyfzcLtUuoSSi1YLZEXu76hj8R2SOCYGXcLz1rlKTmtayNnpG/McqX2Y/
w0JrWPsJM0VBbxkZ95uoJ1GTpMu93fEL+ApD72vMQFJ/ZYEODdrslpnzPfW8fTCVqsgJo4Ir3g1L
C2hf+8CSowX03qo9KcgSD6SfWOlxHMAW2QxTwbM8e5g0oGFyVNTvIhi6+iuzcX2X5P0lar2b1Ci/
LTBZuzRbS3fMd+7C2xg7TjBWWX4Wk60z3PDxeunjZ2lHm8jlSA+emlYqvWZZbHmxZZtk1l1UpNF/
8tS/deX8i8cKN5iK9P5jWfqu+RFV5Z8U6d9+5PdHCdPYLzYWYDY0nKzV0+R/HyUGaWoWSd/3MceS
m1Yt7H+kqV1GxyZPIJ4zPGmuD6A/WEMGTxnBtIhGXpY9vJL/zqOE2cSfl08GPJaD3G0iv1uOT8L0
zzdy1vZLNvYiuaSZwAK1tjivSRBomXsnwtq2721XNu2uynW2bYAnVcBqVGGrLITKM50l+wzab+CR
rAggMTp5iOkwyadXxx+0TKd8rKGKUvlzoqXUx0uXS/17odejPq48YlI+IcaYPkSToTX3fBWbmQ93
TthRQOAoPRZpafxUGOEKsL30v2lmlqy5d6Ojhxt5VUGhB4Dg4RBkTLujgXTZWCInUZ0l1YDDx+3p
IjCbAh9RXjeM6ixbe8b+981nO7kpaBRZYTvyYK4gZSTLkt5y/MFNODj91xGyUGAza3ZX+OTih8ZT
rvu2mubL0C+hgK8zFk1gYSXW8BstnR+0Mq83glv/RjI0huKvtvyj+y0Zh+6ZptA4PTvmpG0YdHh3
SaMz5puRLii0cGdn3XnEOlehmAQtcHqXzI+e03XU4VD1+xbOVbmCnAbMb57C6NGzLTp324qetfXM
2z8kbhjfLOM0vSHGGA5DwUk/RKU1BMLN2hLQXApgxutc1YOaWPXr3EzNOoKPQcLJG4qjRm6mAtIA
uYOGnMVnXzh6PWRQm0sCtRTMLLDVdoH919Kx6Obe/N7BZXEv/CamTiRsKGCh5TQjYY8iSKU3Lh6B
NP7pNZQjxlGS7dvEpor8f9g7jyW5kS3b/kpbjxvXINwhBj2JQMiMVJGSOYGRTCa01v71byGrbhuZ
5CXf7XHPyqpYAUI5jp+z99qhZfsIv3rgS5FzWyvMFwjrSBQ15668JY4JqUDJtkPPa+NWk97IxjC3
j4Fg7LHCnmi/jpCx/ImX5oqdn6pW0VzmEWyJmfznbV1o1Ym5dDJf6qjOnOqI0W8EmOzJomUeyIVg
OwvWoqhuBLD/8oCvDGm2TrJDyLzPjW18j3krToz+aZyv6J67fDgqA4M06Feu3m3fhtwrhUX4LicE
Y/QdbfKqx6wZnHqFXF6H9e/xSWuAP+dra5pgGttsHMtjQrSod7JxDL7CwJwZ8mdO6qwyd8610wDF
HwcKW6WrVnPj01AwCrGDYvyMYhpfK9zefjNXRT4fpnBmzszQvaAhn9l6tIejbJZ7jxhlY4XDrEOv
u+g192zhnW0RxvFNPM2GWkf1sEgpmiDnzQ5cJ8CkNced3yRlD7UwQJJ4UiqmAwCs21qXDEAtv8KC
aqz1QmsIEdUKL7yxCz0mXCDHhXs5qXy8ohWo7yjGocAy52FYygBmwPJNdz7TnJhGZpkNW5SzGUxZ
Q7cbUv/c8dkk9GXXMaog30hvzwpHrLr1eu2rpryCdwr82ITFKJnlVVciddnymc+7bdjP5fOEZE6s
3LmP7pUiAGUngqopdvxLAhc9rei6PSvRfCcYhZCxh525XsdZZtq7TI+wtzkJsVsgJZo3gCgPsrfd
E1kHrbobUnOo9iOz8ZIMknny3UozLqyWHaYC5XQripH3MRBegkQ9ZDWTvV7AQKuTnZos95hoLvHX
Lp7a6TQZsH3RPBfk7FZNunPdoN3AfkRbCQbMKLchKg7fVMK61ZiDDFurjzLf9hLzorQLb2O5CR4p
DYIizJdoooesgGXpVkYwUJeCWv/S1E7yOaGFi7c+Gz4tTf5m0yBw4F0T04AlAkVsbthadyA8Wqwz
q08w7kdt2FzwB0SPHb7CBYtoqZrxb7jEuxB+RRgVCEjhyEpfJXNGvudEMtLaRDkQrqTdhKC1hmrY
a3VjlZugy8eQjbxEsQulr+qx7QEKvzcQwT4OI5YAHuEOOOeEC9FDIrq33dG5XWJb/LALZr8z8ZiC
TXd0tNAdezhNEgVZTiOqzaAVV1luMq3PGyc3LkegA5ekPdnJzq1L67nupmfGBYO36oCtGr4RY75a
o63t8NNCesJ8uDgZ1Wy0Z4aySUPE7ziFtygvggZPp8hm3Lz53+ZeVLFYfeuWVeNKuKmxfS8S/m+b
9od6ykCf9ltB3uH1c1R+X079/X/8TzllwGfEF8WQ39LfSYv/3JmxLfsHUYWGZDuCTo8t2z+Lqd+A
G5diCqDMUvvIBYdi/TvFFHu8j8UUvwAdh52jhQgBV8SHYsoI6h4Iq30lGYMf6HJP9QXyYvLPYbog
5qdDaeawG48T28/sTsWV9L4YpvMtInLtjnxXC+5siYnKNqan1NHiC/rCU0furMsUv0I0mq8A3nkl
AFw1d2doeSHu1nAc6wcaR4z88HBnVn6RenG7GwYk1nweI9qXJHu527iNikMezNbaQXC9Rs4X+kWe
CaZrNJ0xZJvA7b3+NgU4Tj6qPganzKqqU9tjgZ/toT6aXjO+4qZ+EXnnvgqv1bFEl85Or+LqhSJL
XwuZ2wfbaj9bTbJ0ZN1opmowgeMSzzbt9Yp8VXTs2lWRaMGEiWAgUtilEbJuPFKPmjXtWCMftrLN
6Dia8Zhca1FkPoGlOYmF4oi6h0Y70TrnuSUtpyMc2Wfi/wTK3HuY5DRfTwsHsgIIOU2uvRmW0aI1
5Lci0eq96BvzioCD5tC7UNX0JI5P+YKXlHYUX3pa9tlDl9FzrfETEJZ+UecpKRelNnxpUyc4zIG0
tpQEGU5dUMAqAV1J/Q41wm0bPr1m/K3vwVt6Yzw9S8NFuR7GfImAUkMv4Gv3Ypok7Uonibg25VMe
50+1xqHBVkPPiMbhE9MeubGsotyINIaKUi1OGGekM06zdaA9bMUeDho1iQUzHFWH5Yl8qAeir10D
v/sq6LN075g9Ueuo2dGnw6ZGyr2QPPXBQhsNbRsFo82E8CxSI72Z51YRGBTpzOtFTUYgJpJVrE+S
o7CsewBVdiLJSJoD8BvfjQS1neQCEI1m27pEmJhs7SgYb8ambrZF205fEVoB8kaZDoI71ao3r20T
+sejMHY5LokT6XQx1L2iPXXvwNLJHsPX6J1iCvNiHxkdu+y5r5wLoyKzD1aJo+NHn4n4BoWZUY6b
esE+mdU+dNv+0ZoA769qaza3qZXW8xoJaOybYUS1sXBT03eEKmNU74JwyCkhv32Bjg0Lf8wDRAau
YDzhNquOmBtasr+g1JDVZkZvZa/KDeNZb48v0D7h8321ldRXVhQlgFKwJa4s8kNAOypyJS1s1Vtn
AaLFA7qMoXEuqgWUBgYj2mah1L8MaMy3xKrbX9OFqKbe4Wr2wlmDcge50ujGZzg41o2WBg5GP+wY
iNO8ENAwqLaSIgWY4wJwY/Q1Vj7W9Ggz96a6cRbKm6pBKNj2VPhAY6C14vk5ZzBrd2429o8ykiX0
wiIiMjBYhJheGF9olUW2G012qIgepwT6ZtmOAe9Z585Yr9TCnGPokACiwX8UL0S6YYJNhxnP2EZS
d9EL09ttOhFcRgvDzrbh4QGSvicjxT4TCLlvCksRH6qPfMudo2TQQTo4YdqHOMjJ1xpt1K+5qW2M
d2IeYo75DiFGdQmV3bxHOpu8xAtkT7MJGuvHBiTgO36vgFR/NzE0XHsED1pTpV8Sy7HRF15fKCD3
zQvDj8VTv2p7bncpkclAMQI7jbqYZJNRP6jaeAVCY19Voi4O2IHMQ9729ipeMIFTUQFr5CbvkPtF
fhBX95pTzQiqoCXeqQUyyFa2YpLhzBTfxHagDkJwypZ2AOthRoTTyHTn9BOxkQELuW6q7iKO+umB
RBMivKoiXNsL2VCfGA2XC+3QW7iHQeq5n6xyKekXIqIGHGXTCNxQfgJ34hMfQbWnFal9M7AyrKaF
rDjbon9LAq0E1hCXZwb5xhoJDkRtWIyhysNNjbvBNzH779yhJfmCIOrok6nC7tTk2bnF0gtnHKG1
1QB2NBfEo1pgj+OCfdQXAGSLYKpGhRSojQjtBpslyWGmNbk+aCESpp1IfMOHMhDlM33FAULMI2sm
flsEzOvGltop0pY9OznkT9U7knKBU1IDkqRnlfan3o14Nyy78hWxYwcjTqfLIuo1FiycJ6OMxUu6
IC/dBX5pBGSPKMTAn8cc6QOGuQeSXIK1OYLMlIMNPVPXAomsxZh8THbuAcnyWUHbpHpAfdBYhr0h
QJ0bXJjS8514uB3B1D5pkyR2gN3fal74nQkzXfbddTg+6qFdHz0LyGfoRvA+eRyZ/i4Q0LbTTy0M
nLNS/U0fxt2qzvTsol8UZpJn7z5hzn8M0LbxSmBw84yCbKEwOniudk6J5oB40pR0Gy3qXbEgSWPc
xdvQhf3SWj1TMzc4JWmV7kq77Q+BTmeyUHrsj1WOgRux+bZf0KchMfArcyKseMJ7dwplw/I9BuNn
UJPVToOOcKGG1vlq4H/9gq5Ku5Jtc9taubxTrnggwra9Sj3yTsbRcg5Np6md2zv9ppbO8ADioT9K
O/+cLHzWCEU8XqS43A1IJ/a9yhx7BbigPcZm0CO0CMUZNFp5o1BC+vCN5UAk+a0RIt/SxmI8eXyV
iR0xguHJiGOymBTo2LyKEaXEcgvSr17TVLhObfE4aYi0dDdnOFdYDLnDIbtHuV/t+s5loOuy0WWo
aW31OvjmomBa2+zNd27rVQjdWqC2ZaZOkRDjBZK58HnwWgieLQHQjOlrXxBr/sa4/T7Ki4ImRuLc
AeCU285IO/phpMPYiXU5sKoSGGi8sBHRViTQRtdJVZ6yUZsvUQGd5sAQD9mC5a0XQK9A5rwDdedt
4wXf2wCf3sEUa14mrUCB6PXephzgNzs0mbaZ3b6MBuuKtyCAw3HBUYSMZyEDa72c/QZhPgRUsMGe
N9Nsw7MwdRdOCUMI7Qwx7yIrwzVttHId6U72kCDUv6OoSokrXbDEciEUx++w4rLsjB3S0OoqA7Wd
2/CM3UlvLhHPFX4xQTsGiZyjkjDDk5Ow92zga+/DYGEjY8u00aMR8xCxa92Srwl4IkHfjyn9paVv
T758I6vdOBrquhqdhHFzYxxL1RRb2nPT5/4dyQw2iSLlHdScwhkoUGLWApWCmr4WxEi+2POw1heu
cx56gc9f5I0OQ71NchTo65n+A1Az3V2jY9BoKjawiDBQEdVq4Fu/rCYzxYQp7M045HW0JpboNUCt
7YtCjXzS7AYyuadPZxwE19S96y7WsVibttrqQcUXdAwAqCy4aj7CFYw6V98Hlqa/uY4rV93Cte47
TL+l3YUoQQBeU3rA+oKBjbwptejbzdMFmkN9XRdmctC51S+LUXVvTuhrnHeEdji36bFp+xZZhNb6
9V+c7QW5XUd645H46shVrPRbB3M6yKA5TK6MsTO+4ojMrtXEREEfzGxtBTg5gkJlhXHnTkGfBH4w
uFH5Ne5zSMmrvMi8/J6eXUpILfqdOL3oJtcr70cIu2sHmCOhtTNbcSrlVdLYhmIgkhkOjdNxodZ4
cQoThVG+r4Gv7nAbzNM36GrRKwpeBg9eK9EjWOUL+EXM1zRMDgT2Am4wBnfy9daNjz3sl8u64k+X
rV1+snjzrHRuthxRu0xRVvg9sqBdTIsBg3M1Fa9NgNqmjCf3AOuRzt743uTr7XsivqtVvTT/RMYY
H3qPAkC8NAel8pozmheLpFFahxo7/VsdiatvW5h5aSqP/V5kHfOUqMUaiHTNLwUljDm2SD+WtiQS
a7FxMmmSi9yKY7N0LmOJwI/4SxQ0KOQstDUcT0+r8mGKB/HUGil2ARq5uUOUCfiXGh0y/bExOY/M
3+kydfOnUQbXBNdzWYlbmu4IfQr9IQlRjXW9gjBRheYaS2HrNxYROKtWuna/CsKK3itf4SWIAgxe
0hpA/VuafscpT5L70M0Am1J6smfCMz0XKrzLpWq37nKxgzxKdgyo2H3RvYmutACX6QpnJrkrgNwO
+KzrO7LY9Q56F3+0V548pG1TnLvQa1YQeurHBpHUs1G59XNRho9B7ugnYZJRuqKHr+0ts6qAXeDY
orOiXzheXt0N+EiRdgZV4Vz2U0SAWVR/dhRs+BUiUTr7KLLBro06JOpYhfS99Sywr8mHz54SrF8P
bkL/HmwDGL65N0zY6nTM06YfXwfSytdERoYXLUpamNBhsU2ahJdwagq1auxOziu2HtQ6C9TEDyI5
flFUfbQ4NdJJm6VhX7/37gsvi89N6FGJ1aqpCYuhw98Sh46SRHmHcWn9R8sQQC7jgHwZDGTLiMBZ
hgU2U4PMLdVDFIoA/bhhc3LWzKKhy3TGQs94hSd/1Ndw19W1NjOLyFAl7DpzyM7FUidZiueqUQQJ
GzVp7sEyzKiofNdxjLCoSAJjnbAtK9l/LoWsIZuTtCiu44IgcVYwAuMJeHaQ9cRJXj+X3ejm1+gV
W2uTzTabMRjYVO9DCSCI9Fy7XfqSxHW/LnnH440BamNv04/mBwdtfuqKqZru1aglfF+1jg1vd9Pr
reUwZu0d00FkZzXTeMElaVwk9yFD2jUevxLywn/lggQY0WnTFYDHXaA59X1GMMvjd+O0X+hl3ifJ
302adZdZNwoS6VCV0d35KCSp6mnEfWSMV6GGWFPzTAw+JrhZ1N0a8+4gfDFzazckJtpludVEs5WR
QQA9o+deQSLvGB1oO4/+alrHf8DO0lT6Xnvy19/NNmljQ9RdrCM/9ntyY6jJoTTHq6pqrpyKWpE0
zuHq91fgVwchHkvATwYK5Hy8ADLpJja9w3gVmzrMK7bA6CALp/y/luT/14h3gSCh0PnXI94tINv4
9fMPTcm//p+/m5Ku/g9+QmdgwUgWM/9Cx/2nPdj5BzNfe/ECmcSxveOc/ikXoZOpo45CLULT0HQs
Hh6+ZF303/+5DIbZ5sB40nmuFl/xv9WW/PEhFWgOGPIKXh2sxpb+rib5TiAVQglTLorrPZ0nDOag
QtCII4r0ln4aBiBHIgMjuS9mzhgN7h+UIh+eXsbKsHZwOSPO4tH9KYS3rkPlDUx0dmNvDhtnxglq
xGYGiybO99/dll8sFb88FKFyOpRkehQflWBEaAyGkctuJwzSapmNjCurhQsCzrj+X5wVl9KzFgu3
jUPqxxdfGVNaIUKhtzZNhKPDdPObrkvX3eT0h9+fFSqA79eY9wtocU4Cw9Iyov+gtFmEl2kmuYBe
zLh3mE1wi739NiHwDIuAxLvSIt6CBMk1ZOjyL93Hv6SFLwvYd4vv3we3EDPxFDPa/3CeHRCgwKq6
bodYnMCEZIrwO9Ei/P0p/nzjJGuo6aCawq/vOh+O0hL72Q510O8aUGoNz2bRUqRPtTNsSC0nMOz3
h/vQpeek5AKoX2z5FAG4An+8eZIEB4sOY78LZ6ZRoBu+Eez05oZ8Fo0sZ9iaVKvfH/Hny0iQIH1Q
KQhdZK75YS5AJE4yulbZL5QcIsMwZXOzvHLz+6Msl+nHm8VRmH54fCk9lGHLZf7uRQczgTCsTnvM
EMO8sjTtxCfzeqarTzs0l384p19dxe+P9uGm2UIP61BmPc0k4leX1kY44BWu6FKsSpIIsaanX35/
giYL6U9nyD7LlohfPB5I1u3vz3COUppFI6+dEdniWpQiewz1PjjYpYK6UYaE5tRnZ5jddZ2J9tXG
zXCspLXvw2ZpU3jDBmUoDJPRqb5Ok6UdaJrBQkDAf6fobsMhIKcqrdUfFibjF/ff0gUR3TZSWPOn
J85tgdeVHa9RPPYiXYklYXU1TXLYYOHio94ahAG65ehbXL2NCVDnBafVdNOjLL9ygBmtsbt519hN
/xZ2/csXXP7yr8b6vLzhqJE+ljCJl4GElllHdzfa0OSUPk2LaV27doeYJWzZ61jJWh9tQAJ0URhd
FUlzgq08AGCYOvB4y9RbtAlS/4K2OKBfPyioQQnSmhHWmc0Ve2vtgMqIbO5hIdix1QPv2niPPZTf
x25wg7VnxTU2AM3Z0jWNyXhsXORs07FLmxb3VYYujo0eLDx5EYn0occGcZWK2SIwTKXbxurphGnd
dek5al+Dg0AhmJH2jBvwhEFSf9LQ9e+SApBgIOe3dLbOndulmKFCuEF21F3zy8X290/rzy8IOXEU
Brz1fIOdjzLgqQ1lLxHw7Ri7XWlpH5ELoNPUnO7RDlUU2Lnxb7+SHBGELCybRWXqfXg9vGYaXE+l
3a4JggOy/UVi8NUrxKmxAGKDen3+/Rn+vG5TlrPaAEDxoJh81I61oTegn++7HdIAdJ/Y6Q5hObJn
NpvZ//2hfn5MXQiWlNqU2Yv0dvnv361tYS+HZCR9Yue5g4RsVhuHcuydP1zAXx6FaD/KFODQXMMf
j5LrgH67kQuowUBoVrXjaXuA1O7N70/mY4YJXyDOBk6mS7WIMlB+OE4K3Nqwq4XJPhm0koyWAdqU
E8bBRBOIa+tQUvDg644VHhv3CXbwrmQY+Kdlicn7h+UUmij6POkaEoqe+PBZwkslVDw4LY1JvEYj
4PYt9O5uK8YOXZ4llDiAWaIFqJffsnJ0zmmXjDumWMNlrhR52WkZ/OEOLHien/9Oi7qRGbr383Yv
FJqGMt9qd0XYFwe9kRtPZ7SnIDReBSD/1pGDyS8DX01CnDZf91VMonusmz6eiRKIefYtQ9JxldKA
Ump8gXtmYnfvqru56ONV1cVyLxmxHIs5uwKj+Kfi4tcngHcRHg8QT7asPz5DOLu8fHZHLmo0nxkk
Vtt+FOFDxCq2rlDp+LgZdUZrdscXq8mPwNA/u7Fz3za2t3gYgvVENvAGZrZ3WyqnvHeF+qbI5T1a
Lt3ksQpnggsTjW9Fl22ByVd/KI+M5bb/WEfwWHx3Bh+ezrHL+AuXc7ubAcccAzRYxw5f1aLp9juU
fiurt5kgJjq6KVq1i9H7D0+B9cunAFEsUZiuCXfpw+vuzqwls+zbHXQUbG995sovlFU3DqFWtB31
V3Rk0xPKv+greStdP4TrBNYItJYIX1TYbk2d9PQGBe1qjI0xR4HQV0uDXN9N5MyuEYcZ3+bCMFgq
nTvHYiKvJ6QsaN4T4bC4wgepnzRpZHtVlp+dQccjy4FC8R4mTdvzD9f859LNtdkNCkGFQPLosiH9
fnmTpuukQcKCUCfZUxHsnCHJfE3B3kQYYv2hTvzFso3iRbLzFA4/rH/YUdCqxoLForOrwuLNI6yG
rzYEXEFOwB+OtPzShyeJIy1RQ4IOCciEH0+rDkJG+IHkSWrC+9SwwqckUwwE85ndhJxTIKy6rbnH
wMap9vs19hdfX1sXkDzwWrE3Fx9OsgvpBAbAF3Y9IlWScm4mpz5D0HnLnO4LW17b//3xPpoyljUd
XI6JvNRkw21/XNO9QWunOOaRZRtenHuLumcOLH8uGINCFPgGIf6+jLPJD+eK4ka48XpAfceIX/3h
1H/5MEkbAxJhMoIZ2Y9XPe67gfYl7+/olp2vV8zlBDCflRYzJJJR8vb7M//FRxPKNcp2XCDYOz/u
EVEppmHeT9xk9MS7sDKCtWKS+4c94i+vr0EngyeJy4t/7sezogcelkCK2h175GbtDlMEuxjBuh1A
HR5bi7cTV6qvzXUGlQ8tBt2AjFwQ7UIRy/qH9/XnTTkxTOwK2ZTTl5Mf39cRIhUcQQIxLaRHCJsZ
hbaNupyHOVyHuaFhM8yLXeR0JviWXv/Da/Uxzuj9WaMa4mIvJkLx8VnrwoFkBIy5u9kQ0ZfKWZQj
YxN21y2673yFnsK212XPD+BQ9nCeDXYN101PAFuu0Bzjo2RsOV4OkQWkyuy63ljLULavv38yfrHQ
uJ6NJY9XnzrH+PD6R+iXZ1nY9c6egmbbCyIMBHG5G2r5+A+X5BeHIgRAkJGFXd91P/Z+iHNtq7px
6l2ngvxNWLNzq4qI6Zxm6/+L06IGlXi/lpbaT6sa0jDVVa6odwDHm1s48va2nJ3gImk6uoj/02i8
+Wul/I+iz2/KuOja//7PXyxiHIm2CCUiIquPnQpTQfEse44UWyA2gq6o7vKwNjd83RCLTTkuqBIx
z+8P+stLyf5aMMAwBOrIH1+0MNQLcqdkvSOOY1jnEkcuwwbTR+L/JzMsgER+7MMXgkpDx+hCqJnF
ivXjwdxUlH2oDB4R0ej11gasS35aJEblw3Mu8N83renb1OR4oK1h1LbsHPtpA3HNyuFtS16u2KLH
eAjgPD6akMwjvylSt0c0AqsMKmcdfQZAy7CRoVy7DaMM3lKLqD8CT0uPaL1Q7mApD3I0tqOlWwRi
apG3Iz3UIQcVJluCpSwy7m1UVoaPF0JCzzPyyd7AQ4/MZ29kDPzNTmiWhKuKHUx0MUWNFfhNnDbR
Q5uRtXtgQuvJHRLLXGw0vTKOOVNcbUfO79BeyRzH9KXAShHc2i1ZNYuDWhsJFGnalLhc4aXM5tNB
hPjci4UmK60y2fZoFu4GDZPBsSm0cs+8n/TBOWzMBgN4/Ji3tiWIpyC27AC6NSQRvC/LdDunuBw2
6PeK5pQMbCdhp3jIjHZtO0JzIvgDtXs5EKN0AeAx0Ok75JXpV7lciquYZILPDghwhAhBN2GyFmVz
V8E2gHDdtcl8MxL2eVfEouk2s1Z7zlkvczckPXUI+wNF7LStXdQ/W3QuGBpEFSq1Rh/oQSfkE7XJ
gqX9p2smxsCagehDEtWY1rO8tEBdgCEH4Y1GMHf7W/q8254stqegMrPnTHP1c1eAhwzyZNpruCE2
Vu1d99nCEWy3U+QU58ChiSoikoewfOwgCIGQ89IcM8FwtIZ5XJsQrRNEJ+j5Qbz1yWRtSRJ6FRAQ
N5gKF9xG4+zsdtQ3nojtnfCYzVIxY4rAE3HRwoP94nREgAiAWKvCGT6r2pb7wZoU01ykdnH2iGIT
nqFd30gP/xAJ4PFNao1qDSDZuEDmEl1aI/eD3UK8YBweJ2XJndQMxHuMwLF+BofAE+l6StKeoqJ1
1hlfCb9tHXWbZtOh7pgwxmpeRATpdUp3aRpFQ/TxZPpKT1EHdXjPkyhAoeWAaB+tyI+5szfQJ8+5
FkHmGREsMvUDy611vR+YzOgVpes5CLPqpXBb/VREDkj5Dg7ipHfNm63VxVrrSPNzaVjvnLKUhyYj
zsQpgulg6TFyxNlxNzQpjiaxlrGsjG0q5+ecNKDnIg72KBjv4n5+llOAW1T3aNT1wXNuayFT6TR3
D6Shg57QahKnpHaPRC44toEV+3ZYuhs9QZaTjbVaiQReIEnq1TlutOGmDhv33PY4SUcLvemMFAYG
C3R1rfjW1mO1d60u3sdtTuBa7g5vokV4PMcjDEIfQlKnZgLz6gKZw4pKsyHqqYy97j4t3UitTB6e
pxzDPVLmmn0EH1MWiQRD6SdytdOreuQpS2awypgIDjpaB+K3unKL1MKFcFaWCLW43AEGvbk9ufMY
ju0nwGROWyMyJCU49VVrNp8YgW/1JISlrIH/qHbw08qvE4KTam+lmdn7OQCPYTWXmJdPGpAiiGqO
26DmmAepLcozvaVJW8f7puFK4RopMh+O0XAf0dW/MbPEvA/yIo0PaHyaDcqPGsWJycw3xrixAqEP
tiJu9S+2HlBP0t+t4Lwicav4yH7tWje0mUCHxE8i07NO09TCMhjS4M2jud/DibeRRVbBoPtqdqcH
5kz5W1M1gMHmvDVeyN1qfLZo8torzOoTTLLRJ/dq3nVULPcuiPtPAzo4HsaM0KrOrI8KfMg6ngpx
MIXVPtGFYwyStBHmoKHnSYgsr36OiPP7Wlci3aaTVj87tRnvkybosgOJIek2nvX2SZbkghGnN44+
oNO883u1gBkyU0M2rEPaC21brhMKrkO/KNkQcyLnjzqvQWpsDPk+rwjCXHVxODzWwbgkruFncVce
kph4jQ+p9tY5o0ECH6JseQa18UggRnSn5xGAWafpyQzkcmqP5HRxis4SKHsRmoq/qp0Oj4M59eNl
GAThdexCASv1Sl2WneueRCT4VauKd0KP7buhM6VaUYnURxQ6qNPGtnqhdWduaJzJ67DhVd0URMhv
VT+lAJCmBbgBlvQ6y6rBWVfIg695iWpeKu4uTfj6mOaeuMaUWH1phrC5FQp2ThtzveMkJS2CrKqd
G3FRtUbMFxqP5m0lm+qLXHaY68JW1cDUPYl3XNl4T3wAP6uRx2o0oj5WRuKdUCNWX7q5ap4RkJgb
5Tj119IIkWYoxJMkOhV5cAzpRux6r2tfvbGV10LV2ojGwQuvp1gSNjXaeT6/QgkWEGfwZFqQe8HR
B/PJ4LNc+aOHIRoSYF2vMJKCxHL7PmhXxIPgpMKXcR3LMnio8EVe2bIvX+zQTv1uQabj9FaBsRqI
dXiVvWVuQgSHx7nRAz8kH/CigRyOENeZHlz4Py9FiKzdwjaA4FQLr3uvthVuQkkFXuguEwurzg5N
ugTOdR5NHD9Ox+CIl40/EAzeEs8wZp2fqArfuuI9p41VtE/kQMzoz4b21QmFXAfBjDgWvTVPeR+h
xKnIsbuL82h4xAHfO2vYVvUxA2hydrsGUGMS2Xeap4jrqIoxup7tvDCgqBfNc1ar6cZFUvqogyU7
x8vtNglOOMkEtl8tBg6UQvnBAoC2hSIjuhYtV81NovlGD7X5TVfITrVpoULStA/OJNqJA2Hj6Fut
kV8sVXqmZJ8ecCW2r2okue+oGlriGy2P5jenos23hggHiJd+S9us4OyPCDi1EsKNSFSONkazg7OI
2HKtqr6t50M+YKTl3HmSFM4zll5b8KSxZkXXWZqUBlgqVd5oVkITd5gz7jVaNByyyMEAq3ht91a6
GnumQc/Jhs/H+g3smPEoQhK3QEAb32yEQUCpzKm+ZbVQb6WZVM3aNgsgYU0i+28mdl/JPXN49quK
y2LzJW93+pgazQpwBKlAuBnOXqezmjn28G1CTHXbBdhK+tqsrrphrj5NZFrcGp0bXgc22pTOI9Mj
bl2SNNtoSQxzeb8LLeyewHUuHETNbVnjy3QJdZlLLp5rOZfsiYNt1QfIn9ASOPRNOwvLc2C5Lwrk
8lUA5Hk3ZNmwF7CsDjWfzZPViBRVqBPGN7Zoqy3xwu1DUw24VVX01oUl/6qtqgo1YWV9kV4ot6Ii
krASMOwQfBP8gZFkh5YXGRcTCR9qL+8hmaXz2cib6YYiZFwVIgke0ZHjNtTKOwhgl6RJYN7W0S0j
yWz8kcTUq5r+j95HAzihquGwGM/1EaNeRFjbzrYU43U91pDYatV1Mcvgzg7M8uBNcR+y6OaKXAmG
jTWc2IOMu+Mwz5kf825e6uHYnEg3WqBEwCAo9SkBPcZ/tFA/exKnYeoU6EBJv3kdMnEElASLbCZ8
W1ltvSnwteMsFxfTlIgn6m0d9MJUfvHGZc5UdtuIzvKhhgvJtCyiIB2Scn6CXxSe9SIat85U7e0S
ebEH+iVcxXWJ0UF9pv+Xf0pzRy0RrlwkDLYhCz07nDVGMRGh/0rbQ6rp1moINOTPOJW3KMjlRR7A
8hKZmd/yDw5N+UC772sN/wmiwnPfcpBeBg4CLkhRNKZBRTiB+OzFnv1ow3Xfx7HzOCV6vqNdGlEH
Usqt8nguV2U8Rpcx5qF1aZiHwFLGl0gPxu3gajriNUP5bowBGEEtSvcq6lZjSqswnGf7guJCPCVC
7go5lVteJxbgMmF3ilTeg1HoeW9D2ptPUyWMKy/3FKqFXNxX5LKsJ2rYrWTt4tTa7NGQjnM7D9wl
ORDXvnWoC3GVNISKT1P1TTFqMtfQMeOrOuExILwkjOEnFQR6VVCyVyLHxz5VGDsZIGCT68x1DyN9
jXAQaywRSccQNgocsSxZSaGdyplcLKWbT12s5VtexS3ZfAmFmoRMGTj9VS5k8EDqIWWGGEiVcBAU
ojWPz64OGyzNLfeinWNWLz3aRBItYGo18jqvZIkMe/SA5BeZOsxzOVzifeCzkxPawQtnF/+PvfNY
khvJ0vW73D3K4A69uJtA6NSROjewJDMJLR366edDsnuGTNaQt+66rc3aaFXFiIBw93P+8wsCRMaE
rFcDaRNBqUt4ZlPQlmZawjJihtZfeEGbPOXStHfkDxQcOSOJHfVcAWl0sTZew56vzyfAbLo6p49J
QmqwZkR2pp8sBwJr4oz7oG/93lXpRcZTPlMFJifKLPEcZMCzKgbVnoP7wm5XyV6MmvfkMTOlz3lt
ymJJxbVmv67sRb9dRCTB9K14Ioe0OZTS+SJm+z1oyvqFijV7yRRJ0wkmKPdQaLWt0XfhpnW6/Gay
qViyCdO3lenhvhWOZChTDo37XuZ9fNSMcjDXvaMrHPRSQbZqYdrllTaESwjt5JRXwDcYjEs3gRTZ
ZRmbUImX30uOL8SNrN38Bj9y7PbjiQ00iYb2LVNSJ6Mmid7qQMc+TKIev6phARwt5O23uJGhOG+o
eHhuMU0OkuSMU0KzjUNWuZwo3lg9c1qCnc2ZwLE5BJA8lEEs76iP6UzTPDKPYTqqtzyFQQ2LGxBB
TV3+LTULUAU1t8GLrhLxJY2W8MjSJG5VYQL5ghqLJtwMYpIWqjlQb5pVaflKzr3nbObUKm6zemRj
UNE4lFsnbPtya3oDiAaMWl6PCPtZ3IULApcjuyNy1wvL4AUfbP6OV41Zs3YSL12IojqvUWFMbbru
Fb+SEFHoUusClpZDEzPypUlsFuosnq2WvlEvehH5AwTfcEvxyifPGg4EB3MAflxHpjdpOxyiKQFa
JqRosMbcO08iHcmA3RAj50Pl5SlpM0edn41d8NI3Pe4IYReTj0Dyb/5Ndh3f2tUGDliDaXgv32+m
1WshDhOMJ2N/VjrMNEfMJBrRT5Q7w7NC36gJLseOYgEFUN0Wtxb8sWKXxQlwD8wClBxFOqb7SoAC
XcnaGsW2tWbrbGra8tYaYFTwCJm3+kNQc32pY4GHNJWeJvCJ+7Tf5RPEjwuvb/tvvQ02uuok8e4X
No7Fd+nUy12BO+9jLjznJnW8OvCrytXvhqhSEy5CJknWZsdF72Wv8xupyvnVcYE9CnAWsi7mfyWu
ezwT1i7YfzRBSze5i73W8t/PuDe+xXQv8Yof6xFH2Kv3mKRvLF67hgTgzsvjhFzeWI5+RvYA9S6P
c94X4H/HIVba4lvYUtEhOq4QHNgNIErDbIXQvTq20DsUJg03hzDnl593eoDiye2gVcl5nLOrqDfQ
KiwlZEY+HGJjuIH3ItHlps5K/chMutkPeWfc5KE7nsNlih/mORruB2n232H1/8ji/yCLx1p7gVn/
Gxr+xb7sIv4axeHrz0ZD3//Sv0mo8i8c8IBRMQvyYID8aH2v/2UiofaY+IHQQPf+wWgIw3yiSRer
IcMG014g+n+RUE0M8z3KBMdlkPRdUf9PPMs+QdkQKpiIm4wrYGaajE0+ocr1SKRdnSlxVlRmjwdH
H+bxuG+sPt4FkQ48gEpjyktEbkIb7j8aeyzBo4oQUK+yXlHnFVKsJ2w6+3FlJfY80SqYODbTKtcY
V3hBwZFRF4oq/Ic7/Tcg/PLLfoCoJWk00Em5taRIWwsv9xNErbqBQLW5OTNCZEMiKjT/+0Ll2Lpk
jMI88/dfaHyOZuUrTR0/A5PSGSD+l/G3hoa/0uCznWE1cF62eMv6GdxWe5eYZliz3muk7KKht/Bg
bdQj/uO9Y+49u+uDLewGLEsCJ2ZHmXvEYrRUAUl0srXp9YqY9FHO9/E6gjN8B0uW0G8zKMozJmxE
MIdxQRqySAOECnVT57NvjV2BldFAOX+m2f14ymYOdapC65WBBFVJUrt8lQeaGG4aJyCcHNULR/n3
pHObJ4LXQEsNuw0UYrnJ5iglKIeXYDAy67UxKPQnU6PjYa4iLhuXKBqf3gSQeog9grDF8st1NGfN
uo5CeUec4RL//JFUr5qkfiZCZbwO7cVjcZSxO26g0lbPsqdO9e1S0haOUc4v8iaLoAJsUcf7prYw
p8eWXoo7SZSIOpMl4/JLeGpkudjOZFdP0sBs7tg2ivcvVJQemnSs/oScTd5pmK+MkAUonF4M2XLn
vtua4F/EwdlULkdZzy6MwykHiVxRcPAkiKzk18mkZ/cdZ1zqMHRKkug66IWyV2VTLAYvg8H1J2lh
vSYEyz90k+099F3DX2fU0OTrOrZvOP/5aJ1uONzEE/7ZK9tsW/VEODyuNebMSbrhPi7QW7wcLTE+
p8N6tNp6vp0IxZlpbmHJnnFmktQ2L4/EWW6OV8cpz68yyjMPeo1Yo2LSHH/u++ECn4n5Bow9GlfJ
yOI1oEO467qOBVTBBmgOZobgVza2MzgMEGS2MYMlg8WqBarUYZzu7Fa2l/g5jVjkJYFJkCV4y2uY
tNbFRLT7g9bjBDj0VXZt4ET/Kgcz3gP0ma7Pme+8FmHaP1aGnoxbMfPKRoM+XuNN3Lo+nuXccZKe
0ukoR5sS3iod7wGQXbU3Mp5x0Lbo1sHgG4fbO8QoAa/0dsTOgcAkjUlTTnEiFuYguK6xTngj5dch
H3l2eGWZw7cpwZDgmT/mybdqxJImzkFCEjvLgPlC3hElC8pFkgvFHapiHk+WarWNfHzg2abDTBA5
fJ7qmTvD4kJcyaJETYZyTulapZ5wph1PWE+yEDQspsZ9LCt8ilJM888sOXPwB6Nq9iGNJnlUSxII
3m71HpwKbwyj6Lj1TtnxLfaYEisvWG3ehu51Kao8YynbkAOfYbMlm7t0njXtQeucuT5vZaM119OI
UHibTeCT93g5Td59bOp5egp6+DBjDoPSD3rDOMw9c9zVPOXcywbO+9LQD5SbWKxzIyrsTvcY72Tj
lnAlVg+UJ8rjjxcZDJYHV2qkPq1tRF1Ukw1+7MjXDfbQwsQNO+4WrZcr3Mh+GjO3k1dJgCGH74aE
E391APUuI5teYOVmpCFgCUl+1Z6swyZ5aUTDiIupTdi+GQHszseGHYKydgxmq7kq0fbi+DiGWuAh
9AtJp5Wp4JMQZyRHVeN0sW6zRlwm0G3HR7cL6vTdoiCS9cqcSKHa5Egu5VXO+TMTkNoRa3sICunm
jPhLW9cPkUTdhdQWUB6qRai/xCPhmHEcupeFoXtPVt/RYM/i1unDcfBFXnb3oDjaJm1VtObFwMKg
QxJuZKhejSCgp8sB31fCAKJcA4dYe00N9kBCDKL/+DGMcFoHl7HsAqEbrgQwo/CkX4rTB2VV0jdy
/UXDEGbVYr6MM1XBTChCzb8XqQy/ZCpw3jG4DlaFaPDXzuzzbmhq3LezZryxSyd8sYy+2OQLvlMW
yji5dVC8QDjIt7LQw8B3Zkjleus0114ILgZwjQBTzml2EVdhdi8TRVtCSbydNaJItH4c/aIBH+/z
obrqs5lQS7PvNt3gZDds69VL4nXRbW9iC+7oY7Kj+MUiYUKnCTer2PVxGd+Gys7uh9wk+LUhpOTc
4wDDAL6ej5nmpVvXMCE7MHTBK8Vx2PZ6o7zj0KmeCgxLIpBVteQH6OUj8SLLrc1jbwXfHAzSBti/
rOzRwLClz9dh4KhvccNYIutM8tvmJCQSWMpLK1SOuY4I+5yQ/lIOrFUj+7OaFhiXjXoimCozyoMD
nL0NLYKBg7La6WNElh7X+JSkDaDZKHv7UCAZ7zdTDtTAwC64ZZps7zQFodliqIt/ujZjWo2s75Jx
Q33Ghj3t9aKYDoMmvMPcpsMGUhr0N2mS6MO0cR8Vyr7r435+0/UsOcOqdj5rigbq9u8rlF+KOROG
Jv+j5fE8A53SzyVRXYJ9JFkVHMe2avZMnUnNHAwOIVNrXILK+vIMjUOz//23fiIaURU5DvxmiC9U
ujg+f+IKmMEcORExvqQGsIvGZszGULVSuX8g93wiQHx8j73Q9D2qPanrn5hGfVRireph/2WmxP3h
S9+wZ6OUfGYwyYbx+4v6uy9zoP5xOzGM8j7z1ARrWCOhwzvi0IIlQBmZBwUi4WsxDgG//6pfC1lM
iF3uG/G6wv2FqFWHnlNpo24f8QAisJzsjp01IEUBJQYdcso/Sb/+5vsEfQjEH0+3TcxFf35LhFuy
bDPS2WZkRA/fj6AiopFlHMjgda1Abv50Oz8xDnl2XJyL1kxC+zN+KdYnrECYzLUAYJgTohLVdIof
NlRO4ALvLRyGYbIZvpb3/FnXEo6P39/kX19SF/If9xnKE0NH/dNFl4VZ6wQs2kei6uibB5KxPtz/
/j++hQhR2FW4QP9C4czQnBZBrOxjSNDFHhAyxjp/Gv7wbv7dtdBQAnjCumfhfVrmdmsAp2hci1cr
d23HTuZL5hjr31/L37wmFpPNxZOeh4fK9efXJK3zOq7i0jrKANke6hNein7CQmYzBa24bKuRfJff
f+Wv+xd7OrsJl4V2j6/9+SuLuCcYKLPNo1YGJCp0uMnOek8p0mWkpRbuBNJlE6n6J3b7r4t94cJC
tedqUYN9vlSGDzGQpCWPacfqDkr2ydZGcjkn2E7+40vk5UDVQw2OTfDnzdLJhoavyuVxbCIsHHNR
ns2qhTlv8sKkSwc3Lm/N77/0764PPiIiN4jbDIg/7dC9jj0LFkLiSIJZA5uC+VWmu9GORuePK/2D
PfhzXw43Dk4Iymi4Y7+uNKz+XSYtOuNExegUSpaF2J3ssVPVz81lmWDXvQomymS8degqqLXUZV/3
Y7A1NWXSXJTWaxaCvokIh3DfBa6Prt3UJpjr97fl1zec4SaieY8didnfZ40VmR5DPOFFdESpzhfF
+Eg9J6PGedkn8HdXEL//dFZ+lpyxEcJMZFVxPKOk+EVTGeKTJAPOuKPGpLOBZWLQP7Tj2L65DXFz
flQFy/uexDivd1n93PcWxBWs5cZTrWQN+SjsZgh59sBgchJg0P/8nrBT8q5A6tV/ISnrNVSN3mXV
57NL0U3w6IsINeOoMqOIsSuEuf37L/zl3bQX+TO+kdQP4CufWdF1rJaif5qPJBqarwoyTbKaarBN
TvY/Skz/7svAjRaLysXy//Mp4M7SQx5JYPnI7Ooa4Zl3zgSaLsfSK7qk31/ZL9s0V4aLOMJSxHFs
Z59WHZG6AjsUfTrCsqCxxH2KN4uFSJf4+y/6rL+E4c52uRQPFheHwnP5JT+osDIjwpaqcgYqiCZS
1zo9XOczlW7Te4zHZnVWJZipYg5muufREOUjHYljIKTKlmOwrMdThCccqScDzZKPqwkRlk7T7HXN
BsoC9YLklC3ox4CMdd4NSAiv24Jp658EJr8+H0tQ3gGYepbxK2c9LiYXW0WljpKB73oouvIsJ/hp
F+rTP666bAZ03DiieoD0fvEEbUNdtpDVGzxlmCO5MuH66xIWNAE35ZlZIFL8w7H9qQYyOdYcV7L0
cSIgJ+LzUyrm3BDY5JhHIhDNd9uW/bExA+/hAxCxHQWqQzCbdV9CB/zDIpOfXxHY8MgfcBrhm1Gr
cwb8/IoQ+dAS7YuJl8C+LZ/hnGNUiDbAnqHP+MMYuF9sgR3RGo8SoS6ZYLECjSaM97KdoK9KmUwn
vctBEed0wWtgdS+NRdfw59nhPWpyBpa7js+/dnDEw/2zHBB1eVqY4gFFZGh5YzGBfmiW1yvTOAx2
kIpFdeybqVIraStiqoYRaEwFKbhfCnAUMJ/vQ2fthoNMLyxdSxFmiDS/GUAbLnGY0XYjZM/rchJY
okFNYZ7Zt5jP6HDK9HNgaewolWN13ioym+ocU2ZH+E5WzcO6JPKMBnqOj4MbCx9OjdURiyeimjk9
Jp1WC/at90P5uoyfS9YMcctwQSuRibehcVNAcS1hvTCYXMDQCTbyNXao/HlJ+ypRPwNR7rzGC6K9
3ad0RUU9829nCInfi0+IeCAvXrbUNYx0q+eoyKAUgZbHA7nq0K1Q0jajlx5CVxtPFWbe0bWRl1l5
ThRf394oQ/FAJGKeZlOKvEpP5axzXjRdS+wdind4FAhkzuHKlfB9KqHeCJrkKgYjseZ34ttxhG5q
sUBRQ8ZjhtPBX+TSrVeL8NT5tlqsMjapTMzznrsJzaWC5UyeRZuOW7vCXHENDgJy1c4RQLhLziI2
jkbAJ+JIHYgv82AUh3pMOu12RGfD7DqdObU8nekXHrmZoeRVMfRWeyK/LVLrlNcluqZfJVZXTM5Q
+ZoWm4e+b5SDjrztNX+G6g8rULKFW3PIG1RgwkrqnjPEzrnZB2I4RKPG9L4dl0BsaIBgWi4cpXk3
ZvSw2Nd6oIxhp4/NnSgs4iTd2OIFY55uy0stbjgbPuoAMHvevjlEOr6P7BLcTKBsms4CgBAXLtxU
jt+YnwfX7twzov6A4NDe82OMCDtwk+ndaxxEUbBRnYLS+n1Z2ZK9RV/WzOAYiftawD2GdWNN4k6M
Ior3oL1g87I12cbxZ+QtQvdNZxZlFvdVqgUzNxLVfZliOAnbMQaH/z6aEa75ihXuUkgQkQoeR/rX
ay6SBYltgOfhpNH+jEIHgf84/hy7A2SMwK6ccyySu3mV6vGYbEs31dVZ7oUs07zSmDRkk8mNNYPe
NLYJnsDxjSpqfoggexKCUCbVqUAxML7AgjE0wrsdK4XpVnpjd2GNGUT9JEHu3DVBPL3DuOCVTdxa
mjeTqECBo4na2GD9DU7OecwYABJGBFzBu2IyzUlZwa3hPFKYp2TCMz8tK2OVxX2FD1QQkPfus4UT
nZk1GCKupwxQcguCNrtAEglpybmOmWe7AiFvXQCyGfPx4T9z0v83r57vaMz/PifdvZccFahsvn/c
4e3//h/x/e/8e0yq/0Xpwl4CWYFS0DQ4PP/t1WP9RZoKhSF94YevC//q31491A//Gosa+l8Iw2mo
6IdpwBnd/YOpKPgLx+EPTQzUUEavy5wVqQ0qH3spVH6oqDxZFpj5utnecMNnwgbGVavga9iO/lRo
9m3Ta/sCHtSTm4unCV/FbedMWwWFvp3g0sN+lAdjIAtCLUz7AiPbA7Gi2Y5QpmrN6VD4be8136YA
txiSNmAPL8x9beHw08HpJ+2D178w/Mn9g9/nxvE2ID5604XOKVkUAcMcEwBKTmQxcFbArV6otXVN
KIOU62lRFUD+9+s+v5qUtNBXozxIkCCwi843FiONdck0iB126O7YDlMfC8HgEC06BhNBAwGP1k61
4aNt5jEzIlQPLMvool2UEMmiidAXdYRgirixFsUECMLGRELRIaXoFk3FtKgrcmQWZceUqUcjtG4W
DUa8qDHSRZdhLAqNKquhUi2qjWbRb+AlrbCthE1O0fnWJqg8zEXvgcezuYL89SqBIBY5wxFGTb7N
Y3bFZFGMzDhT44jtYSWImiRHVtIiL4GNfhUsepNOq8d9ZaBdGJ1SnLxFl9L2KFTwL9jm3nAzizY/
pWAt53HmNt0qQflLCnmXXTSVEQ4b6faLc2SdPmE8Hd+kBoCgobTWxxEcumCFRfptbWjBrTSFdWam
E9wfLbcYC7V2DTujii+bMhueAo/GFj6A9zDmZCkzo+g4ykrUAVHv5RuF1d2Bxs+9cYYBPghVN1oB
2Vv71nCrZydOYPIkTp89FAwiz8iz9Ha6zMQlJnRwiLCAp7sI9arBNVu66yrGJ3Ude7IT8HLhWStZ
FThcBkGymksdT1Rths1Xu4VDlGaWDtpKlHl8SUBXeTbBHdjKwUleHAkPa024TbFBWxc8JBKqEz7t
+WbM4/KWGZC4NOylbF6YMrRWyUtVBZw25C9B7YnTWRBvqo3E2Brj9QS54LJr8YNdEY48blSseH4k
9uyNdlh6MWxy1k3NSVYTpfEwIQf40nTUTJpBOoYfqpa72pT8NxGHLjdQ8xHwUIZ64Ll3cOoxQ2n5
SLTlU7fWC5oVTqvsweoCDHEt1XPxzGenk5MtKGReLq6jNq2GIj4Nk1JsfzdEB/GBAqOlepM1MUGJ
fT5hZpxTo7H+drFNm49VDMzgYATwWzlRmz1UoogvMU2FOFTP/U50RvVujVQTQVcyWll+WYKLkbvt
O8HHM7ZwbsIZn2LoQBYOfkHk3pjjIiHQ2vxbthDaCqvo7lRiYtFtM3Lw4+XCPwi9aF3be+z2+A8z
gk8OVs8msqbMnja6p7BVGczk5eNNS6yWb5uxBSFOZILXGeN3uQGpKK8GbNyhbIcJA2mI6A/Q2uTj
UCx6rzY3nZuG0N5DmQYQLOC+rZsG9qYMO0gN1O/seh3Zolq+aMdlMFTbbMjbN9KSCEzVS/uKXMiJ
wCUhT4sz8mmotXwT8UYS+uRZwYsn0RMMVh5Bww9GPqh3+UZnWooNDFhvyxl3GIJEytuapp2sq9bb
fDytfMjL2xi3VtdXaVC0vsCtxi/J2TufYG+cCyZUwcrGI7RHhMTHd1i1UvZjMD/P/B9auWe3MSdf
1jhlq2S+VEUEBjVdk9p619dwGnurfCEFaxXm9uR77oVsO/jP4XXU6+kqa6N9njTfgOnPPKNEZQJz
sJDOaVQGLMto19rzQ9goZtvUiec2QihENtYmVdpKVlPpu3KJSOAcI0rBwH9KYDx/giV2r0QiLm0G
mutUuOHadirDJ9je9ON8uoxHbz2MyVphM28UTnAtWm28EiM+/24ZomobXDvaUeknK9frzc1UpZDP
KyA/Iicqv3WJVFprjXgrwtHva/leFyCddRRXZ8ncqU0hc3EwpPW1Ee2+cK0bjsnMT/vOgL8XBs9a
KJ8IP/o6dTT+c6HybdaT5pxPWItruTFhgj4z0ZTM3fyKjuO2M0zTJ9Jofst7C1obwN+iz95W7Xhb
JF11JLudDM428i2sYndlbONeXHfBKhmm9Dy1xb29tEaQ+w7pOOUHnfZ6T1uSrnW3q4j8w3de9zpo
u2RcE2L0XOsdysqipPVLdefY8OKj8rJ1OAbBsy7ymglDTY05fcMf9FTFrvMeS7QCJsDWi4O4YU0P
fNdi/PI6TZqxYa0zKjZq19c7ZpcBgqCj6QWYpffzzH5g9Nk+JMIHkh/0Kn+Ghe8Ft3Wu3qKpDXC8
d6dLMIYBszsyx1q/aKU+4RDedBvigovzUtiEMw3pDa9VsyGPXlwTIGJuBtkVREh22IKmRVqtSfwh
eUzI6p30+nQz5/IAKQuX06p6BRuX6xpT7XUi+ic9mHFpLjntPYYEGOZ0X4EinuuIkImpDu4HUeFB
ZqT9ykIHgpkyCtzGtO4DXKJ8m2UIA7UIn9yEc5jh8rpF1n0+uBCHKRKIFlmINg5c1HsSlZYagvER
ykt7Og5tMKDckERkofhP7hMHM1JTmfk7A+3kHV1BdvTIu1oVoQpgoWhQt21z2KaKvxvmxmaaW/0S
mlJ5A18NO4aoprIyUIMMVeNeVn01vBT6lL0MUhiXdounnkWFBaslxs6VVcRO3saobKLCghKBLtFb
2WMSnvdjm4qjkoEYV4Sk2ZfSq7utG9a5zpIIHyAxaVe2aFw/NRCW8BBL3Q+aUNv0adKdO1Zj8sYU
AX7FeGxj7D0PHINjV16WrnCOJnroTVBb+SZQdfBA69ae4DfFyWZWdUHqtVdol23oWgcqhXQn9LLe
xGMW+NlglYSvNeO3IofAIPKwvR+aeNhXkVM/2nWLfJW9cA0VCA6wM5Clblaxjy/FIc2pwlDbaEe9
ZAOrhKz3JX4eftW0CZq4KUAfKFx+VoZc3My+OIrQStUEA7btmn7RBIQGMg1vdrXEBqMbUiJXquZi
RL2M0c8ulHgYZ+78nDRNWa2TokfoO9SNP4tUQFZQ2Zb49dYvm9TcEe13McbRtGtgBEHACIytlan+
ek6p8VLgJE6u3r2aiLq5JdKOXAkj1Z6N1rsURaXeByemALGndutVdrjtsgD+iFFDV2rieN2RSAIV
xJCL1uvECVpeFc6ItMrrppXSB+vBqMYdrJ9wrQwoVLbhXI7xEr/luskOJ5kdQLnyMwE+0pfhez0S
+tty5GE2nW36OOk2oz6Oxxiil0/0VnAY6uA8DusTVsLW2gncBGKajXN4gssPEjAtSsUG+cvJw/U/
F2dOR3DA4ocYZaLapfmQhDeGndRrlrAaiINXg9nDENO0kCMhrHVYgmDQ0wfgMo2Hkfp3PrcoVVI/
CfPUgjuQEOflVqT6ET09JnAo+64r17kd4xKhwj6avkapi2JrZRtBKfecho9wjm+WDMItZuwLNb4b
bgNnnkGlZnUZJsRFJL1lXkDAfqpnI97MlX3C2ljzk7ltTxHqznXmWclV7VTWFzWWk5/IYv4ilGgv
BsI7trHo3xscwTeDJfsLt++NNc7A5tEc6X6gOKtrCPHyfHDs+hRSqmwIG8BlRXNeIJ4Gqzrvkteh
JXsuRpNIOllAQ67FoOKJrvtpTQxi38ejH8DD5qhk1IPEJ97prnfnLSwVKzXP4P8MK+jTb47Eid+s
8+YSyNLPSvNrBPqAdin2jlM428UmEUvRH0I1/0KUY/vmpFZCdkKhqOOVuTfsGBF04t3qmA/qQG/9
rKEpbtPDPAcu7LfZnM5NVMo3VZbPj1mjZxcqyr/SgGL/D3Gxg+zdLlz2IijXBLd8rfOcU1+r8zen
t5c9K2jbbcdAc9sIvXmmfLE3EoXWqQ08cv4McTLixLoykjlU+CZnxlE38Vx3ppmV1hXDg90N3Vld
GcX5nPUkJNZTm12lRe1YKPuN6EtRK6LesP8ft7lgpMA5SDjOYgNQUgdknvtGCjAbRw/X5YQmy31s
GwdY38jJs40QqyJjMkyNLd8hmqbTh+KuWGTP1iKADhYptGJj3LhiPsQLhalaBNPlIp2OQ0TUsFPF
2gbITFeEt8SI7/D9Rg5S8gqFFCXJhwq7WATZUDkWcXb7L6021fMi3R6/C7mNRdTd1Kr/Fi1Cb2eR
fDcILPfEMbynixxcLcJw1EfneI6TWBoiGrehfF2HUVudSEZF8bOIy+dFZm6FCM6bRXpOUntw5Ifd
0/gFa4esoq2WIFXPPlTrH+OX/7Dj/8COF8y0GKn+76jP/nV4jeOfQJ/vf+VfoA9xOORvYx/uICRB
DvMDN17Y+l+IqBgLglgyHF7s2v4F+khJnhyOJIAzWK/Y+Bv9NwgkiPrWPUotpiyO4N+If4ICWT8P
bAj/XagPdEjSxrrGNN1PIBCeh9mcWKG8Vapa5LxzrqZVL/idPqRR77wy0V5HYLdfKwc5fBSl2oni
YtoVAJaVn8WkDWRqREyvB9lATJLwW08jwGzsq2el63wOryPuJFpfEvTbjBUMRRRRhzJCCN6ZxL59
iLGlBp2WPXpYf8i7SzmlJ1TVM3Cyo1aR0Lr3YtYgOeLPYl5pHMZkrWVxRrnTDq9eWE2vjhFNMTUV
t82Pwp62t0mbeUsHXB+tSau+EFWTvBKJOxFwxSAKYdf0PDVz43tVmDo0xXP73jehoH/JzEOIb/BN
GNmoZLU4XpWIu+4X1Cf9wzT6g5nwPzjcxyNYfIp4qjrcHbFYeP+Iw+WzaZJHh2nB3BjewTI6a1PJ
kWmqV44a9a+sWxJUZO5dl04lz4tBcmmVzQDbj1Od7jFKpg30NZSpAL4khFrRpcR55Y0pmPZY1JY6
RRPAhBUnyQUNNX5n7tLJ01K7uzBqcAlURnnlus19mxlYFFbkkTGMupOR3DmR95bUdv3lh0XyN8IG
z/kJfOSiTd1ZXmC8kJE4/EKDqbBRCgO9Km7JkAmexfL0w7Ik+EGa47UG7+3QJUZzyJOh3ZgR1SP5
b+28VZwmF2M36l8qxBqAL0zTrsLCTI9DaVi3wcSfanxR32VVwjDX5HAVdbY4N8KaQYobPADGSOys
gUpSJjJERGf6Pia4fhdpjbZLkRavpxL3GFjsvNNGq/dn+my8FXZ3PjRS7EmgsvaT2yxqKyzWyLRN
N6M1yA1RzRECtues8pKjaZbD1zgqAe9bY/hasV8fnAlWYtOKfsWwhOax77ZtDJWbRZleOr3GYlL4
bKbGm47oCiU3MghGRQlHsMuRDHXDHbt1zNQE5wYca/S5AaeIQWecAi3xWPCUoNvGyUUeLfpMN5OP
EyqJd5ihqL+KgV59ZVlevUfnJ7ZFpNSesV58lrWtfhEsMga3EP2FRaXS0rIvbO46mpP9hA2R589m
KE9a3I5XqhXcULmAXrM77wdrWZtaOt/k6NcfzUjVXzw0lOem2Xi+DlL2p1CCn/csGA0oYuyFcSAM
j2fpfZrzEtWII0XvaKeo1ecbpOvFThMKFG0c3HXjdJ6P/yDvTlPOXwfp4vDTqmrysXWM3shNWqi2
koDVVq8fndqs1lmU6UyfqqcRY5t13dn5fV7zKWnfWFjV9AaSP579eRkg7tVbaMTQ9qGI5aU8jTr9
wcqZuNSpQ2GC213ss11N2x7vtGVDLYnbsapWbKxWk5sYRJ3PHPvxsknL+ebjta0SjDri2J6YU1ri
XFRl8K3MXP3J1XL16GEw9lhoc30JiNgkK8jEDH/otOIvhZ7uyBHUGESOEJhxx+xwBZqYXm9SNyLI
Ra+Byn6/dD/YKv+zXy23fzEvh/jH+H6ZRCxL+4e5wVALaKNzg99CU9ka3bMjmODW2m0ye1yBSIjj
RvqgETwWk7JljZVXXRCXEo07l9BmWnPWIKBQVgdHN+2r17S3cXTyKIlC+rwmeAa24mIWzPdAULf2
JyrJwur7dAEQNPlZNuY4WOB+en+KOVWk5DFlyOy53YyJIEq+CkkUswPkuKpgnwnqgf1C2mwxRWRp
G9stqlc90K0zMdgBzhONwcY8MTcfHXFuDyi8I4kTwpas0+Auc2rG+lER0pH+/uZ/nMeff7vDAF+A
mxL68fm3gyDHZLgM1qnsLHwvBqWCb7zNgbtvsI55EHM8XySjGq8ypy92LbJvRhvIDw5uFfdHzLAg
uIBJHjJrQE3t1Npda+eo5QezpcKtu+JqdlV8TvsxXg+k1iGUUIP61nNM8Ihi84sKhu6gk3eNf9Pi
4NHhE1TsnN4h1I95O/RyAM8Wk5NHib3PHgqYe1QYYm7I+ra3mTJC5qjR+AxJdt41Qx9Qe0fIrwqn
IBBLyvFdhIr9SuZLfreqpNjMRuVtjTL9gr/DXkVGUZPjVFUHMqGD5wKSD2JhTo2PpRfAxXhrSKYk
cSjlH6IfCyABN/K/2Du35baRLGu/yrwAHIljArcESVHUkZQtW75ByJaN8/mYePr/S1bVP7a7xzU1
1x0dUV0RLokWBQI7117rW2eOT0jlJSG+ENkoeRMNbd6ZSKIXrrzpm1OU+g6i35pMRkcqKdY7R+iM
r1Ny52s0fJYivfy9aOgt5GjmpZ9kmX21a/LnbZws1/ls0UiuhUEDVMItQep+6yLI3mck1qu/uRAY
En+9igMbn93FInsZB38ZG7hXl2OfT+2ZU/kgQ4UfkUoofW8u5gVJBPhcKBO9oQAmE+8ZxZpXD0QU
ayDuSbu47K8To5Us3LMCAAUSHTwkkebhBAlAV1NVdJ2jXJF8luKLmkXxgdv/8MXisP9tTKVjbAPP
LSWwJB8OS8U4dkdjvLujsUlxHTiVTSrLLqJiX5gREe1gLceDz8lpq9ZGXoMA+oDeTuZGQlvCdW6l
V0HrGSeUEIVDexTjG9AjbpF5BVevBmKxmCtsYz61B1mkeuTUv1eS48NHar0P2IVZqhDCW3eBrT6a
TVNtga5QniVUUm6QHKqrIHa4WDOrd0LP9+VXIKbltpum/FgTOz6QSFMGksPaXq3IRvUdxWkOgfkx
T555DqTPvZEBjl2b2fZBV5TZx54VA1uOvPXiQ8LcQsrZ5m5Ajp6mMiOQ5tmYZj3gAFE4Cn/hUdWX
3raD8BVjoBiHHfuXUvDjQmnfFLUmDvRzx79Hw6hD2wkkxhBMjuNsi9Ws3sfx0FPC6PDUWc3M/pLY
eA3CGKZ3fmOQiWL8CdQJVEVt7Fa0mC8liYU4HNoSYhp3dhEaWBioZ5zzI2m8HPl/ZhFmOCpBbSRI
+8msVxDcSozrCaxcxD5FZsu5Y7Y8DAabzU3fr+t3y8v9a0g0BlWBZe6RZIlo/YJOMe+caQroJPbS
BIQiJ1vaZbkK05YpkxBUtx0CENobt4nEFuxF8V3K+czRGXOiy9gagfiQFdJhXt5LiRnIoguWOkbQ
y5s+UOvpckf9z8n27062aFIMVv/zyfaa8GAFwO+ns+0fX/SXoUG+Yzti0WHjsuQkp833+9PQEJjv
XLb4nC4J+lgubsD/f7Z1LP6I1SGmUU/qRDbzw18GB+9d4Em6WPAlcLIVHJb/gcMBU+jPt0gMvpYE
1MCxCs3exqr986SSerhiCrNPjkvLkhaRvXbJb4OOIRlIzbRaTAdUIhoZ8TGmMs2GRSSefBdpvueK
PHRmCRTdrwvvuK7SiXbFVK/zZsBmc2LxUzpXZiaVccqDrPvYwg9xw4lVehaSzIYvOVn9xN24xEZV
RO5obcZSrOz4wePeBpknKdabu/WaG/LgbKoM/z9Npna3m3TbTWjPNZDBPmoQAn2DoTpT8utl3zf4
AWSaVdjVJmmKoQ+VD8Rva8azY90G1pBs+6D07mbOYJtyGs89RLk9gUSqACmRFDalgmb61GSZOi2J
GO5Jh5VnvbyudnKpDUBA/hK7m8oVMU2zWXMu3IZVbzy3tDHX6hBTyXG0mi69MRP/Ci26AwdWp/Xe
rVjxWn0CFWXAzWiS+oVt4wzS+lgEKLup3RVPJhnZXZA4n+NJNQ9urYIthEP7cbSy7nqqFQk303pM
vJXHZ+XJnaHQUJfGIJgrjeLeruazK+jTdIsCSluzyOQrXKbmypFQOhEI8xu8foCYvKU9Tx0D4GYE
cHDXj71zPyf6qUT/4Xgr5l1r1fV91HTl92zygv1ErQeJXG5+cSf7M376r26E+GlG4Ik8I2kJZvAP
4DQfsWuZm4529LAp3CMGSrRuyIFPWUdY0V6C5cbGq/wItRAsXZ58wUOZvLq1N2O0W26oxVZbF2rO
htHNYb3TGKepXsqnostL2raL/t6y84RxCKJQFOSnrsjILi/5GBJE7D8gGpIm6q3lXsGO3DZgYXem
y9/UwJm5FVMUv199CfOkwHw2YoKrafmtsoz1W9OYN3bSiiP397eC/x6LoFOcGBYxoWGPCc4SOubJ
B7CxYcbPIuTIdb13DOrUs4Y2u1ws9dVqjNVZWFzReOuGWyt3nBvFrNh0trM3uezvaoqpXsg7Q1vm
qZQcHXLuW2iIBbObPTnbNs/nK0pD473Rjje4zPujSLy7aSIOu2Fc0kZlPwt9PIoHuyomnqhcg+A+
ASaOEZ4URvdngzY61l1nWM9iH8kbZwL5wkaKpdqYARnoHgx0DpPD2TYonLPZioKETfO1b6REWqif
lc26lsHwcym7Yg/mZFBhmVo3rkPzNRvkm0K9GTHbmtqkCmAdxUdnDNgrqyA6NPNk3M1+QJhmbGKS
h84LN8P+wWrKZW/0XU0GO3avFXv6ZwewHMRU2VOazhxpsOvxMuMo6bzZQPd5AU7W7kZZdlccHSxw
Rsd1SG+Hckg27YDPCMtFFVFfijdsw26hpP4mK3fz3KT7fM6W0KGG8exHdnFqfDe+huAPwpNG2Gu6
U5ZTuRTrVTXkcHSbprta88W7c7oJsJM9X3fKifLtbPbziTPAM3tj42C0yr2fHQKmfMDq3pkFq2yG
2mDbmnTyPqpotstbMiz3Zed/YTJzd563Bu8zNs57KrTwMfpp9KhsP31gbfJaOQ1N0YStNmtqvnrN
5NJ91Ynhc9/xIwOjbLYd5sqbuKio/7VcLmkRF+FUOgVkz6R4VNx2N8nC/Y7CPBBXslKf1zEgbxtx
f2Z1NNymalGfA7WkMdFl0T61Hft3gSQS+1VJBDuhbWkK6MR8jCFEXNsNfaxXjeXIZlO4E6PFmhFg
zidggGk1UDjUVMF5yOT3pqY7PrZA+8yJX4Cu8022eWBOfUS4qqyj0EnLcaG0d3QzDvypZ0AIAAbq
W0O5Vwn0JW7uMI6X8TkpVG86B8WcfCwrkYw8W4z2a27Ab0PZzCBKL8ls0U3a+TUGrZrEdD5Svny7
OJ13IjZVP9ldxEckn7n0rjv8XZ96M+2OyVqqfkN+3P0ycPWnoUl5DB3wRiQdaBiNPBOE8CkoZVVz
rC3KqVoVGfshyKr4ELXDtQJl/ZAUY/EETtKWG+x/8irJIy7cYJ2TF6jj/W6ynPJgpnHySihEBBvI
rzRaxGpwbmO7M+EhOQ2I1nWmGGtqaNmd7WmaNqimrJm4tX+vckdQjedY890w9T3Jf6sVWwmsqGOc
rRqWiS4i64ZCiPGjgDP22nYifeGZjJNqLsc7NqDlQzS5wXeda4a1W0Q2IzZsBgPswX0p5DXn/uJb
Wdrem1sFLoMnctgIgGBiWwY2+dqtp+uSuy3hU9NSuGg7v9wEEe8ixSKJ/zxOyr2lFrt4MzKRscMb
LQvGRZPOp6h1vGeeI8EOnzqLXKXoT8Ug0ER0dyEpXHfpsnzNaVR1uBkB0ICePT1S/8Aeq1SJ8Zhm
Xk9dkV12L5B583u7QHjgKh4cGVpBuWKhbPM3h4MX5xqYXH0xW3TWVtF1TiQA50bCh7Wph/ZhbW1w
UJzNfbWxADWXO0Xw546z9fzizmr+FvlJ+xnJf4ItZwXdJgrotN4srTKOaDTTIzBvzhd23xlfHaH6
BwUGjjoOIjUHjJ5kq6UxN5+DeOFcrtZovG5MtMxtlmYtSgBH34+tnzrOxq/t4Yz5GHemsdgttoWm
uOYzBzhqtAS6m3KWlnBEEuxs2YkXoAqRs6tSkS9bczLcq7Fw0nMUNGhwtpJhNY5ABbDGsdu2k8wH
azCV1Gpb8lbNQ3s0k8Hbeo0jtmoae2wRXHA67aC7a5xdK3BGQF4ddhDDA2cDm/9kjv2w7ZE+bwtj
YsEm2f1tF5k118Tpu2pTFlX3kneZltnjsTcR0/r6U67wEe4GAGQtjvJ2/QYe3b6LxNxsbcv74sRJ
8EGiTL8C4Kj3doJPaMstPio3asrZOsMz547oLkpcp5QU3AWrIz9PGPExPzRYtazYXUEQ28r+Iucu
uRki034O2NunG7+0F4f0CcacqrbqA/Ar/jVfIbgcAPeps59H7RQuKCyvUzCBJqzc5jPNwMPJDTBj
hNliiZdxZYDcxWIeuZZEP25wQJpvQWu12S4qvdg4ssqMPrG/rD6w+vD6vY2EcDP2o7qaMsOA03jB
57AAvc7i/FGsY/qpreR9rCYcveUE4M/Y4ZtJwkoNwYn0s7gfWR9v46CU6dbFgfoA4M7Y+GYsrxBM
XBgZ3eR8oSrNohiEc+lz5ShJoU85s9o0DWIWodmnAnpjHN/3g7ViE1qjaysr2HM47rBdG7vYj0KM
t6aRUCrdld+SzBoB94+e/Obh/Mf3gNNtm3tD9yHG7v/F40y5n2rBHpff5qodJM54l1gLkRPGLCxP
kcuuOO1i4NRx7mRvDS6DakPxLTthIym4tdjzXY2g8rGIluJ96orkSqSuwfkgGm+7Zgl0+sfzb/Ku
DMJYMCOWc3z0Vxj2+wpV7eCnQQv034rzTz3ebtZY0Yw2mpDAiXYNqJVdG63rjY7THWdWhrf8hMWt
5aTp12hNB0zAwwDtuZ32caCzJkVsb618/digeY+haZnda2y38tFuW+ObKdLu+j+n5GpIB/X3p2RN
yPrNKbl6S1+r118Oyfpr/jokO+8k+hxCEhtbx5YsWP8y/fvv8HYwgVHXdTns8kd/7n8BoElQaoI8
gGuyItaNM3+dkeU7aJ+0Vujk5eVo/U/OyASW/+WMbINh0zkA7lq+Zellyw9q/shpLV2JEmn26rIF
El28uhn7FVCfwgL4j4cPtnuv2KKMSFlhHrMJ8aBL3q1e5CyhSfHnDpzl9CZHs3xYMbl+DkQG2jUO
ciipfFW5XeqIa7haq8+lyyqMRIL1gA3Mw6/PCe0OSzdbmjwrcZ70QeFhPfafJASrc7eM04OYXsu6
4zPDwfJ5wEX4AqVLZ6SmAg05F83y2hcDiU+AhCiPhh3jpl8CWs9Z4FGzuGu8Nv+S8ClGcutKHb4F
NI3HRaV4LtuFO0ARjHc6HWBzb4lWZ+t2pJx3Re1LjpQ2GxjM8pl91QYazA1SIrm1caj7Ox5YKSb4
qvDsMDfgBGl28UvNXup+7JUIR7vob+Kgn7/Cu69eENnBMTLMqJt0ztuTajJIU4nFyTizaupxRmzT
ZRPS9yGwj/jz/Qrb9tG1VY3r319aBMFyllfFkub3vl0uJ7om132jhq3qAb/IGTIx+dVwqkY2iI4i
x5rKR7zCAVFvu/y69IXJOFb6j0RHm2tAr8OTrRCq077vd2zI7EO0kv6Dt51XR3cgGZapdbzxlzmN
rlfKQo8T0TasODFo5k3qtvLWF6VVhZ2hime7bMYnakaZpAg5kfHOJ/NTSr/Yp8FolutmdoEbV4Fx
O69Yv1hWAh7DC6qzmestMbfxY5Grpg11N8XtHHXtTeJTi0C+cKUJRQ1Gvu2hCDxMTlXsGkKM2baa
g7bamKac7jjOduYGEl3+2l68UaB83as4LbHyWiDpP2eIt4VmcbYNHDs7fqz8oDIP7F/Sc9Lk9kcL
MuApWF1ejeV192TiUNuPbeLcmIDTBPmCOjlwFMbQpDANkq5tD7Myp3OclPTFgCB+Maq4O9qiDL7N
3Sy7vSfggkD7IYC5I7wSnBF+1pmVZFwbn7LY9h4TJ+XERBWpUW0CEDxfnaa2A0QLXLCxWMttwM4+
bEvEX36POfbWPnmUS9bf9aZKjpKNQ7Az67m9TaLKwYKh4nLL5Up9n90KDd+v8VW2/LlZx85dOzlj
vUvqsrnPqHJPKTkt+ZR/Wiozc+AAx4AreHsWyxeYl6dU8H91ZcYDubJgUpl37sm7ieK2QgUjbGaR
EFkx6NGUGE2Qnc9qnmx1TGj7OrSz92j6GSOrI9fQtjmcQfENnhZ2LNOuX8biJYoCRfdxxPQkRyfo
w7yx6rAqe/cJ8jQmNAXjLRzgYOF6TcW9w/H6dnAxgTuwmDd93WPfzkHRBdGU73yweWHH5+Uc9Qvq
V4or/MNyOa4iVIjsUab4t4Ot03CYf3LWnoVagYhRufeW2RqHeeyeHUbok5H7uo9Gn5BtjspTXHl3
tT49l/ocXegTdTOW6oRKYWFV4Lxd65O3r/riNHd2dy7+PJcTarKDYidx1mzpXd/Am043Zpvcl3DS
Rn3CFxz1p+zIHoPvZBsttXGoAQGygKf1ARehIMsQsegM2OAe6fk2Wk3QukJC+TrtQ2gNplYdpNYf
UoSIQCsS5Jug+miVIlvN6BDru7VCwqi0lhFpVSNXb10/3Qwr72E0iJvsIoCYQS72ok8+LBd1BJnE
lwq9BOEESzC9Zql1FlpTiRBXOPY9eHOWPQ7ILvhJl42lbqTWY0pRP02pXW7KRQ7hrIUbEPXT1rqo
OSMwl4NM8DYqLfaMf+g+KEAg/fpjZ/c3gxaHFJ2rV5YWjMxe5eDQLMlxMciTYxdLJ+XHa9aXZOn7
u2CZnb2HT9PiMgJeiSQg4s4CtKOlKkpErgy3MvRynKtJ1eu9uqhbfY0hw9eSV6tUcAajlidbMAbF
KdfimBd0b7IG9JGnsXmzlkG7A4Tml2HjLvQxThVxD+pVVPwey0q8xQBG07CW41YtzMVerO4pfKEZ
aTK7D2segyxwHdS9ID25ndHykUDmY//Uo6Qg/XVlUT5NRRSdXC0MOloidGuhtpSU3wScPba5FhKL
JXpNtLRIKnp+tLTcmGrh0dMSJMjfMhxs79hreXIZuXRoz/zoaumSdilm02yh9djjb2rl8uvM0eLs
s6miOW9Re0xQwX4Ei/bd66Pqnm1Or8XSeXDQTTstoXKPMW6zIUVXbZOyPZPPKratll1tLcC6WooN
lj756lz02aDu+1Dm45mLsLgPalE8glB3N56WdlMt8pqmeJS46Lda7rwutRRc+HawNUYtD8/mZ3fq
mI9NI38qtYjsajl5qJ123180Zm6HWm+ehBeaDi096qJHu7okQEvUBtLu0e1nRdwjXa69gUfkkq/e
tVFQQvaHmes/26S/mZNt9tO/3SY91eOQ/Nf2FRz0T8Pyn1/457AceO+wO5lUlQc2bL8fN0qmcN7B
/YCiB7FJWhdb5l/TsvsOlhL1lzYj8R8j9p/DMrsmLI00cTIsY7fEfvlPhmUclj8Pyzj0TJdML7hb
M7AEPMWfh2WIgtUQRa1x4zjmdMJZCVbT6dzrslhzbvHIEYJ5+WwX3nTl03C8M5GKrzVTchvn9fxe
5V55Aw2gDM12QNpLxYQATGY8rNg/hzyHEpCM8Tlu7IOT03AeOV0ROk71PI/5I9RrEPBz7IdGbiUb
CmYwkyNGbYKSW2jv5KhMLdaDp6HisMmpks+0HZf3zjz17ys7gA8vB2erxq5447a4YR38Iauz73Yz
tIgi40kFCimn9tyrdnYd7G/ZWJ5TclPHuvHbGyWTiSGgLfOriXKMbVZUC5qMx7MhXspdhs/+6HRR
sB/6Ee4m9iYaF3g7gVgAHNnMjoq2kBgbFJiltRM6LSp1WEUndqJxQJu7rXsrOv9QFGz1hSmZ3gPz
rswBN0cLIw0WJ9TcwdrlSa42betH+0E0JdOiU+/wQwB7ifN5k85tGOeUcvLLKm9YreV76RryWGaZ
F0Y1As2I6rtfLKStw1KBEwndfqGVrVifWrci1qCS50CZ1oe5dD18CnJ6qcza4vzRBluh7Dq6bzpl
Cc4HSYrxqzUSU9xMFSeop6qz83zcpTMtL1+pIgHJiXV0NNb9CDqEAoWq7gkWE4uBv4vON2wGNpLn
1q58gCSB0IJKy8GlU1M7X5UWdCZLussV93KCNik3uIelrIazIQcxMBsZJZ0Y/trb04beWfdW5p0I
M5PzwQ5LHvbRgcgthjOG8nsWaXZjbI1yWWJIIg3W1+4OVhVMigKOO34I5il76iWOh2nhtMaCoho8
jltW5GIAYEKht76vUyPLN0yVXYYiOuTlVcUURJeTLTWrdw8LBO/AlbOS1DkHvbKU92EWYy+ejElh
+9wZQYa1GAEM2dzaCwLJC0be3KtJEt7NAHKadt/y9EHYKIT5sfab5YSlZUVZy6rW2lupmdUct+Jl
S+doEIXG2PcBLOLJeE5yN8231iqJTeFsWu5yE0PbpgraNzgamoZCN++ZZRd+Sw7rHASA9CfPkVth
NzAyZVHg0yjxsE6zN+0LQ85RyAGg5ogB8/OoMjM5QBY0dulKQ3qI+qWeuiiRnCyxeHzMU/ackB08
+zOnBgbFuIwf2kS1D7Ts+LthajjcJWY14zdtxN0qevwyuDTI+RXrIVVV80jcvHoOOJaOG9ma5Isc
lfXFhjatDh0sI8CO1QI7F/Lsxu0HmW9iUMJb0yCvsBFmJfmVr4QiM9cemKynxKLQux/O4ySrR1yO
8RWmRxzVE4Vn2RS/j4pmuWmKhgR9i6/v5T/C0f9OOAp8ng6/EY7q+acHoYknmi/460Eo3unOmQsm
4gfJiOej51gexkXNP/35IWhrW4UG7uG50IrRf0tGDtwIT4tQggeqowH9/+Qp6NiED37yTwY2DbS2
h5wVCAwWlwb1HyQjVQ7DVMmU7qS2XG6MrKfmLLfy82K7+VtZTes10SAWGhSysNzIL3uOy8bjsvwA
bms8IgjzsEIHnx4de4ie85V596bV25NkSLP4ur6sN7gH2EZIMQm7FhN4MuqrfFbuMJ9GkAU9d0mo
20eWBMXbpLc2Uzv6zwkRP7ZJl7XOcFnxQDbSIzHIHL3/mfQmKLsshbzLgqjSuyKmkuJbxfoopujl
PguWiXKe1jmzAWPNNE5N9H3Qu6fYmO7yYmRvzFY2e1n1jsrBjvxxiVu4NapPvpPhb4jDxS4wgm6R
j43HPXi7KLtn9I2XO7hj5rwJcLl+l6VhnOoqI+wlpzK+nwwruvYuS7SY9RSeldp2bskt5FkomKBZ
4Mxj8rpSn34ovKjfEfpNXkxlk3a2/dK/6rURhoHAK54ABCcPHKFZeMHzP6RzEV8RtPSPLsv9K1Ev
jb1dy9J7KpOYqis6iwu5URjO6HkxLSg5Sc6xfwscO3hTplgabCadFCGbDjb2QTeEVpS3xzHKs13W
m9TNYacgU9kuwY32t12sNpj0gsa/dxCwOAlPcjxPsmwPMW6zA01TPbIcwOwwSLGphc7qNU9tMQ9H
U/os1miLOdVBQf7aaKriwZQwiahnWbMHvNI1GUBXTp+KkbixNzqDjxullojqMMl184sM0GG8aKD1
ac52RV91D1WiNwVLygbL9poW3v0CgQdT8nAcspKRxEuW+NEfmu8gAtV4EMPaplsD4MB3aoEKZwMV
pGDCcNbhK096zzjgvC2eKcXKrrGJtzsc0BnFiJU3vUKVQmWbO3YlrGf2gWF3Eg2utfdmHaBELqk5
P6xDH2fPrYA+MJ0ovklJbJowq4crCdbpPDNyPZYWw0jxxm8X62VI52XKe4u9MjH6W4zIqoZl4cky
uo/1fAJtE16RM0wvsztj+9VzTOzzGkR3mdjWJ0fPOvNl7BlMc6oOUWXqZDlzERYRL5wCSx7Z6OZ7
6ntKPt5MUkQiqL9itpJ6ynL0vNXryasdzGif6WmMeQRzu57QutguwWKbN5ae3mo9xy21cyb7dyhm
4d6uetZTeupb9PyHS4f3fbyMhZOeECu/4wp0qlZA66+VR7Us0yRb72DPKDoAsuzKXYoX6hqfzXw7
6kl01jNp6+ID2NAv0N54fTseLT29KrNikE31TOtlem4K+tOa8MHMGXxJGX4gWbTxCj+HTVk7W9rQ
EoydWf/eGK3iHietZIxkmk4X13yiuo67lq+n7UDP3eIygetZPNNTOdvxYTMxqNsM7IGe3OOVD7ZR
24eMod7T032p5/yI0HSYXYZ/BFms26tHJ4M+G2AEmN+TfEi2Qp8cpD5DWJfThJVZZ0+fMLg95TtU
NPcaQCnAfTdAdImdHgIVws0ODBlDeYlHyS4c5xPo9myb5IhcC8WcRzkO8j1Lh/Gmmb1i4SbVc0/h
3M4KPHUj46ugAQnVP4/XB5FjsSUonwH94t6Yxyg2NWGlw8gAdzubRrDs4j5e9pG1juFQiTKkIpMS
+jRv70uNeJZdqXdi1qvwEPlG4Ob7JaI2jxDKsCt7jZmweVNO1EyxQ1jx+YReXPBuW5w8uhBVIvia
0sXBe25PmC7AWi0hlubqNsVW8pD1/vw2Cez5U5WD8BoYyYWP6zdz5Ljver/8xGDqPyYD8bAw5tf/
KfPdveWOxr2bL9WDOY0p+/9YvIefWnzvlTO8SDN2nmS7VKeWwo+dwjS0LxoWhtM6+Ne4fHrYGEj9
O/hMBTfdJB2fUseuj37S2692zyVt2+18i7GhuvOhYxLzdM2HvnfpTB4Q+HsKDp5is6QRoDTMlDrG
AKkK9fK2d4voIBI3C6esz7e143PLLOIHM6AlLcXJTW5tlD6Bc19iurDjLVwJdgfRkKxHUTTJvmSH
cp9aRfQhqTBtEBVx+8/oIcztqzGlt9aU9wcwAS35X3P5Ug5jzhGxWd/bE4TEJspkR/o4hT0m2/5D
SwjsdmVTecsmmYB34YmM661Nzq43mk/kcCzoQ1kDi6nFOEW+PfnYtE0P3wFYW9LXbJG4MbUHnujL
a0L73XuQQsT5SGQtuJfsHFuvA6SNq/II7Ow0jATDEaxtcxg+idbTao9C08vFJwU4qjrUi+zSjwRr
NBBlqL2RJ1Eu/OxhrZOJAjd7LHej6bVbZU+cSBuxrG/+MHk7qjnQhclOyI3unplI3s/RJk7UeDWL
8v284JhPOVoDn2LPwa+y2FK8VZxsvVpxK3kcY6PZtvRb/Qen9r/CqdlgXPEE/8/z8cdXFo8UhtY/
FU/9+WV/TsnoMO8CE9TnX4IRA/Sfy1Vygu8kwFiLAe+HvWrwDt6vw9zKFxE7tPkr/CUVue9cB397
YGMaRr7hb/cPvMe8xA8jMppT4NF6ZUKqNXExM8b/LBTBi2hHox89MnGk68MqXUZMnMTNmd/a/vMP
b8y/CVPqb/bfmaDLiwUB5wG2wg6b018hvLG7OLTIDc4pIZL7cikzUdxVnvN0IEVKCKp5iQWMxEDX
qfwfXtoWHKF9LbLprPSP2+PUyM1lqE3ndKkurIKO2pc/AOqSD/l721+gJ/ai08jdSIdpfv/y+tv/
/JNLy7HAs7AK5xf368tbLJQqxAT7VJQG6F7f0PVeAntvc6T9l5dbSnhJv39Ni2vkX1+US8XRCTJT
XvK8Pxx/qqaKxrgJLDR6ypgqm9Jcq/QAVkuQv8/N4MK2SnXx0WiOYC2TYRzevAZYV2Fwpgpbj7RM
I2Pw/72hqQErKIZXVvPgMCOciOYNZw3dfgTYDVWvMQn7LUUFvPv3P4fWKn9970CFANi3XMKUF/P8
Dz+GP7MrwzttYY8yuFZwYQHqGCGe+j1Yz0tt55K7/dvvX/Xns6O+Vjm2Bnw8JKdR6uJ+uWAgs8hs
cTvzBMjHfE+qMb1id5B8p1eJdTj9i2fXoYjLBWeA7zUZ/xkm/vL6+B00lJzolEAb/vmCnYKgytt8
MU+eATg21R8YFdBIFk+t+Tc5VfPfXCi2qVHoPgUD8l86DCIlGYrEaJ4cjTY3mgTo15SagMQi24ZS
mzvOK1sL/ekUME/Z5fBhMTIJmTUHmPb7N/5f70ic1IXD3dLUR8Bfr1rLMeqgJcF4GhEd29CREYRd
HKpiYsaDEf77V/t3HxKtXvC55H+SE+XP77PZZDQn25N1IilN+ycm3jV0YvB5o6RSquxo6kZphMzV
Ug+2AUJg3pe4t+MQhQ1hy8xWMkkejW9x62ptVkD4HXK96B70bJGgjvJdMz5lrg+c8BigORZ/ExT9
BfN/uVgkTE6gnTwqQFr/Ug+RFXE0+iowT7AERbvn3N4dLtfNBZLXdXQSF/7MLVfxBpY+wLk4XYkx
9YqUdaNKIl5p7gC0Xzk2dlszosrd78Ry/v2b/W/ughLKGJF6Ah0OcZef32uDNO2EF8c8UcbKG3J5
m1l9NS+miMz3rW6W+v0L6ifoT/cOT7hc1Sxp2IcIHwX151csh9jKRK7606zb2twBlHIULPofNi01
o4CAyOmYvHmURjBwxZShl8wUez2lY055lo1h8M2uQRtmgjuAMPgQpDbkdkdfE5e3qOep4W3MNAlu
+0lCajRt//aCSbaQT+45ndc3v/+p+Al+/bH4Sfg9Uy7kYPwG1f/zj7X6eSBbzhunmhspVAi1dtuM
BsSH1i4UuLgpwQCFcyEbtpZrFJAKqXJJ9kESpxgn+N4iVKSdQ85q006Ug9xPa2wMh4SWezNETFE2
lWxuBJrcXrHPiGQ2PlDDGw9bIeu628zoIm5I6ApINL0FfDJgK407HgGkifKsqEkCNdVprIbkxu/L
7NYq/fp+yiLZboFJC+znVL9/gimdP5i1Kr6KvKejijmAM5VaqSRWy5S8KX2uBuNKgRSB/oFgYuCW
9qa1s+axFVhDwoUqDSImdQ9WTiY+LDgpjeZ5rIpspiBMyqcAQyNYIYyh3gYHSjttSjfuAFRy1IP5
MVj+F7oxIY5h5RjyA3WvAwtjYIqo2C17i+uIKo9bOIvQWGl/P3JEDJ6wjrBVl1inu5MxsztExR4q
N2x7iz05OlXTPMq4LLqQqH4Sbf1sDp7jZOSxm3ONSKWL6DwSRbu2TJjmGQ2CnUQY529Xu+5rT8A/
DSufuw0jIDfiidat8x9lQAqAWLKNbDo2/T5C61lgoeNuylle82Q2ExNE0VqNQjZH6jgzdefZdXtr
LDA99rEiYZBj/l/8aydOk/spD4avfsVSYxNbicAumnXbwEbi6yyn23dkF8hNNC+zEOsnSjHSozX5
yxYshvWFHkeimOQlr4iAR3trtevPZdC7n2qNims9kqVcKMu3eIwySnyTuNqKkV8PR+OhuqLn2UUF
ksSQ8dMJlKaoWhZ/owxDYdYe3pz2/7F3Js1xHNmW/ittvXdZeMzeZr3JORNIzAQJbsIAkIx5nuPX
9+fJUpcIvSc97WvDkkoEMjMywv36ved8h0n55MRh9SQcP06ZXBHUDYazyFT+5OGAMBQ3QDaX3ib3
cJAzRJqB77uw7pi2YPxcSXM0nWqd2rGQ9EZmMbv5xk+lqr7gvGb4waA+KZrNXM+5v6PNR/GDku2h
TFO+oAIWzBXWMoohVnAQqD6M8C1SdyzmeRgg2CGJDNGhjuDJ5xla/uAp1hWFMXX/M3Ey8pEd7mgS
aTa9BPqkGuAZa1dqTGecIL82mCRuRkVUsqbx8dVDGnhpYju85wiNBmSZXY0RH8dVGBsE/nQZAdzo
kJ1XtGjqeUTz/61dIOC6vcvCY7MO4RUGztlEnJ5rnlB/jcmAXw8kkDfHiaO8oqwjNFPH6qTQIa7g
GppPKNL1XyozdU3fnPWZ5SwIiDpGj4/2AbjMKqTpQiBLTOHDuJT/Y/FSGLe+w8VpTHbqFWAW/kaD
o/6mL2qWGJA+IO9rCD3KK6cH03HZ1GOC7u4uayQ1nH8dOGyiXlKTigg29RuZIFxK2s7ySbfUegoO
3m3e9wgirRqvfEnZic7Iiee7+lKLpOQU0TTN0+YQhoO86Re+EZp0rMbmCIZWLmp7CU3oY44bVpaY
T5dsyKibgNfPunqcTa69zGc+FI8kr5RGA+jYkpsh0f/0MxghTKg+jXRwXi9RZAwg2m9Vxm5bq7B+
SdKc6hcE7fxwKRSWtC7mE9Q499WcqO8Zj/HV1rwZRGvJN5QqHteCcogpgjBuDB2b65aBcQMhgUQD
biO+O1O/26Ks2XhaciAuAZhGYlCElzohw5Fp9YKngd18Tk1SbAJTUaVfgpmGku7zsW4bIh0GfobA
gHIkB7MWhKiuLwUOwkcSBZaEjPbL4Yf+PBctUUQJkH5gM9MXaZ2svIrG9Xl0ZtDIuWO/Rh4GyT3b
Dm+wMicUYr4oaF5XuQzeMhFBlSguj5AMHFIVhqnRZRA7T7dpxnvfHttvmWr5jqrAp7jjX1Wok3UL
G5XOhi6fdUyjPN7LWVIYGISCuHzTN0AwvSMfp7yyBgE0b8bYsmIozLulQ9YcxpEdt9O3p1PAYTZC
HSSS2r3G2w+UqzYkpf5MQoSAGUt/jioNzCaqrogO6xarEG8mcLiB6SpzzToEyc/TEHtPSerX2bar
jXiPvoN7BC2R84p4nmuKToDPf1kE0gyqHEljXJUsjdW1OwOQqhVPWOXql89H2P+JfuqzTpJvJDG0
X2IIKPfrQx1YfKuxSY5YxkbOdRgpQVUB5PkS3juR/vra6CC61MjIrv2Z2Bo6PPFN0/JOLneiDSek
vSK7Vd8b1Ohb2UDkpKatw/ZOTaSiHX1MEXBda5ulycQucMgbqZ5BwU1q1XEcbbeL21EUmX5PDWRC
BH0kvcN5tZJEPpnC5wygEo4h9uTLp9FquMigEGhWsc6rjGG/ql7cELHGupbjRPIl9y07ETVy67IC
NSUZZpcD7zIKMHjS4hENOaLGLN3GauRI+6RzZp8Ip+Vr6XSVtviaRn2pGC/b5rwY3FGVzsyx/IjP
vjiVui5MXyAhMEEl9D0nGc0KapAIgGMdZbZsGGdRk7t8ijQm4KjqO57XIgox3KSgiYxltgDUWQvq
avTHOHrakOUoTnm4TCJv6Te3aDYZB5oMvQF2TGT1BGRsjINXkzDnQCJyVJ85D1MzFs26GG2iHURj
OK/2pFcW/rZ6LiaDYyuJmce0LkW5JZtqzE45rescREFk1o/SMEduEbip+XrRmwtoTL32ARcW+zKU
LPKUIqE+ktsd55Uo5564XICfa5E+uA+JybqgF1YEiOw4l3s3CCe2tUkHUk5oH9+IfwnuL/cn6RbB
Hi10v0cqaKdnr/e5RXyjbw62kw6nCH6j/68bAsal/6Py8LKt82ZoDgL6AvZHEshDovieLneFe4nX
TQG93rg2tEJZFyRYObrbAHg5LmEdFhIgq1OwEuEAFWv8pDQhGicBjx3rDyRGHV8bgzZaN/bIf5sp
hIjmwERyI20+ArecfHKIAhk3Mgt5spCjssMAArB25FHAVMGp/oyYV946nrncc1LnpjYEM8N1N7Jo
X1ZA5EsY1srA42J3gdDbd5dwlSxv5LHRGxAT1BDtOVqTjkWhDBsCxGvhE0FckA22cMN1PGZWPfO6
NPCnh5yph7sCHqfQR8wUfoQn02WZwaautDZK0PhvJu3LFtXyOEjkfvC6hiK6BXZslMeCZfSmueTB
Ob7GhYdxyd1uyGBpnjoH/Po2FKl6xuIFz6Sa9Of11HgHnd977P0pvyV26J2BpVhj+G8PTkYeugfY
42okDPhHaLXlyjNrTHQuR+r1UCKZtCbUPUlcsSPN4CDXIPw7RYUyu89pQhiKE1escqUzLtNegDzb
aZ7ysArrEossPexjXFXJ2bJbKfF+O/mRk/10YGJXzOusqopzUDKcVJNm4l/SYkBfcYc1rdn5BDC3
nXGq9eIPlD2kEQkJnZoKygYnmKzIjqI06cLQsyHFNQtG8RgmJl9Pk1f8WStNcLccKD90AEeGMCML
TnNJkRqocXJd0tWRD1oe3gimhFqglRl5ZvRB+ZIdPVqKR1VFNbk7RkOYTbCQjJ2aJfWBHYy80+my
mQQR6/bixGX6vaTGZHdRldomeg+XIgmeA1/Hn14OhqERFtUJRioz9qZjTSvdyQuu6KdhWSQB+zoG
8nIE+i5vwslRz1J07TdzIWvLtQge4AzG91q4Jvtno4Ni+jxktbrEkA+8MvxflkiVpCyOig1zewlq
A0XFol4Fyr/G8hznG6gMrNGTXb0g8hpXJZ7G16bmEeoybh6GNSkBj87ODfXKvCwlOxBnu+hgOlH8
3R5cgmecqueJ6wT0b5hr6lr8rDBqeiSCnTlPC9/G0rGgSeDANnWHlvPNyu/7Zl+isNtlwBN9ziqd
80rUjXzyfVle8YlZlejzcEm8hLxr3G0mJ4ncZWNx0V89oVVzN0tN1oDWMN80S6iXg0vJ7Bj5Dxer
84ouWW7swjQn6IOxjrnjlaOnqOmnTxNghuvInuNPVR9ix+AJYXXmtLPs2BB7DzF9bpiYPitx1wi3
RKK4qAKnTGNNBzyP4r2vLOcbecvLd0x+A6CzqaXcRp2woq4yrxiZGdeSomyf0Vz5QvSc22z6IMjw
wtdFUm/rcqpPjjXFN7FHImiYuPHnvOrCR5caf1r3eTZv0tYx9lAx5htlVUzDhJe+l/XMb3IKxv1U
yoBs7pZCcGLNjHAkMKszEFvj+XP/o4D6H0146I3rruB/P+G5ei3a11/xMj9/5HcNlP0bOmCG0bRp
GdmYkl7y79Mdw/zNcGwTQRNyYT3I+bd1jl7U71Y5pkNwZqSP845xDLbJfzLSwXf3S3vI0XmWuH5g
JBEtR9Sc+6HrVQednyXh5F7lZuXLtel6klwTidm6XvetoDBj+ccpPa44sCASLYsZbWlDpBtmiaVj
7viYlbUhcqgurtVMW7FMpOMd/ICZ5bq3Bqdl7pot1U0aoY32dpQBuT3edOQWw/aaCf+y12Dy3S5E
Ypvl7vVg1+17Go73gKQ9POim8NZ25HqsDUrBMqnDDbSy+VH4C8ynpSMGQa/qBQ5VJt7Jssc4ytNW
TDJz1glHFcF+RlbJIav9vr4DS5o+NnWgXtpssTAqtDV9rKYZkurKLRoiv2i1fBEWDltegpy97QQx
Tk83PAP18FzkW5j1/i3nNfel9jz4sKocv8aDjaYAGf+u7Gcgpk3UaCOgOaHesCLhUywLOONLnh2T
Pou+uq1TfzFbC4ecLGP1Xir/PZvmG58nFgRESgYRfwTnoXet29iJjYNSntx2iUUfAysWf8dS9X2f
FBEgqXk2Nt1IVMEKmZUi/66n8ZbZgTuvRukMB2YS+R0VW/sMmAvrcTOPe+A/871qzfmE9EGb8GKk
SaysIj5wSoq/cT8490k6DOTClaa4jfICLo7jcq4sJ4mTrSueosVDZOX35R0iCm89TCHALRs589l2
BvOzADAL7ZyGxm1ph/1GVQiicg9QCSODBUing+s67m26gWbRb2mzmKtRBNPOGqHkZnYylVCH6uWr
mPOKnPlM7GsSWo42ALF3HHreMWpl9bgYc3DTi7q8LkXY56h0xXw79Ys7SHIpBrvT7Z3f/xerkz1E
Z+GYsIHXsYGrG479oOyiOSVVG47FCTvTmJUbrwvqRO0AAeElkf5orIYRotyyha8njffLMvEfk8Xf
mCxYwfQI4i9WVBbm/j2df3Ej//yhf62pvvyNgChmxErLQE36+r+bkdVvDm1vllkwWT4+JRa/f9kr
LPUb/XCmZTSwQX5KHST27xUW2Srrop6G/mN/hdT99X+PJIEAg1QG/OXQ3wHwapofFljG+VHjL0F4
GiSalrUFefB+lOHCPV50+7hG0TcYb4kYsZLWtj0CSPEViQlDd4DFNOytWtZ77HTg9v9wGe9+voX/
VfT5XQnbpf2//9sx+Ywf3hqXhJ3IMF2TkuOjTXpqndlJTd89eiRqlbcKqdWtv0Cwx1wVOHREe9J6
pC3sbdwQyhhi4CT+s13nSOKCbz6nsvtWOn7dbKvZy73PSyXCmzmqx44Fu5UveQTWooEvVi075FaC
XoWTmMYtPki/FRubGFD/QIbFsrGNlPY/RzNOwRMiIRT/n6J5CBHHCHDJdAazGhZQSxWE1gb/HU5e
dSLvS2rHc7KdGvXE6k4xt1XMgO8W6fafVFllcPrqfGAWZ1KK9WNSv+UAIQmJsMDtD3ZTJesYqj5N
5JTCcTcEZpSdOqKB0h1pVmARE5Bo90D7odWHI9yD4Jk4LbEnPbU51WEi931vte+xETW3Koex5ibt
lQzLU1W67ZOHRuJOcq7be23fXYHaHU6TGMQm9hZW3Azb7E1tW/N1EUY7ASScrkEvywdhqxfDStqV
oGQsCW7Noi/wUCtvZfTOeBbYbO8BZ0Bt8qK53Y7xMF2H3vJo9GF228w9GgHqUw8SmyvDnZ8K+61h
srJSVdSuJkxKxKFaRuw+GH5aPQykjK/zwM/vnGHBDoMuUaZnhGstVpqQKcsElfp2WeotUkZzV6sM
049hTFBkwTZMbuVQ1ebFrvK6KF3LxiUJFpGqxp/Kw2QF1dZblFhZtGG2k1GVR5SmI2ah0L3nqtdX
dHKaXQLS/BQiZTlhevJPFPRZuAkKI/sCZrilvYO0sR4ZA6/TXiCobeMFapo5XVuD4X0LvcjdgQqp
t9jNYaSbQ7fO5qGh71WiT+G627ulxm+xqnBGvKbc9rShmmmN1QBZNav+g+EN4w102uHKGdt+mzHf
xo0b0ckTIE1Imrf4QJ0FnzlvMNQv5ips4ohbmmycYDciQpvXCyidLw6/ZC2mjL3UVz1NnlG+mmHC
qCeZ5+8mgUxnusb2xp843AGRYvzWoVF9YScG2x7gHz2ag8tkpRytOVovHWCoPTsw5nLPaVs6K3Xu
mRiEakZnjP5mDBlZuMBxC8STM7U4hG2RdUc1NfJKVQ4gq4nreBw8WrCrnOjxa+ZbxRVQJq4eDU+G
2INWOw8RWaGmk6yIULTfoZeMLtlyY/O0jFVxrTL6jqCfa/J8gSnArsWkYnJs5OlimAZlhHpj2NOa
srINMtnx3uNU4uzp+rvHtGs+qWhc3rxhmbbB2NpHRT7YCskzKvJKivKGlXB8ISPFb1aV784GU5Ol
kJs0blLwI2MxzlC7Gu9rEXiq3zigsBIk3dIfbjDoI/OQ6PlWOXN7sCVDF+XXjHqYzql5GI5liA8H
Wg7QcFJ2/AxAX+k2DCdC8xbv/XjvNoNEPljQnUAC32a38Mur/Wj6EaEcBNAIlJcSVBv2IvfGZTm4
yiOV0acJsvyZQqgmqsPqyu1E+/QMZ5kRGjlALf1BzOqxtq17lFDZRvaxvTG0rd3lHlXbRpvdh8Vp
zqMZRXexOaafaOgUT762x4dzDxWtGtFlXtzzTpum70kIsBS1Nt0YqBCNe8ekj/EohEYc+FONGd+0
tC/fu3j0w6pxm52trfvNYtWnOZfjS+hHABu0xZ/8NdDpuP4X4YpmFWoUgHGhAnQaEBChrtp549A8
OlYJPyCQbnSPm9D8XA55/ODNUy4PbdOGd7ZtV7Ah5y7N1iZzpK8lRrh8ZYO/cvaNBhcEGmEQ1aom
dUZOw7kDHsEcUY4OpjnLx+2aorUkBUEDEZwBdBm2/Y6jtImFWYlo3NWe2351heIlMJUt16DFSLSd
reTYpOa0rUdADKwN0zHRcAZajpI/uOlY53nIU2zJuPPwOa16Hd2nLoSHRMMe5IX74M2mZkC04CDw
XaOYHFC2XnUQwy9fG9Tn6CrnNIGw2+JDDtLbtpH7nlg4mEffZnJYT9Yzxv7qmHBYuFNWJHnV/J1W
BaQK+LDW7SSq6yRg6V+c7Dqc/QB4BREHHgAn1xEEcMlcbHyjqLZVZSc3tEi8vc3BgR9YJvKWedAh
n2mGhtND0zChFW7yaGbAhXePeDxDfE00g6MxrenKdjBOrlskOi/MOIf3QXM7UtJYNw2osL2uS5i/
wPfgLnXo+l+wH+QJgwCZNQ2kLQdwPmynzZXla6KIYzHLWct28extz3zU3kAaUNZubujSbqCbGc9u
0nXFttZsEgiZYErmC7IkBLQfEDOnUSbdBWviR97IWdrXzIEL+KTXDJRY01Ao4fi6oldhJ8OtgAr8
MBvuYzoFzj654FQsu4G8ULSRdSZwG+CKPrbfBmkBN6CLyq+zJrN0PYwWoCV8X4QYgm4RVlJ8tZw6
53dCdjFpfm2xUgAQ8DT5xa9bed2ynPEUaTJMeIHEUHcBjMn8Dtmv55npK5LFl1ZIEgIRbwD5SFR1
SsBcYOwcfYGZAuBKtCYNi7AxUdb5wxgBIy01ltTWgNLpwirV2C06fRph2rftQ6hGNmvHd86RU6KM
K3nErmPTlc4G1zle8xHxHRl8uQ0SQocjBhqbOiZT/earukL5uwh1wm8+6gLTMZstIEiFzhuj6KrR
OFb/QmZVGtKKPApeaxVnkC4nsRAg6iXJcF1LpgLgZDXptblQXylPms9molmwg6W5sCCqAC9eaLEG
90CwVRoiiwCTnQCqU1Ef0prruZnGIArYWm3qrzKz/MdpAkpbXvi0Nl1ixDA0tVYRbSwcxW6WnJto
Tqc1S3sOv8OfnhtT1Q/wRbyvNUle+9IF+LFKif54R+GgGV9eXewZVmKBEloPgPVvYctggt3v47yS
dyQ5RPkJPryCBepVP1Rh2PGarphxrPwkM/AmD2LVWj0ZgxNeSKu7cv3ZxOrzn2Pd/8gqqEyf/tV/
f6y7LnuSHT5Spn7+1O/nOv83GlzoS3H/oVziaPf/T3YK3zzqDBRbvisveuh/n+ys3zjJmAZiZRyF
ytSA5H+d7Ex+oeK4SesfbCCl0T/qnVkfTnZS8oDjF5SOx0nxz3LAeG7Gnri+5uhw4/qbJBHywYjq
hZS1uNqVdeJ3K6eCM98KL3gidKYh/LEITqKJYSCz/2MmJGihNNxiT+beoPeUDPIG9fqTX+VUD1EF
arY0OrWWAC5uZUEqSdLAqpqiMHu2TRwnlU4/4F4PcCXZ0bQhzXTYNDX+JhkazbjvcrEcWIfcx77o
p7/RzH1oHnIFdJATSTcmCjPmRPq//0Fum1CscVAltYBSc7rDuqf21CxoxbpOfy7e9x9ukf/qyPrr
gfXyerQr0QXSJPWQuv76eqbAsRemaXUcRWMxZcnetBlJp8j8y8LwPv2f8DvNqGwOy+KPh+NfhcSO
fiWGThLGNyd3Sav111daEHov7O4Zrk/OfliUwUPOjtgTnhw/DmZm7+coCf5G8/irAvHni6KDo1+A
ttQ3DP3f/3g5DRN0D9XnsXdZD1dCk1Ja3KrOpkdePK/+8cXETMVhSkd1IV3+cDFDRslxkSfZURqj
k56LJl92k8vY+7bP1NNfv5bUXY4/dEH09VQeTytsMQT9f/IOMErOojw14mMdTRnOt4iz/Kau83Lj
M1heRXM03fYc569H5h0HiOFdtSWeuf3HnxklKekuaEppwrOo/HqFM8m4Ke+pGOs+1RL0dm4JGg6C
J+VWkIj++kP/+R5yoGqwVfvIpEmj/9D5aTgoW5gVkmMll+W+9Jt20wme4AosV3Sc2xgXm1eQzvo3
r/vn28gxPFdi1XBdWmLGB8UnY9sxDt0qORZjPVCU822OVo8orIj75J+9lo0kC5Oj7qPx9YIz+fBa
aOVG3PgqPsac56EEIdJcVUYzX4VkwH766+v5Yb29vJZDSg+qYM9A2PHhy0vyjjMKtdtxmZdRXsbw
pyy2Brn569f52BbTn8lhuKJ0ghm3q/nrTdK7Wdsw44tJpCBlnmqG8wTAggJT2mA5j1GM5GA1wYpA
00YDibjgPIzOf/0ePtw7+rNipWWhky7eAmSxv74HDmdpXDsd72FomXdIUp9R1InwHFhzfipDn+Os
a81/s55/EIc7+mUxCvHBGQKzh34UCw+hS3UXeDE8hsD63CRufnIte76pGDPsG6siS7kT5YTueZ5C
bx2MCBWOo1tM33Ca1+TpYQo/kewNmUuPhFBK88eSiPu/vjr/1ftkdEVp4FEdKOPj1Cp1rGBEFy4O
huW5b/OMAnc91BnHLDIKRpd5B0cwyBrCA7VfjunZGMwZ4QLxpcc+Le0riLLBERihdaOE23o7d4jK
BACs8ob9X7/XP9+1Pk4Ji5Ed6kX3TwM2QxHPiQw0PubKICs2hXubcnZpu+1fv86Hp56vjtgJvjJO
IYRgkGT16x0TC5OLItr4WI5EcKlYO4WKtHSuGME4j3/9Wh+X88uLeZ5vsjs62gzx4fac/dZpEY+x
nBMlvAn9YNjg1ezXIPBSrLM682oa5yuJGedF5EW450jT/c2FlcbF2PKHXUW/DfwfHkpuigLezofP
nDWVQKVtBgevH5v56GUmi2mnJqs6hn213DPFM94cnV4Wxz1g6LmKkpB/hkS+YqLvXJHKG5xU3893
eMvI72rrpGpQjXTAxs00X85Z1MJiiGvzYcms4McAK+7Zn7PljPcBiYSqG/cRY22Kg9t3rgaEONWq
zUfzgQhg99GNKuOAMlBeRzCB+41RxeIJ/MpyP4eB1a8yGk63eWN0r1kwG2+LoIxj5sohWU1F8AOZ
slOdirzGXlwgfzzAqrRbWqURUTqW1+gaoQQ+vkIyjM4S3Pc78wDr0wiroV5NwYCXo4XU/iMbOnvc
5B3wu23rJ9EZRGNOAjZLi2yG+K2PWLzLNnR+0Fn2TeTtlI0cxwwfGgzSk35HjoG9H22DYqjwJhwf
Xm9uES54L349Nv4DDnDuN57+MN2lpeLl4QoKIhda1k44zd7LAkhvM6UqPHv6Z1sOutBJHQu8dTy2
uPCZ7j2p0prP7DPZc13P4+3l8gYucYlmERn3lVVHhBotXhYdCeZxrZMJZ/+cgmbutzWRkXSaL6tV
L+erpltYoXw5ia9FmXJHlsZEUFCWyeWAVJFrNyMUJ9zKMCJ0aLH9uScuWEDwMYo7TebWlmt+zxjF
0Rn+N0HVtRe/NYYai1XQNHO4V0QrgbJx2BSAXlqf/GJoMDuZXNucLME3QDnmTmLBf6XNhPCRh4Ys
tiDOl3tnpNG17tIGGdJQT7cowIdo49ky/pq5HUsTYLlnORuEBVj6Psx1borfY8lfzxE6r80yYaDY
yLxcdqR8cy95ebecw3HOglXA0QtSUDsQX+gIBkeao7/pIx0YmPAB6AInIwlMLTfYFihi9YqvwGDW
4nP3ktiMEDIAOHLoI04MMPXEkwsOQfNR7fkciiw5pX62VZCYgEna0y2evnpHrIAkRGUpt2COnPUs
yobEpig+Gn5TXDE8sdfwMOKNa7bGWVrFcuoR6x4w8wVPYedtS1sjTt0iPc+82hp+tXebL94+jXF4
ILWatN3AeoGrNK4qO98b5QxCIyWs2hDTQtPRNNcodJudmvB6gEDP0jVX1XxW8XCLpXI+JVLtoghW
BbSR8sS8jmmLAMZJ+LdCyM3HylK/WUdpmoFhJ9/YbG3GXo790jBzOoNRvW0mEhKYiE+bYfbtNRsO
oel1/MkNXFj1bWVeZUgQjT511lUHEClVhNWjY9IADxRKqgJ9FKvooY3mN0jiqEoR0CYiJ3Eb6ePK
pOd0FIb/pdagQib8VYa5xWdX6yvza27Zp4XgIiJ44pvIjQEn2u7TMARXZeGFXzpUEVtETNMpynIW
YFvXSLk537ixZZ3hYdb3Ms7akxicdLMs7nXq1bNfreycDA+V6kUkbL+D7agOsyxJfSiCISByI7SS
kyztUq4CEXrXvZPxhsrMtpiHz+byyVlsazeNWdCDgjLVVSdlfUuhZEeb0dWDM4+UNZL2wk+0LMfH
GZl8QSu/8kOEqct8Tr3F0ux2b4e80v+W5IC+p8ydjjSLc16UKvrchMaD74zjgzfO89Za+n6r9x8H
Ckc1ROu4qvO7tqMp6PGkZUdGlpQCZkqORTNTi6Q+w6q0cNu1a3gxS1GBQ8IO2BG8UHmHKuHogwoh
3eSUeTu1GPS6yGmv1k1l5ret0T172VJvJIO2G7teyHAJwSgnm444vmTHTBPIRdWmuyJJnTsD0v7O
9frwc5eE45XVT5suDsZTMvbQzUwcdV8t0gwDArjJOFgPrJNHTMbRCcICLFlzJKxgGXJuzITagSNC
Ju6zufG2+dx8KSCy7nBhDS+9Xfg/OnuCU+IW0nwyc8f7PI2LWvaGEwuoqCPAmLKnHium+lAti7qZ
RO1qy/a8tsqyWouu9g6coBWZqdLsVhXe3u+V6fvbakxmwkSts5fbxlkFDdExtpLX9JELSpjCg+ea
qfssqEkPDazA4vCfRDZtikY+CaLi17LL1IkvFS6uA2uITRjiDSYZ+30CEHbvwU4+TnXRYvGqTSxC
3AKwTPCUBKGzHz1CcFwgB1smGfYnTHnlXdi1FqBZmRyDpDZ1HmS8seD110Mg94PjcGOr4uzSPlgH
uTLvwjoj9hdJ4LUKQRs31UKUrlPLDZ5GZHjGUu0yPBOvvc4WYKGp10PLkG+NZr5BeBw4/j4aChNq
9MhoKGwDuP7GZN30hl/eGktA2a+sEuku8XnFdk5FaaM4HLI98nDvxUldmjhlHV5ByvDLTRDY2XEW
av7ecRy/7qyxR98ksDCRA8lInXk2e7qtRpTg5eDccGJHLYRUhgOALE+ZnAnVQ1N8HpM8u6tcp7vF
DjMdrLqNiFlV/iGfluY4+oVYITTwr0oiWs5Jj2THDof8TSfQu9u0UvVnG4bTznWT9AcGObLBKo+R
LEBZeklJ1jx7bfU151dvm7pkfKCcxWSIECzDK0DDBB6yaMUxrHpqWV8a3bqOCmdjw1O8ksGMSrNk
Gu/08TbNzfdRqAp9TxXATVJWuy3CcD4zvivfPFkMp2VKmHYo9kAasMt+diDlMHjr7qQxtG9Jk7Jm
k6CXo/dUDXLc9WB7dep86oy+8Np3qGK+vTLsYop+RAKWchfjduPB7lAQW534UbtRcZ6cyryJR6f/
ROjR8GY3sf8S9oqIDA3tJt7CWHwa3w7ULY9A4iIvDsK15xPzVgLJcncgcBiiiZHm9Ub4A6jxpNaT
yzGVa6ooBA/m7G06XBhrC500YKpssnhX3XSwi8Q422OcgQ4a2TMYZc35OiPPlkCxtIxIIUzq6SAD
DYdCntxvOtssWc7mJXz0rcSc1xN5u0dHTWwjku4Q9yVd+XXYLuIJKp+xU7BJtxWbwt4yqu5ULXH/
XnE20tORbFOInKuAtvdrgK2fLBNKnHPkVWaBqK+ZDq5hBc+zY1qvwqzEDxPpx3XgA/51iiVZy5Jf
O9mT+iSLeFiZvdN8DSo7ppzETMcE/hOFcbDtAtcArlM/uNZzyMyWkCaW1yALuKnyZwNt6srwxYM3
kCCZeAWgSM/fIdHCYllAWAE/lK8mipON50UAQIsGTTRnbMAndrlWU/yWZmZUrAXnZMw3XclWGR6Q
qpm73h2/kw6k9pzl7XXN0GCXApNbp7l7MtvcWct4kFg4+50fqnAN3EZsvIDbGWO+vJqdfN8vEu4Y
vzgqe39vznW6yvM528O0nx5r14zWZu+H56QYfoA2xE265MXKHQbzhPrd2LZ0s05xM2cHZdAeMKcB
BlfV9Psq6oy3tANDxBmfXYdC6ASh3CYJIK53WHugXHVTcg1pYp+6IdU8BdeaQ7WLjG+6HZElEZ00
uQenIfHUyAefowmhzr2P55VS8G6SrcEkLUEV17XfuwZvSCXKZS/dWCP31ddmFvmumSv3qqvoHSwM
PqDFE/AnXmPX3pVkY1OnqBucrKdc1C9jvtz2xMoCoPlEtPeZJZeGES7bK7dZfiR1+CyVevDMYl9R
TRO8lr0qI0ZFSMbMyuvUG6bqdr00WuUnpPOpzGI80qX5NilJYSVCFvnIPGZu023A0O6SvkKB4I0Q
lNx3XPJ4h3K62itHcCIIx77/vFjL+zTERxeTDrPfLB7XsFzDzwYivQXWjZ8CZmX2NePrIkHO2stl
O9Txl2mY2gPg3mun/mT4Q48wCO9b1MaPwC2jgzeqlFDgof8izAY7wYjQauAMc40GnfCTKdGP+Wwg
xo69L0SUFgyUatcnEZZw4bh2aY+OyPTXaMSjaV+CjNoSTXJJLkVETnaVaHZRDvIBZMQ3w2V6dhJV
RkMH+X/rG3tzMEfriul325IIhODgLjMb/fvMOk1eQe25I40LtGLHEPiTYvyeMv6lq2njizWIftzJ
FpXlKqUeOngWHtkbYBxE07SiTMjwUjRN3XbkyJkq0o97M3jxwzT40Qb4bFa8KiMGBw1EQynCQWpj
+iXHopDbvt+ULC/0mfRMYy774KUPOSAEouaMUZoOKPWFVGn2uGe/DuazsB1OybEntt1cu8ZNIpx4
2HY6zjTvPZalsU2wTEl9OpHxNHxPFqLrE3cmCUamy06GDQnTKUmyYS5ocoe2Jx9k63T/j73zaK5b
SdP0X+mYPTrgEglEzEzEHMNzaEVKFK+kDYKSKHifSJhfP0+S6lviUZUY1eveVAUvKZhEms+8Zh/g
qNNS7wIYBwsxENcq1SbljVSzbFPRDvhSakIHxEfsQ+tglkxsz6WtoLZwASBBpz0LxE46MOlsOsRf
IEy5u6wn/Nv4aXsreqw50ImDPkO7c+XIP3eLgYN08OILLxUUBUAHX4ejpEZgOjXP99Otb+0XkCPn
ELno2RQY+CBeUH16/pMorNCQD0j7n63sESlZj1jxtI9Dhbfmdu5dqgTQTd5NK2EPTC/T61nr4ENU
MJgAhgXcedWdPReK23KmjTI34W4sqBuX0JvsTYZwwMGKeESI4MVFsMKMDiox/NVAhj93MxRogTrN
K6g81D9EVjqfqtHmq9eFzTNPc3/ei3q+LWbi3dVK8QYuxvV6bpdFbWcoCec+1qD3rSDt63TaQthe
8u5AqGYoSWMp+50u4qnYZCtVEYqXbAYj7NrYBguO+K/ozosY1Q/mv71acFKT9pHiH1oIRU5FMVwv
ox4SD84IEcbcnB0YBdTJ2pwpnN/8q7JT9o0AEHLZ5CsdslVQvIrX4uJ53lmYV5/pnC/grap8wCZz
vUthHpImzcaKF859/MOieUxRhDTrrhzNmJQjXTYEZ+/4VvNNAxHtIqBIufWddr12oZUdGlOKG0ac
sSUWgO+QQgx3TZOtZ4HPDFC+oS5H2lywzIMPCYzOfZRCFALKTD1fQtaYa2l/wmV6PQOB0J/L2vy2
UYyWE8xMWMeTy7XmQnsAXpHYdZNlf0od4ec7+GTRIRuY96lFeI0pMS5Pz4UnB9HMHysaHpc6z6OD
t3JRfCObR0qJNT5Jtas/KhccduRM8YVO4+YRieIZG8OUpYN4Mx/TG+lNTiq+iFuneSzkACismy0P
6xtd2qAGyth5T3LAG9ZAREf0JdGY3oZgFw5QSd0r8pb+LxWZ4a3ssrgYG4YJNQv3/VQozEvMgnWH
Iv1erVUL5T3j1vM46ItSLfG5ouSKLnVoDY8r3mCJTUUOnRZgiD0EfTbfr6MY9DZ1MlIP1X6rkUTa
RjTzDoPuEU9QfB2lYhb7zAqMxyWiYlFHB9VrtU/g1Vx7lMCv2wrH9B6+sYDwtDqXZeI672oviC9E
aTiEisxH7Gq2w4PtCYoftEXDnTCzYILycCVaQUkBtgbm7yHgvs0UjcwSOEpfUURoH2lFWrgzpm10
kE0v4l1DdgoCkP0x8hkpDBGs+5WE4IeMW144UmYO9vbCzMMP+gKQmaFHYkJwtKBK7mQoSfvCINVP
YUCeDPXTmT+hQD1/mXVorLIJyHtKqW2CyHEN/MTFqu3KGXR9k05qvM/sKfzeaj/+kTUz6GGBrAGG
15xMPjLhZ4uQC8RERC3PddTFn/NAiHoz9KhN7mRDgXsHm6tZXsrP/4Nffwu/jj7NL8Xz3aN6/I8X
KtHNY/X0f/7X/ytRYXh8BV5//hc/MQ6OGwFeB2MNMBElo+AfdtOOROcflR7aHCC3XSRG/oY4SOc/
0Y3hz1F7obj4jGv/CXEQ/IrOCL/FgMuHI+T/O/Qg70TticeB72SaxPCNfDs8bYOHUi8VR4j/lJIv
5z+QfYs9ezdNLvDGnVJkKA8ICuHlNixeifnksAjxbUZ9u8aXR5DZn7UWZwrGRKwhziHsPigYhGWR
zh97u0KbfNv7bbACNI3nBPsr7emOheiV47J6O7jMg4tErmzRcGT/sKaPKI/B0C8hOSPB5C9R5mLA
Otpk696Q0DJDgjYXEctnmi209GtUJ1vkDgZshN5Snzrpgvj4fUdgBFAvoWGPV8Pp6DRD4EBaXMVT
O0waVmIFDLlk6ftADa+RSo645eyQUpKJ9tlyjwVExKO5CPbyPrUzJfMbLdLnvuA/OiI8koQJIRBM
CgU9PDrAr7tAMnfnqhn65Dsq8zT1ydaS4mL1R7I11NmpGRICygzJDQB2bTiivzOjMrPJgWUXj808
LKjIylFYhOzk4Ha6h7mwjru1nPkUe6XwgH1I+yC25n2AZEVws66I0SMBG/mD6KgQU+qP3ugxv+6g
+dJmkAVNZuA+TgQe6KQfG6fFjCZfWT/ZE5osH0SdWc17NLKb9faXlflPQB+vG7/mRoDjoItgE0b7
8/euVknitAZz/N3jazvevoVW79sb12aFz57M/XfT0ACCRL9TlNg1tyh+6/dFJur8x5+f5HUz7/lJ
yEaNElVIAzMKzJD8ggQBHLjY0ZwH3/UQ9sGNaBdwlRu0uTzpXSRDsIrg3x1k0/FmK/GA1UhG4aSj
ZzmJJRuM2r+VY9c3y65bWhxoNxrqyjK9cS8zCX+ZpIwzG5fvRB4THtMbefJB3YzafJsJ9/vsJEPm
PxEnkPqfx1TD84ukAYyabsolGMfo5ZD6l6ie32YSPVLT3KehjkoeukOvhxUdkqGHBT18m+1oDGHj
yzLU72PXwonyjXd0fv+EqHjSjzVYHjbvUzmxvGmcYtJu9R2AuajkMYvi+mPpor8utiBj46R9N0cr
4fJVk/V1YKN6nhbrQ87p31LoLNkQoZfn1DLvYAfQ19o+lyOvCnSkwuU4Tr5fvaV8+duHwefZONEA
V3FAIZ1uaJhkhe7s2vU3pMx6ngLlyyL/obHPRqepqYLG28XgP1X81mD9/mEivgpejbZjtC9Pt63Y
ALvaXlhfV2E5LuR6PNZHLJbCNsX6w/GwM6fGEviFfER1D92ZXdf3fdRuK4Ti9D0dtYmCHqz9VX1N
8HyLsH0NMO0SyCsgkfLnxcm6OJnAPCAMXrNMIprOgF9ezyORTG1fjX3zFUtwVIrwUVzUejsEM0yv
DUBUzGQP0dAOwY0FXozVNNQkS3RUA4ia6T4q/GT5xgSschypwIGZ4w/5j4nSrQ/P5WUD9uH76Pe4
kyXBpyGJopj6ZyULZqou1cDXqXsVcAyjeq75IkAAzRZtDWnKDd1lLsO7OG3V/HldTAixwXEgZizA
snls8kjUBV1+5vqdYH136QRTqQ38vHoKptHJnA0OBsN6y/KPxKcassH60KOLzDMigxjVZPT16Hwq
hgZoyH4M8I57gA0s9b3uu0C/H3L+y7RJ65wdZJMivME3c9MZt8ANAlNZQScS3xYWehxyDW/T2PhU
442W1kGNY8uUu/wlgOmYP8kCOVTBQeg5VXdqkhWH2YImOFvw0Pt5suxz2jiaxsME6H6zepO5m5VQ
/bpBqyHrPpOaCH2MfepD1yWNEzwknWGuL9POWsaLcR5n5tIcxmbny+CmLpehpuBDyzNW5szElgeJ
9iOGQWpwt41ft0Vx/PkCIkeqmloZMIUg39l2bDGggsB9uUSV3mxiZSVBw5i+aMD/QfBfqhxcfoFy
7c9rdC06S3svi0WWbplyDb0bL12N2cLoZQu3RumczRGfHt4peRlVvyiAa6MViWmf0TOCfXVRl/1o
lfRhcN2BqGxJoralpVyBCswiO16Pjd5MlwaHZFySiqZm0uT0Xqr3tYJuIM9yz4jSIkmSu6wpXUeU
rbA8QmaKttFsc0GEQZ1YnqlEFaF3YdE8X7511UwRb9vMuCyXW8HG6MQfwtKm0bBbSXvKiaJJrdFx
oERsYrfcmT1+twREi7wEOPpgvu68WNfJvrF6892lq9kF9hBXNC+DYY+Zv73X+fyUhF7naco02ucq
zYJ1mtqNuRfyk0U/mbOrdxvFIy28Pf9xGtHBz3d+hFZ2sA2kZAkuIbKpzc5bg8A/6iD0eDz6jzRR
tqAnYKjfDMiBik9QlPlhG+GMymPlfmTGuNMVIzjO08hwriGKZQ11mkT6COPPPuOTIKXPFDWhtb5v
w5r/7ZywZAHLnMLFDaEjuhwYlGas86VfVrN5pIikPebgd82S9iNz0d72Hb6EGIgbkcGh3qXvZYaA
V0WtS7bDctSzPeTVtS59MMv7rsf/HM0PYjEzq70so+baFtHqiOMclmJGANK+j1KRRXoHNlSanSkt
05yah22doXuRtB41mSXBj5y5TZEw0STvt2JZZqZ/OCAk4O+jaiqXmkBhauBECaEL3GxtGiH2lmag
l71rHDSMhg2xuvnCtBAW2zlDYGDQ1nk22KjxgqIzNKntXA6DNV0WMZUQcaTDxLfpUIpvBBQRUM8l
WJQcSO+HqIJgUN80A26dIc3czJ/KPRsx281ewVygCURrqomizUjcPuM15gYqPcZI7xvbFizG/SL4
tk6I0GGp7eBCtJ5FOc55WYoQ3ZymyZXpyzjyRs3RYCZPlpstRapp6dozbF/MvDQdXuZQ7GVdkVw2
Rhi7PetcPfZoeAqPrXLokB9ETKbge9SbGR2hsbuBjYlN+Rl2TyNfqXZAc6WIDUC0C7bI2JpdcGTw
mbl21sZKn9mqnfhLUpiO36k+NvtSYWssctEdMhFh6o8J21NLq4DxU/gvBTeaUWQt0NAdmFC66zHa
Pefrd4u4pLfDTA9LHFmTSwySR27tO4jcYJaRsCv90EsrOeWrGCGXYR/6pTlklRo7puMcoGWD+FLY
L+wPS5ha/rvZXiheb9iihH9sO7SB0z2inagPrBWtE8ybrKlYvlVhRzbyMw9h1zeDMzUdHMJD0bOr
IjKb5pNn4Tq6gqkEA48RQEcdKt77FFq6D3E38/JZw+G/PItx88QynyxGCZFKycLOx5VwGlPy0Yzg
z2ldZZP53eI3HhN3zWYTOAcN+pbtdrAgH6Gkw6z09qCpon7aEIkmNOmllWSsXD8EhOJsphQxxhsY
JTjzApToFYISq7MEX5CxK/sPdjWX9xGMg5w51KNPcBHUrUa5qNFj+62tOGPQ1aos/zrmSb1tU7dZ
9yVjz6VgKOum/O5jYdK/r5qg6h8ngD9UIelMov8EjRM5OE/Av9yEKGchTwld2EcnZ5oEzEeaQ/Hc
GChb5VyhAodBGsYzGmNdvhGUbRA9HTy6FFwSNCcEvbQJ6dcelNDGl0vpRhvQB4v6jFDJ6H8IKNv5
yTZH1AslCDjTS9xsWuQmHSOKESfqXKWcZOVWUiVd112UlavdG6sM9JEAIsS4jqjiGvlPpz3TkcTP
XRCgrfdJ7qYNB1+g5MUAWpOuN6IMznYBNd6AX6C3jzVm40oMgcA39pjglMkRxoHaYRA7rZcx/B37
4ExO6p7F7exg0auAZGSog3rCum2LpvI/jkPX583BbuXS4jUL3mu+x1zDU9fWoGrrPaiQYX1QKBCV
G9EHAealEi25ZlOqQPZQkWaBaOXG1igYwrtay+IQZwpJpbXxw6rZ0Gv16AjKHihN+NWp8rD+nrot
ir+7IqAF8hTlwhvHLXyjRm5cj06GfVBx3QlTxbcFHuAxku7BDeKeVoHfYNAS1qZPaVh7KnK2TViM
brNzhFrWYB94yoNO37u8TH77M/q2gXcFzntU9hqUB6cG15xs21YwYMXHaRFt6+/o/vYx6o22DVPi
uGgpiMZie2LB9PNiYk0EgnIiKLSLtDlWIjYSFncXmvCx5wBnOSDVYna4StgmwsysJTaeOEs5JaV5
sXYKL9cusQhJRdppjh6RVjmnDLq2iUsnX0queTaKxkR/SBiZzEHmzsrTAnSryugwdlUGV7oeah7F
adEygjtiKWoN7dgJtkmozkT2cGEYpYPvCqLgySZ2g7m5TC17WQ56j00vtqZ44gxHVMDea6cOVu8Y
+W5JSFS7ZPzWeTVC26w3xCVIOm6FqLAXOi+q0uWMht3oE5qg4qwYoLaW5uQE0jjzpH1iWuUgXVbZ
rB80dEp+16AJzcXsvMGaeQOKEWmZwwBTjh2l8MHqQA01zahmV8ft4PSPUR+ZeBUvFHYbV4198HWa
urpB2Yxu+FXS5JpjUbWtiaVqOPRcKI2UGSN8JALl/AAjhhb3biqxdgFE6NTUDTayjWfGNrJ7wfCz
h9PvBUNnyj3BUJlT6ucJ5uOdpO8LPGrZ0YKIJhC2fyCFGcg28fOoOSyYiVPbQzGfwDXkXOEJxsEC
B3f8r5FYO5bQZmy9lYgUaXuu2ADHr/xd4dRLCKXWKs1UzGzigPeigqv5CYluHublM3JgOs4D6d+o
7ukdomp4BhvT4RvRLZBOf1MnhZ7S23XKbZR5dCFFXhzTNsDm6hwGVqDvV/r/vJWztqb41Pd48aTn
LW5LXMtWtIgm9PIWk8iHAdICnyrqdc68zSa7l2rnI89G4OzGJprX2ET24mi3yaDDWxSE3Ca7CmIY
0/1xWaEVD3vP621eVRcEmfcgqM0S6arOFLxAvfIHsfZNoOaUpMZZ55gJ5oG77NxD58qSODt5OV1T
rcHUbkc8q1lQYA6JAtFJMvGmCsx8jMs8J7K2GYH8B0pyNT/w381fE5X06+1U0jAIdzDAKIZu01Sa
0LAIxsQE815rnvZleRRK8F1KvJL5qP3AxlddebOnky86nBJU4VDRLySrumMulKBMiAnyM7/HvLzd
lrULfKpCmURjLlYOoTNecAE0n3bl1Cx829EClAaGZ+15BbvVmSlWOCa0jhCPxS5eRln/qPsxQ59j
KEYAkKBqJt+78idHFYBmhcs8Q0jNJIF5i8/ZvY2pJx9k8CPCSxJPvrNaxLpcepNL/gR8bJn1YXa9
rnjUqTMzKPFL5DMktibWGOiW8raYdBUEBj8zYrqqEYHBnCQgHAAddR4/JeQs/R7BaGv+5umxW29t
S9OXRe04JR3RaZ8M1jEMWm+8DwB7j9YWbgvjb6WRSbqRVjdRWD87JsmXUW8C+QRevr6PAYfx1VRF
QRcedGitdJJ7LWpilEg06wOjbnbc1enIec872dbTYPIHplMguD2lPQBWXBYlSh0cWylmle4BWjP1
j8DHU1KVIiSOell6AH5NaFVaVQTHfulQWep2SuvBTIx6MvUjK/YWMyXhCUz1O9uf57pjQFaTcYvI
UgwkYhpmiZMtJ+11AJLRCNBPeXKI03oe7xAgXIfzcERG6xgOLjkFB5vlEx94s9JsnQG6w1wm8lXP
XpV3tYlE6Uuyi2+nl6wR2hcqX+dABhw2KQL+MdgOVK5c0MOJNlngS2JBl9c8dLNCGki2rLIF+T4V
rmS8vkY9AdWXKbOZ/VNa13zSzBnNo4+YJCTVfk7HWKm9Ndc+YqQtxRH+cF2YUYtbmA1L8RmtFDOy
AZLyJkBUZaUzgHhJ8eg1s8nQwXCZnQOytQl0K8g3vMufq0b/pGYEEQRHFxo6hjB6UjMK6eVPYFmn
r3OsTJ6pU6tMxc7yF3grm2Hsed83bnlaVaNMhZ+BwNTAhzZF4PS6TLW0dR3aKlBfRTCZ7s3L1ChD
y1R2//x2v99KOiExLkgzSCGwXV7fykXFftVUJ75mfmz2pybwPQTRZzZr9q4/3+u5Gvhr/RhqG2Vq
T0BVgsDxW1dqsB0INWXhfZ29CnH8yzGtXGaiUH7KMoTM73AWrkHDpjGiEj1QRNGIv5XbVrnk3VQh
TGcjIuU1e8/Lzvyz9wH6zKQINUornAkyQFTi3620Ox5lYQJbBx6r47in9Ly5j7GamKR4VJkz8xwc
UCYt5HAlhfrzSP0257BIxT4c4hEcVj88rXcTRmVuTQD1GKUY4yzHeAnz6cFZpVkiQZxMb0650xYK
WAZHBq6LAw8VdqiPr+dB3w1emFC/f2z91OxRCoXz9XbM2Nnfg50wZ1YcEe8TTCz8/FS60u7fsdtV
4vzP7346I+maCpgipqvKcvuNK4y41qynKPG+UJMgdUSnlCpVWEuTzv/5TqejDLHK5m0NEUnSQTot
XhcEhqHn5M4XfLBlca3a0qTmWU6mdtRoNHPW/vmGr8mBNE2wGKLsTJMXbjJBk3n1X7pDKg9XNpOl
/9LX9InSfe/FZptjU1z4rnHfYdGNfnSypNFWFgI95v2fH+CZ1vnrCiTUQrscuAQkMJTVvNOdxU/S
0mlljSG0vST1nl4WBo5UPdIoP7yELRoFRM48HMvM/v2zKG4JZUpeVaBqzoXpZXCqXJgSD6X/hVXc
IPZLtrCWYc2RMBSYjoP0As4b4lHqFIrdWk7CHJYauxTd7NLYZuEj50QPHUg+wPvlmzPBznqWUazz
PXCMzFXnGa3lEK/sAhA6x5AeTNhlGSsCysgZnC+1CdqM2Aayhzni27ZveSz5UqAfCO3ZNYvCNUET
1P7niM91TLAc5/BpDM0pmRj/MMl7KpOunrUpstQYu1/8efh/m3ASKxc7gE4Nv+T3qT2SWaQWAuSf
G9gsxKxJq0wKFGG8ytb7s2T951uadfvqg7PVojtKjwbBhVD+xvSXeMV0WFN+jhKYx95+zKIAIagQ
SRTrxsY3lRv7ZTSSRM1ObIJCq8Qj5a1G0embe8hu2uycQcRr03g/OUTroKsnvmX6uWgof15kVa+q
j24xuf2VO6g32LCnO4hHcCY9KkUB+hOhf2qrFTg2piftMHzRHXrWDyKXZlrkeWsiqz8Pr3uypLk6
7l1w/gMoXiSl9smLJdNsl2Wt3Y816tbhzoinIoiaUEYl082gjrAWaHhX/J+kYMO8nAWS4SRrAi5j
S1mXEgwpj+nft5NXEoc6K5CmeztLyFBSySbwDYpraspas2XKAKFC+z0912FgysRojfLX2gJMWUOr
EpxFSWKZTpGj8fIhq3LwUevOLYt9tAQPChnsDc7zyXgzBhH7is06RXvh946pEInC4xk55rHKzckc
N7QqQPNNDZnzn8fbO5nP5puyecGtNjIh7KOmE/rLFjo1LTVVx4/vQ795vtcoKJ0WujOh/shWzxb0
0nvHcNZkgvUMUA7KyMtPvR5NhcCabAZX+NLUM8kFW3Y6t8JoZzq3iny01quBpYr7btZWxXRYvJGE
aV/AQiZpxEaCtORn449ukWkiwa1zWTtraK/8TjeV+eCrAFn7yXrujsuX0oR2JlPjtURqvmTuELXA
oIQBzXdXfWYKyz9baKxI5m5Oz4NzL0YhjwsuDnatzRvnbfj68yHaisKDaxspTcFZiM7C6yHteAMd
2m38rdSe/JT3tXDPXNqjx6AIW58af6rOEh8f7QUh13iHY3J9rNyifNCY1WhE50ZQh0PibSILfjGu
1ar7GJO/DreIaUPySkPtHrMov6totX0Dizu0mwA5rmVLLyd4p0XcXKboYF9zIqUr2Xqqi50FBPmv
lT6yvoDEBGGshTXh44gkigdrhQAFiB4hvO0Q9bc+pxL+O/hEAAXt9U61S7enJ14+YJ3qo87u0iXI
W0U5rykmWnjKKb+AmhCXkOEBGo5rZzs78P/y3uV8fmzTxhFQRYOUEkYyDAc3r+v7Ccz2A4w8uA7I
dfn1zqJu97kYI2xOEPr6EPjDQFgUj8d8HvMz2gQLcHv6RfN2nqLM2ox+BcCybvZqijQFmzTP/xph
nlM1j6Gwqalv7td8pCTmO4hf1Zblb2HQ3/kKirG7qOGLI1f/YzqKcZvO+DMDDM32frZkb3iPvd6s
mRC0ldnMBKGC7xIonEyIhvKP7ERSf+d74eyBv22xD8oGAGjQ28HHP6/o1wv65WYSoJw55onhTiOS
GE4fOXlUfwfiXYERmu17tOdcqK5VAfjWG8n/kqZCMNmTxRvx2G8z//k1werQsmETP4VNgGKNoGH3
1XcssElcvbLFcbLyHIBvf37J5yv94xh+fkvfdQEeILnBgXyaRM5uVbgarMx3Z2pYM57LcbFpSHiy
HeZW8n0N1PR9hhBku7FLAfnK0wh9HXQmAvw2FbAvwHrBuz7oo4va6uRHztuBOGks1UNVEby4qq4A
nCrHv8Pgrv6BWEp4VVOevUNAwf0ryslTEax27HabFMk7r8J8AZ/0KqB6U9CLc6aIwlofLd/zBsJW
3o09OH9hP9qzwpCA7/dGLHQCwmNITBhAGMS4eJzRpyGBY8lh9sNl/e6PZvDTzEsPiLuWx3mdH2sn
Kj97mHrvRjeh6dGh3g8taxH17s9fRpjJ/OrLSAPWNHgQdDs4xk8OFKeIK9oHKVKkI40Dymk9ktOh
kNFuoEuidtqv5iMc7XncZFZb0e1pqiOY3+hat4FWm1Im1rsVn+6jty4UzrCG/1Jl1NO3fWFdZ0st
rxZvOdRe5d1TAy0hXfPRNgGNMXRH1UzbJW+GeCvbSL4nbNTNGaJxP5Ygz248iX0DFABxzJKmfVcJ
JPiQTxnGr0uZjh/RXSjuQM5zQASzM515rprGjddnyf1URmm+TTu8mHQ6Q2fSKqEFIKHA0QjhTPzg
Cyu8ytLF/8uhqo39dIGQ7hvT/jUsiU/M2KKjTLofkM3KU9/NkZIw313G2Ov44sbC0u+hzbwFR4Su
tm+ciVzijTs6r4Gvz7ckNiDFQfsJCN6p1zFiyei6cnQ+5W0O69ryLKgVaB4iqLrmZzQiFDs93oDf
Ww+xgiyZ1VWWRfadpdFD/PPUehYzeT21CDXZPlE1kyBxT8GA/QTFI0zq+imZaTCQtzfxl6ZfkQHs
qgXvPNstqHBUjbFUE9QKd3kaiGMKHHZHnSSK8Amz0Arom0B+ylSpTemXEnptDWgnBAjjd54Hz39M
k/NESAQmoTa502ZYHBc2ZWtX46Z3wmYb4o3SHiyG5SwvlHWN3DX6kJQyrKsAQvvtMk8cZznuL2fJ
xOm9bZysuKpo8xJRQtXFbL0rayAlkIv3yOWXD0KTmhKLDB+gMtTnaVV6/aZHStpmJtIu2gZU/W69
KKtpuYKom+lo0ldSQVkm2wHsw/XURgM+O1kbgKsN3cY5B5wy9Qcby4+/VN9kn8Z6Uj/8Z7v4AVPJ
twpfv+8/0idPAHFtZL6hkpyccp5LJ7SYpwIwP/WBTTRF+VdQHgtdQz4ZOZX8vg5jfA416euic8Qj
lkC31X9jwoYGgszRB9mR2sDr6Auk1FAhzFk+waSHyfX8QYJ1TMurDEGJM3vV0X3X1+MZ6grxvo3i
+XOKelvLPFmd+z/P2JMC3fPqCX1TW2brAGt5ithdq3HSDa5OT4lEubMLnOG9W1qQLynsXnIujjcj
ZJ+L1q+rc9iyzrWCz0uJvVTzbYY1J4DketJXmTV6P0DOd2IT4qz1lojNbyEDIlnA51niYKZJKk+G
DJvTpYo6f3yi6t0lH4ksBNrmrr9sxsHWN26gC3pKwxqEiJSJ5gcSDrLYrMjbTAdPNsODiMrkyoag
99HtfRRjRk4B/Hf6kuFOclwrOtq9Lx/6f3gW90sLXeLxe5Vh0DqQpHxTv7ImOOFNTPevBSVvnqb/
uH6as2/NP/ln/8W2sBGHhGVBakzJjlICJ83f7isR7iuUkymVvxgJ/E238CT/CDqFOduZ2/Da/laU
9KBb4CJABmms6l2z7P7v/34FRx5Ofv5VdFBwoV+CCGGzG9DRwRmGyiWG4qd7SZdDOZuAmVz17pgt
j35D8XpT+1L5eE5E2PsgMksWsxwznDMr67xxUYjs4ejL+tjQITkEtIq/914yootqt2I700hcL+c6
kE9dX8odSErovN2xVklQYHBWlNPif+AgWMMxIQx03ZY0RNZ9uSGLog6E3+Oap9E7GzwMMWAzGnRA
G4AOXj54qOHTUp60sj+X3mTwXKtv4brVpw3izxdZaKGlG0pr4+pKYNwGo1MUc3oV4BvXhh9SV67N
BOSDfoK7dypfrT0LH+XL+4Eg29mHlFBL+y+UwcEFYF6mQxeOiV3V9mXG0TLuV7v7llpDfya7drkV
uH9JPFCnnH8aLNb6pa2R+3ipUvzPAnxjARLWmvn4rxfg9WNWP/269n7+i59rL8C4yAsEIRyIaFO5
ZvL/XHvwmTgqqB9Qp6eNJEkkf9p0+PI/TWWM5lVE+EPfxPt76fksZcrPwLBth2VjdF5Pltofl97r
lYeiIEmjzXUQ3SNuOY2xFrgKnmLKHJt4j9OyWK7D/N0vo3H7ErC9Wt2/3QI1W0GSiGodSLRno5Bf
Sk5o5RkWfLQedextijXcWMT5YcCQ/j3m/427MJa/FrZIG+YZl8/1SHF+sL4085MSb6S75hL/iEdp
J6KK+uuLnKQ6MgP/3GhuMa530r5bsl23fv3zW1AmeB30m6alY0B60kT2pk9m9spfhmugGJInoBeP
wqr7bw06l9Me5qNL9Z9bi7go33t2BU20HOEiD/Z4Ng8erCSkHQ6ABqZDBsjjwU1XD5PBdch3PRuY
KyotdpDup6uoDzJkEHp759EpOnN0HH9A7BuauazG/J5++0zMKfPLIdDoiDWoooTtLg/DYV82jj6O
eb/FgyG1odwjB15YMr3GvHCB6zYCycv6BuWEEd6zXcpLG1sVhPBkTV9GLOm13VkBRFUM2VcbBajU
EvpSJdU4b4pZlTu8PcarMarWj3Slyx0IBXeby+5b4FYSUcUK/1mr07tBrpgducMV6Bb1ca4X/26i
coznoiz3DaaG8LntYlOOjn82FBiey7l1rkOkTPYUBOfNjGDFe08qLgLz9UquxOXNGroLrZXBuQbr
ynpABWWbNGN6F+d6+gYwabnTK4VM8pBZbvGN537Z+jTVQfwpbZGs3VWoon1EhVF4O9CMT30/U64W
YGh+WJ0/U4fJqTZEbhamZ3Og/DutbS5kBhgm4nWDHonaIEDXbgNwpvgfxOqqDGKPlppPtz8WtQSX
OzgF556SSK3n1k2e+E9qQH59WtT4PV/nj/7qPkUgJj/PQMe2/mhln1Qx5+f2gsIVWN/OOWC5+mSo
/9Emnbr1mHdYmuSoGM4b3OzVw0h1blPNPEc+y+KiisTwABJOboHLyssqHNPrtprivSd6XGCQXr+b
Sjc/T2pP76K+7c8mhBoPjety8IkgSLZRvMQ0o7DH3dLdSi7wTHaPqxNwA3cNgD3k6oBdKsQCkesP
RbOOH1Qb88d9NDAxoDDcgX7F8wNa2gUENn/jW824xw/YfxdGDOem85x4VyFatXPZO28oEOb5ORXl
6qwtAaYC8suceDsCJH6P70eCCmFmf8hrCvs0DTLxDkfI/JACmzk4fh9/jSWBFLPEim/cKUJMq0jR
7jOmDuMmR9Ho3ZL27m5JFqzX18S/WNq+wzBaouJQrfo8iNrgNiZ1PuBB4N1Kp0quMOx9iKsOIjgm
EUQHQtvIzHWBe971ChjZOJfzFsxI/JVKSbmJ2gnPUM8a8bJd0vCHj7nyD3R86NhZw3TZSyf6CtXB
2Sdj5zubKAztPUi1iN5BZMYjtgvcG9b5ewn5As6Fnss9UAX76AzOcqzor13h1+jfI5Kw7umO40uM
Hb1zCAmBDmLyp0+hG2s8R0R6Z4ObOurMLYOdP85g3WSmIWoh5/TNKQZ10YEzvBm9eXrsPa++rsck
eocriXeP2gHieTi3WPu5c8TlRCnq1tMoYCRtH97i11nDahLTXQ++/nbOU3UDDiW4cmZ0A4YuEpdF
i9yE0wm9bRcVfGgXL9wpVHCPSAmEeitslxt0eNXCm3NjddeTqfx/9s5rOVIs2rZfxAk2nlfSkSnv
q/RCqBzebDx8/RmoO26UUhnK6PN8H7ojqo0QsNlmrTnHLLxZDVLbKyzLXAM6LQk3GlROwlabe1FW
Rg+SzLtf5mw1vuiZhFIlJ1M3IHNgZG+6raaqQYGIwGaNg7ZZs6qQ+qAa8iIbrEVUXMrocabeGHoh
hqQFKhJZ68Qlsg924nzgtw0fNVHOhymd5AVuEsJdzSCWq8Qq1MQz88Tds80zt4QjWKAPQ3e/FFI5
3Y/AbNQlZClK45wboJ21AocEz8NV2w2K83r/Dz4jks60JWtA2djBYgvW1Mxd9UHLcxgRE6FGcsZb
LDHyxyDblmmsT+8yxLy7KFHRazELvFK1mTdlb9t+S+7JbzL+5q0GXvfiHQ6BwjZzyCsHA9CkpfhB
Fg9kxQxIwZ+G8ObnqRmhVAoVssfCktAKy3wg26fe0xHIoe6Y9oL7AN3e4BDb9E6K754xPPN0ET/R
FVgQdMslgRyCkEF026+6SQNSoGcLQShtmxd7bJt1j8C29oxaVzYxoTlX79wSrQm1e/BXePyNqHzu
4zzftS5tFNAjwSaehYroVc1Xg4TXpI4L1aDs3og+a/d0Ix32411irp0gVX361ymTZ91fu9C16BpE
pkI6jRtfWSlhLeTNhi59o3L0S2SimufgQtnXlBlD4E59fkgaAfTALq22W2Bgs9+yjwdbM1qz78Yw
UcTYqN/aBUkZGwuC5p1bb+KK2dkDiixvrjouG0ODOYwz7R+BwBPGjlQeq9iCXa2MvHpHJ/GxtOG9
dJke/XpHX6QLliOvLfMiENgJQquB1y5DKlMyUJwdu9F6j+oufaZ54u6KQloPrrSUjYnsEdgbCJXw
HZSzLHaNC+pNIQj9drDA2mCsc1elC3cuAp5zq9eT8SZywt2LigFOdAjWakb0Clp1uwGUV/xOWMP3
AC45waQWct/QCW+tSAlv2qRzH4oEXh0Fd5AfdVXsnFq3vrVsSOk4xlpwmQ3IOf5BXGhoXG/bNp3v
ZkXtf/dFoDzlSH6p9LaJWDuK9e97Stsx+DOp/LKjoQ9b1Vjy7BeSahikTDL6glAjwXajmGP8HauX
c+eiV98q5Ii9oAgyXvpaMV4Ss5quWamsbSQjZT3FsbJWUPD4dhCUV3Oo1PfEwBcbDGH5RkmpFr4/
9dakrFg2jnOjpSohzwUahLpJLswaWKQsiYIsOkKJSgbidjRL9cIGFrcpEJzv86nlHClzARdHNfiI
UXoeOuwXN4Ejwr0g1CZdvY/l2RHznasYuGk4oVzMBGBf2w3GEHht4UoYJBh5AC7SG1Um+d4CofXN
DQiiagPVoG4UsxiSd8Lrn0lmSJtyvhLk8ZAoRab0CiJzxBQoFv4KbNd0Gq+ZFKa9VgXFDUL/eY0H
iZPx1FTTswrE2PQKNMqbuZuarS1SwuDdKfG61E5u9DQizUWH8mN0OfJ00q9vhT0AUKqr8UbaDUu3
HZH5hw0PBss4Y+Zca6IOYnrrkbthber37nsnN6C3eTW0WSFWBQ6Rxw7k9rZjwmEPRKXsgmZIeyND
IiNqhFXEP0CqmQZRHSSwXOr3mFo8mRbKI9oVUCJO3rNjNnS8WD24I0z6fJqtWSXe/A6hd3oJ2qzq
wa2IIntW0Xlu8goED5VX8eOd+mrkkDyNYVB/TJRJOigLJSJTY4Ejg8dEkGlq4PwAG9epbR+swZg2
TjvVezJVYMLoUw8ROHctUl/anl6ZVzT6fKdacN8oDSOXXgX84dFQZIgKE4TNZdcqySrgP71NdJJ6
0IbKwG9EYuxiVZ/3RO5Yu0ES0M0d3djRiLvHNaNrMcdas+ri/EEb03oDpLPYzKhldngb29rTzUl7
nVCsJ6wN8kHvdZpCaaxcgAa87XBIevgIo9WQKL8dSZarMIpvegfzL0um4JLbSNeZik/DM0OqDo5T
D5sS3swuCADkFexLLqAc13CwpWpv2CFGEPlMsuKpjmtAV1bUXHJEvMpPqBE3o9boW20c8mXfJvdO
ZGsYi+LHoYzmVe0ooc9steNB9CsB5XAdAiwF+Od8UwriPUiCLcEQNjJYo+4OSZrCf6E6LTBRszI2
mV1xv6RvYXbp6FoyYxeQnoKrqojCFSbyYmPFGQh7BMwdWbBJ9Bp2vemn6H1nb+rGfoO/oHyoCABB
ahxCfvZyLbqIEqu6LYq0+qaEaLpZ1XPykCqog71tPdgCo9E6c6p03/XTfNBiN90ZNJl87AQmBMRQ
GreGg6o6Ca36oQpxLKEqtwEdjnW+BgRibUa7DhCxRdEuc+m1IMngSI5b8EDaIlnhopU/3HrOL4Sr
6ACsaHPWeMlCfYCFhyojvWiKH2zvxffRKpwr4Xatuqo1s7zrZUIWsFZ2A4nt6B9a9HG7RImabevQ
ONfyXAUGTNQYyUw1b3GNi+GHERlyQKw7TzeGaJO7wmzLLcW5+jtNbLoJI5ak68lxWzLTI/uQksv2
Eky2il2g6PRndVkhLUFPVY2cyB+RL19EsWNcRaijXsgTxJLZyuGQmWF/Ad4i/dkaCYiUSPByS5yl
t7iR8l95Y6ur3hLGG9S4kjAxvOEHQZLtZd3CDbPwzyPr6AuDs25DnO6EwvtJL+x8A8hUAOwiyeu6
VKbfaW8737TSLjaqOzsrmnkzTpssWSV9jh3TjPBU1VEOmrJTRoKgp5qZLMkSP6n6zKtocfB6WW0P
E6cKePn6TMAwMu6mmml05o9KBoCvQFYRMst7FG6cdeEC6EtF9VLriY5TCoCVpwLyJMSPnfGudK38
sUzz8rKdM21f16Aq2c/n+M3IJEuBlCi+3gxK7nNcspTfU5uBxh1qcy86y3luFYnxv+qcHacYDHxK
HDyBfWovWRSzW7aKydso9PIpkan8VnXVaO8qxZwEjntaCuQqmoGJqo8tjaG0xZ2h006ktQSMKa0t
rSdYbUgOvdb9RiwLrJDyzuXoOgVdjHL+WVSqhb/YJkRESa/nsieRsdGVbNeifFiBvyvBNVRDBCe+
aq/BlYbXCZshHMRZgrvSMSVkYwsQd51o93z/vxb/JAKPtsfAirQOS0k7H9yy6W5T2k9rgxSV57Fu
dBYuwqBFkQd3TYXqWleqVyNphlfwzw9zB7h6awOYWuNQFEjzZ2Z2zPbwA7rsgXhyAloBYdf3ppo1
+Sqw4BVHnbqd+74DhBUZZN2Vxg7Xvn2ppRY0qbTuyFrOXc6miRb+MKelLs1M6Jl41KBrjvYjRx3W
E1DsrwH9u3UVui/GaAwXaiW0HT9FW8tRtg9GbPyCulHf9GU7/QjnAJlTOjgxz21Krlx3HnZ9bfPE
SsfZEbA61tRXeCh6YL/YfWQ8xn1JWmgX88HWLvF0BXuqKbLcramYu1aPtFvOIM9MyOnNWM3WATcB
oRVDa4FzKYK30k3nVQYBzF/6yNfQXiCWmgqnGA3vm08mLhbifijuC1JB2eEqd3meY3x0pvwuiBXr
1pZqSMqrpV2LqNf/CBqzqzIZqg3Gl/AQFFF3U5gUuTMzNR+MhZUAsn0OlO57QhcTmE2zy5luN32l
E7vYjupdEHSWnw3EJ5Rtih2r17OHlhnX60aCAF23V3d11j0iLMCmR0PtoCOj3qHzeY3cwvaTMGLF
YiN4YCJV/Fx3+0u2cvZhMKDTNqFM2f+WxZ+uTfp4nbXVD52Ug++Ng6uXIwBI/R8LfEG9EFUXXGBS
SNZUSwYGW6M9dpqCvkCBUeVex1kdAj8opAROUJeVuZUFIouVE9VwRKc6eywwpHiU+t1dFC+xJZSw
HuG9/x5HaOoqedyAN/X6oM7DT2yJOYA2CvpsqjgkSdCps4ATmMeuIIxU+AoE3gPfv/kNeclzDjp4
ZSAJ9NkVZlhPnZ+NFoOsVKdgRb7frTYNg9+N1pvNEWRM5kuzVu/YQ1lUzigTKZ0jfhpuNlwYIHw2
ltQppKRFfRMGwu9dJfgTWbp5S669dteM7h85GspzyKf3hC6hjtb4ASQgwHoM1nijbE8pTKym7tgR
MSuLtdWGveeQvnBGg/q5CooGAbkt/WUXg8WxrASuhlb0igPewaB+1ysU4+KqZEzKHefx/EykxqfK
rrNcDW7Ngq2hP3ZUc7VHfEcwIHDBlSE0SgIhvDi3x00WVtn66wrvqUuhraCptuj0mfo+lnfVxqoo
PwpuLHLCxzExWDKwCV2p7Vlvykdt7VJJpkWn4RYG7YRxxD2qV4vUxDarc6mC/vdlmrWpb9WL847B
68lwzHclOoT/WiTnopqgaUkdDlna8UXNOBCaUiKumFKeogZ0G9UbJTvOpMaZ3v9Hz8U/98cHTQvD
pqMJQ+7jo0yZ/LFPKbWfT5EeeFmgJExuTrJPNSqaGeWP22oSVBCzObrqsvGcPGcZFR/6Acut0h8F
c4QvXzu2I4CJqCI1DRvfwey9YdNFIUMOT1+Pl4/N+n9uEn2D6iAspVd07GUaIa1NravVfttSurUH
gDVeaOvBdaapsz9P2kj70h03iOHq7deXPjV+dM2CWeLSvPmk8KBPO4pQ04G1gDLYYNNpQ+oqFIJt
Rc2kB1TY9KaoDTZfX/bUp6+D8ENRyO0Sc/jxteqNa5V2zGVtmWQHkfdPlkvJL7QYta7N+P36cqc+
SBIRcZOgdXfem+1/91vCGvEq4GMu17Tmo9TkjsM/qbrYYs/MMkeSmX/fpQsXixM4E82xUtid53/f
JQKV4Sc6I8Ym8IBfmPVHT2kycUVJmWa2M6tvUbAUkwZK8V/f7qlBi5iMfreBPBUN+Menm9p6S6td
rX0dxdOdSfDxVRUyxX59lVMPlVe4tK9UGp/HylCD8B3kukw977MA8iNaEVhaPWEk1Zn3d+qGDAip
CG+oygPIOrqhsSsIrB+YUAdJAPdQvlpO+fr17Zy7xtFMGputZrFQ177Q2qvZqndwEc5Fe30UUv4z
OBh/JL0zFE370+BwE2eotRbYEnvXq7BTtYNWFjTK+iH+FuHe3cBiVm9CPDZrwmrVPUll52a0z58e
DgzQe5j/cZswUD8+SwP4ia6UrvRDgRKiJUIet2wqLzMlAXFcuefUo5+fK9fDzeOyj0Jjcixelhyr
nIl0Iz/H0XphWNOdDXPkzFbi81hERrEg/ijtImoU2sebckOBviLNpB+3YbdqqjJeEZ5yaSf0Mr4e
JieuxE0gbiXRmAAn+2iYuNhs52lySp+pDbmf0lwATnqs6uT56+uceE3CNjBT8q6YuYxl4v6rRWxh
qtDd2i79OVY3dfYG0GWVpMVClj6jMtY+r7H6h0sdTRfUqKwlooZMpN6lcF8YoZcPNl6R0e3JnuqL
+Wky2Y8hLQrqtTSo7qs18F2Yd+DRZ63dJHR/d1pDGS2vYaXSOIJsbTpJdWj1kUSNIZqvYAFQ0JcF
IKCFvM65qt2ADEzag91n4/VQdlSwMVFniILJuR+seD5zo8ZH4evy+bGC09dT+QCw2B5LkLIMrSt4
N55pE7UvLlqba9E795NlxW/53NmHLlsQpxnIZdzdWzudqJmM1t4iACk26cwKWaWkJjzlAQej1orI
M8nvAYZczQGFpbxM5QZTH/XGWLcxRyQ6wPmhBEbda/ZBSZRuNaJ78ultD+u2JYyM6yRrSnj2ZWqg
ZUhS0qZH5uu1Gw6r2Q7HtcF2xeVpadgd3LlRf9iQg84sWifGGr4kgfCBNYst/9FYA3so2X1MPJdE
aS57HMp73vroY/YjDWQM9MH/enB/3vBgYkD4DGMQ2csnSCbhK30/VHnpu05rEFVYApAL6/bS0qt2
FzhhexlRen00iGf7T76N9yHAbg59HE5uQvWOP98aeqESdVZBTNo0feutQbxK+j2PaNaS3//5JhF4
MBtR6+Cv460jfVHOm1OHEaiv6YqQXFNTru3A4ydFvQccEzurhgb7BNuDov3XFz8xTS3MEIteOCeD
T84BOw0JgUWk6zdBGe/kUDyGS6gl8I36P28D8AbwPdkojBALH7vNqAE1IQl5mU+20ss0FcNaczAC
1Jmu/+dhynYDwRTCKE4f2Ho+TolVU5ZdiJ0DXUE3rGeLwque3ECLsrYUnn791wdoqLBmFt2joIt8
vGyFMZxnA023j6xG98kthKU0TPR0mkxPz0X3fv4AuRhbG7YGJg3t4+VLog2JrC7nzhTjMdKVF3K4
fiWj/hgO1pk9yPItfzzQcCmOpcjucS6px8bPhU85FQpCDPLXNjq1Urc0MT1kPXy+JbYo087tRk9f
0WUr6i4CuOMsZsWobIfkxdSXoj+kbvVWTuJRrxddPyHUXtRpl//91bHxxsjIroMrLk/7r6XTbDh3
tIGd+krXHaas9w0jvYkt9cxlPm9sDJyAHA1R3bP7OC4o4Acc45gf7feKtiRfFsa+AlW3+fpmPk+V
XAU/MNJZDWvwsdFsVDAPJIlI/RpODCFHDvD87o9dWHeJbGmoO/MKBt6ZWVL7vFJyVSYOgjxMImiP
P7Ugn4k6iSgmuGhbvcUpw1pXpeRpuHTpZwCAWCiAqHkkg6W4ZWa3ou2l2rt2lOEe1nS2HdgWQWeV
9yQOEKNaVWwOlm2BXNJWkMVZT65Gmi14NPPMb3/yxZBwzIgT+AWOXwySBOgXBp8u1elik0xuclBG
6pxfv5jPMyyPCF3loq/XUA0ebTlzQ7KMhGWG3tjOvLLsfTUVj47dntu1nPhgYSIsfkPLWlj1R6PZ
zvSikgUT0Vjhr1WCaD9a6rj9+m5OzUAWWwD4qxzKeXYfrzInqgbPVUkRDxHd09ssU6PZER7SZD8I
Jvnvu2jOjMhEWTKWMPjjEyohnxgQIj7RKQ1+Lc+ujq27vA5evr6rUx8P3iJAITxBbuzo2Y1NWogZ
VrWfxaZzm06CFltg/qLZUm7r0HR+DhlR4lQLmzNL1ak5DyGpwb6aStmnQw+lUzXSjT7FZ67dwOcj
KibcVli7kvmB6frM1U4NeI49GoOdk+WnIhmpr0hIyWj0q7BKdzlwhbtBI37u64d55HxZ9k6cwXmY
GssRQPXjA7/baSOkUQk5rRvU5zhSy62C4tgDiLr4rhp7eEoWL1VXtv2NnIr02gS6voscNJ0giywa
y0m1FpIwTYJo0GN0XXLudCtOPnkAOsuXifX92DJZB41qDvhifYrctAla+SZat1yhKmv2se28dCPV
CbuKaGIUevycDn2zD9zyFbL0araWmLkhN/ZUkVwPmX3luUAuzhxWT3xr9LTZguK3oLh4vCBmNr9D
PLLdHor5VzULHEwVYsogQ78yvX390k48Dvx1fNjmUqj9ZB3WiNlVDWIf/TkQv1QKDuscw2ozZYVv
u/BDKJW3Z3YYJz46ABbCYkfDivVpi93X2TTWYcntJcAZQDSsNFQ79DHqGVPvJJ9kPYD0IiTR/+/3
KuAnLRUpNojHM6WhuMgNIW77nNWuCTOrqUpnd1TjQyL8wufJMcMze99Tb5JHSxmAFAeXqezjrMm3
MrSNIUtfUUO5mkSPKgHe5d1AuqufWxykv77DE2sON8geCnIH9dr3L/SvnU0e1EYUlzzasQ/pXBj1
sFZlKdcgC+z/y6WWEBAHKxF1/qMFobKNuM0LjmjCLYtbM5PE0tmtdRF3QpyZvk6NUZ0PavEhLJX+
o5W0RxJXzFQG/CbvHokv/m2aEi4h7y8O5R3ohPY/H46YwDBdaKbQaJ8cf4ACgnWpNXPhz9qMxs8e
7uuuXlfUAc5c6MTETEkd6xWgJgMbx/I+/3pf1QyRUg04Amah+RKO486Z5eOZIaHzM4429B+usYzR
v67hKkmaGPjDfQT9wjPiuDo0ZmPea51FWnY2NDxFFWj7UFfrxkrCp3KobcRC9Go7p04p/nWoIaHg
QycaUcAB5dkMpMzhw2pr4lWM6A621bgqJqKoAqCUO7yYtKVTB95oHwb7yHRoUgCkvTXFEtue0L6/
n90csVUhCA4u8wbPai8DlwPUGN4kmcrusFxSMNO4volGO9qJupn2mYlEs9cjYN9K3ftO6j7GZdqs
eMLpFqQpmp8IoaCPODH3ymGuNkEHZa6d0+GyNPSYOPek2379eE+NTVZxWzBOsGUdHwPJeJbtZDE2
kQm/ybF9c6LqxtCVrZ6XpAcO5f/hs2PPzWZvsdTSP/z4Ns1oKiQBKYXfymipOV0PWrof2uLM5vVz
yQ8vHl1DCn/UCKxjEyvJypFej27hIyK/q6oYKvHg/JTpE03oKwQpq87UXsO6OHNk0k9flyotT5TD
9fGGzK1ymVeDSU2knOZv0ajiEqoN5Q6ji5pt0MxwxpFmTvBq2ss1hmpBc7tgIpdavzdR+Ztwsfe6
2ilb0RrFKkAYyoCrdvQ76WBjTzZFz0F9RApI9na4dlthUXux53UIs19LCSx1iB7wiHgzUuLTyCFL
+H3IuK1+4/kQtwng7F1FlsMWRxf/HF/4KmraZGMT0vosdfPcqzg1p1vgSvCdU2bAa/nxjWMCN/Mi
7Qtfbd8m2r3eNKi7VLT9mZF1ai766zrHG6O+6vOsdIfCd8xMhYlvdas8ijZffy6nFkSLVB/6CvTb
rHeOzl+TkSpBRkvy6X2aTs4KFIXHYfylTCM09c10xnR28mLUKzmzLObS40OEVTMZFWD60d9ZOSfR
eUes+RYFKFrqNj7z+E5NBBZlf1YLLHufNr/ZNAH+QkXl44G+0xpQs0RCv5RZ/buN0SxE1pkneZSx
877b5vTAkX8pk9LhP1qA56bKeL7s00gbITZ51sTBgW6+16jFr0tdiXyjkkRbVq5+H5M85k8hpoaw
jIsrJ3TSrVsa05ONJQh7RhAa5/ibp4Yt71mnjET9FjTNx2E7jEGjpBHbnEFWv3U3fIab/JDp6Ei+
HlEnr2M7nBQ5/i6WuY/XaXpliir0eD4n0YpqTvtWTMqwLrv6zEJ6attKcQrRhrr8zT76DvXBxcGB
9tJv8YxEDRLXobirS/OQOOImK+Uj1OozhYpTA/ivSx5vWJPZyNDoqbmvDOMu7MrfrpEhbrcOddmf
OXPop8YvJ1KaZGwfOQsfHYXbwTGqebRzphltem2j6s8A5m5F5rcDyyIJV0sQ6ipnRt7EcvEaKGJR
ZtaI/shwfzEoqrwE0iF9WMOxgKsNn1HU1g/h7JZrp8iyVR40zna0B+fZMZk1PQv+uZcrzbieAZL7
c6n9UQcNOwvBr2OlviZld40Up9q0bPlipx+8fNLjTZdP2kOF6JrFXjPPjKZTT8FdnLqUOBi3xw3Y
LKuapsCf4M/VvJ/hNXqtaryQknlBzfSljYGEfz18T73ixZmFUMam2Hr82KtEhJNkM+THknDVvurq
avsew6qHpIgvwPPs+esrvmsnjjaEKGaAv2l8Lhwzj950qJA4ZjlZ7lv57K4iwNMPRiT6VaGD24vK
LHuutBykm4Fy8t0u4ERkzubd3G5aJH07ZRhQrn/9S5147mw2Fgu0izHw05HXtSaHwGc988lfMTZR
PVlXRcS2cYLr85LUYvbRRf74+ppHnJv3GRRVAlWfZdaGXqp9nDrC0YSn3vNFg0RGyqqHxhZBqr5t
grrZubale4wUlJPmQmyuo9VETwbnhSHWX/8i+ok5bPGFI8cAokCj7egXIegstPI2zvEtJzqtkcXX
EOtk/KKtLswLnoy9bxPUyFisGi/MKCJD+aWPSnByfzvog7qdpoBcXYONt9bO6je2xcUuGhhSOKbS
LaI+c4ck//eEGJspu98QHBRt0Aob61opWj+ypL2wpO21E15oZao/pHox3vDZYkKb+BBeIqdzyUW0
v6vdlJ45mJ+6fzpgeNDtpUN/XDii3JZkTatz/1k6PkTI0vzRGuOXGIbb9utnfepSCK/RGuBGZ9k4
WjVpOkmZL8uSW+rRugKKys6DGMgDROTw5etrvb+34y9tqf7qnF5ZBo+P/9CHAdLD/PArAH2O19Iw
xuw1G2IXkJyxLuxMXIhSDW7bURuuNU0J77RWIaAZitoOfkO9f/+F/j++4Qy+AVmew4zz/1ACn4Jq
r97qKXsrfv1NcPj3f/qX4GCb/4Muf2kMkwVLS/oveort/g+7D3RHtOaWOj9D7l+Cg+7+Dx1eRra7
YFeodnE2/zerFq4KewmOVxRbDdhI/Kv/QHA4XkXcpUS+aAMpyHBMOB7VhYohPydB0bdDYc4e+QyE
a4zh9JSLEYtUaJ7DICyfyd8jmwvaOlguMORL8ed4a93S8GmV2Zr8cWS7S5gA3j5riHd/vYTbf37e
39SI49MgV0GQv2hXTabGT4tjS6eul2Y0+vB3492gjfIuLWvmRtuoNoQrZZ5oKHEZMlHum8E+FygL
UPrTbVKm1HAhQmDjHR8fg7sOXGc/2a1fZlY2bkd0KlviOrFCI5S4HLWoPoyo9JsdPohceFWgk/lV
VzE7pYYu60OJJCn0ysDByzxEEPpCgSXJmYd0C55/yQcjAisn8VeZe2+sMAfjJCZHeIXkfvpDZSG9
1xMnXc/YkfzIwAMd2JY8UMGX33ATT7ugz/GPVqGYqHhI5jaPguvsq3IUj2jyqut6oOkE6gBHpQ4r
YrCa6s3J81jF59FPfyLoN9u+yPrnrCumXZOMxWUgQBbgzHPEaii14hLGNOXveKq+i1DlfxzG2L1s
yCXfsCMP7t0est+6byq13POoinwVgpsSq4DJV99pIZFclNAa2BXY0x6nciIFfCyjGxNnBmUZsiRw
WGn4a+y4vivhp8LiWUwaSWs7XmOhDJr1MaYQkQ9rAiXrA0FB8q7JiXZHkjPuLCmyvURmtBF62z8n
at4/y2S2Hng72gZFjLYpNDNbddYof04A71ehzW4nHoqJQOWg/N4RB1lhASxU31rwGiDUcP+1hXtp
CSX2pYymPwP+uCeo19PTpNbNi4VB45LQZmOPZ088dtnMLqUdisuxLN3LPGczs3YTaSSekePe8Szy
uZAgZ9WmqYKMhIhe2xAQnd5XVrTEtYUI9bWy/mkE/DFMEQiuiI2aQ18Z6aQWRid/juTCPTlKO+2s
uMv2pcPLnexqWANKJaSuAUiEr8lqsn2FKZXKhZniK1fGnSKC9D5Ewre1nEheGwigVhkJFL9TdVK9
AqMttTNVZdIQ5Ws8yv6Zdsd85cqeH6VH067KWbvEyB27g1JdB+nysSvSvFGIIUHSyb2Qnel6rRvl
qx47Ue71pG79JkhiIl9HM25CgzcRIB7zCI+c1iT5GjlB7B3PNQ2rNztzoTXhvYBgPiogssooCO4t
NZA/aT7PV8UQTU8aC+muwH64RtOdbpW0aH+piSUeY4Lf19Hi5RIKz7YJeY9L6h5EdoZoVoz976nm
7md8TqEnZ96EYeEhMQTjv0ae8j0L7eCQNen3QWm6QxTX+U3o/FE7F8porOQgjJsg1/ZRY74CG5Df
yGLsnkPSFCIsV2m803BFrg0jeyX4sP/dGnZ1XSUmg3LU+tUY8aIwVLfbQBrVDXlVxo3bDuZNR67U
YxE31ffOtMpXTGuMVht7fK0F5auOk+QigcfwMDqTU2HMdnBsF0P5BpmqQeanT6SU1W66fr85J+Ij
aMpGuR9JvmjXBIHPV1Rpm5eKY/j9VLbC8SjGko7ZClzmWZKvrEGN/ZbgMXzIwRjvcEnXPykqqLym
PO1snEWO/AZryr2EGGDjG9F0ed1aGLu1F4qvIrW+9yWEwZ9x3RnfYxxZaej3+lwYyCxnpdggtBu6
q0kOgXkYQr0z7vFk4841xulJAAVYlYAXSWRaUhmlnK0t49BUvZaifLHQDpmauuK6K13NwxnoHgwl
vW3VRrkj0OleMbtrI6/yLd4x826uqSWZ9qhf12b4EJjBdY7Haa1S4/NJ5Yr20JafGhqXmy6jv9gZ
04/YybuN0Xe/0kjL90oR/pw6I9pHM/2gQnTVZZn3wyYz+3FFgaT9BWVQbsK4uRhbGWxRGwvc+mRT
iamGi2KbISKGML42ZmO6UtyqJ94dG7GVOAclreQ6zmQBWN8N5B7dDSplZTRW+KlML49TapJ5lv0h
SKQlHw7KC1AVYyJfprifCjveaLniXpARW11Roh9wrPHBYvkWF/GETr1znXA/U1ZfaaJX92qh9H5u
YyyuWt3ZlIOirSrd4bMkHXgXqQgVAcirFwMhmH4Xigc9D9wtxZXmUhSunm00nv1Pgs4GckU4lqJc
nHmHHDza3sfKS/yNGF4L+EGXXaORT6mpHRpOV1AlhYzPEmbJ9RQ0P/Vy6HahGbLmsYA7W5ykvRdp
CDsTaPb3tGcFlta02aLaikaacEoCxmR8dcwegaeejhfFuFiLsjT9jkuptFfWaE07l5TaYUVH21m7
poO6pDd0dog6vSChOVujM3V7T51RU9cTkwgwhLTSGq/iu7oysqa6GOYA7gVk3T2aiWYNjpqvqtmE
IZqjgoKLN7XCPIDVHJ/mQU9W9cIuoAnlDxlQYaU8iNqa3ypS5qm25fNjlVQldvzGhbtruvu8C6bb
ONXndR908pDmEMAtQtkY7mnvkSNHWoShG3d2Q4m5DBbVQQjo1FMrZysJmtooQIS8wdSJ/nH15Jtt
hdjk1WnYGsGEK9Ptla2EYoJQNr/LhMJaDhxqH8cAwz2Uk+tQCd1nKDtil8WMeEsvo73Tj8HGHQLj
ioQsI/bSQbmHyOtcCzlPhwkcJrGIpgvnRFp1/tsI5TX2A/vSHdG9r4xhqEGYohtDpBOlVxXgzH1F
t0Wu4siqL7I50L93iT0Znm0OyHO1IWsuoilMnVUiEvV3hZMwWxO3ao1rNVH7/SylS3qfUu86kZnf
h6yLYwpBcXJptGHzM9cTS70SjdHTgRMFGOXveAFVHFMEGXlqWaBCIfQo3dqR2f8oE1Gu2mxY9gWV
vMNyl60R68MJh88RXyjjotvFmZzYDL882qOfry9d2ZQGClsKh6QJmjEGZSdoVklcmjcTYWn+HBXV
D61ylGZVV1O6vBvVe98iESPNOoSuAlxRU1yC9zaZnKv2lxMHA3TogSP0Vk0bFhzUv9MfztEO/UMl
uK/oOvANpGwT7ABg/Do0OzZEUZyvJDzDmxn8xL1SVhW3C81526VxisWYTtAqZ5MXrQ1rrH6MVUd3
K0Jsgemf1RlZtDz8s/mSsSYeMYs3vyoAXkRemwDcPXDcVJPGadI2bEOthzGVbMuWDSNgi974X/bO
YzuOI1vXT5Ra6c00y1cBKIIEARKTXKBBpPeR7unPF0VxHRLQJY76TnvSakoE0kfs/e/fZOs0NvMD
wH15leP8sLf1blwX1chi3KYiDYvaRGsfOx2be1BU2vtSBDi5m5Y4i4JKo3Tc+kYsl7MImk+WpmxN
oqZRi/JSzM/EtvhhEniUJ0HTGO9YBstvVk1MKIHFoB0dZeLRFSxEYdFyOspzYhcbmryPE51nZzSa
X67IqJt3Ao/XE/7cXL8cxrVQetCKYuszPFMcEmdV/qIe+uz1U44dCZcAsAPxqpjmZ4QGyY4o8GpT
pkkQGsmIo83sRLoZkkCbIxoLmjfYDq9QJgVME5mOcbnHXP4VD6w1ic4kTaLfC81sjhEQriqHvXLV
pE2LI48q761GhbAl9WM3t4jGx5KbLXvnrYbGeIlhq3NRZ2JhT8/pvBTmycqqihpe4N5OqPxXSJCc
s+f25kb0eM/MNgUhITYgrkKf3nlYxiNGdTAa6KtHEZEiivlCc+ysYT4Rp9V8ktK2z7hCTR9HKu43
kJpXOKU6WaXFYuYPO+uVihD0JvMGzer2WmLp4dCV7gfSvJ2VbqTxWSMteM1WxAtmDLzxmAWhOmCf
OmblVD2lNXWzhxnPGzEdFzz298aX6Aw0U+qkIKi/bHwFsmEzSND7kQ7YWCs4C0oTK5urZdSGXdvK
eM3SvGxmgCYyJyQVVFrTvHqx+kxhfL1PR7s5IqnAQjByqm9Y1Hu3visQO/cYsUVaWzVh0ztvsbPA
Ul81s/DMfMV7xeVIDY9/hzsdqUHpnRFJTYi/V7OX1OmmKYJ5W80Tq1MCM5t8cO8Zs/thj2mW2GqG
+YRI4wFvHothM+WS5oxiLWHmXw+taX8eaow1ksXKTrpeWI8mXM8JKVldDic8LHxSz41srdsJHk8T
H3TBUrIXAWZruhEjGp8K6tW8CK4oIJdtOVnzCf7KuG4b+NuVWmFMzOveD6J1P2iONz8XvtARlJa2
rYVWxxqLIpS6l5CUg5QsYHGkkgFolulLRMZfWsjHKkMSiFmJL7X6VC7NbQlvmzUFmT3ZmBT0ASbj
oa0nAOFWVm/MKapvMig2VylRidvBAHLAU2m4J0JQoLLAa/WxtWTmHvt88YYrspoFNylJBFtS108b
R2SxvpK1FeX4N5C/jWUJxn5aZ6+5oNK8ryIM27rGwirEI29RHDJKmnW0qH8RUdBHa71jWLOKEgif
A7w43zwx4exwD7Cmmt2Ymr7V47RcR1HMFYsyqDYTizAeaBOlvDdhf6XNFPm00zqqRhqRzre7Bx3r
kRUeE86qczTccQos3a+nlsbNj+36y5zKbNsmfbKTA9WVno28kUtPQxGXrrzvk/zRa+kfl8moP/tj
biXrdk4GmkruXaCsDI7LojBoJ9be4+tgHQw2jtvMGpJdBJ+zXPn47x96x6+eplmrnuzZoDY0c9Mk
ZIbnafV++45O1L+aGx3zlpGm383L7qEs6GUm3CwOhClUj73q7Qjcyldx0Q/jyl5yAs+RAMqtsYji
gBMTXUvpWeQrJ95tYbXyXjekuSGjsXpyujbZIcCbT7VB97xuy4UdoK+M7sFMAZSaJq9veg837jCy
WU3IMfbXFrFXPn+2EdRXzsI30ukST0sCmTGk05fma1VO3JViIaeW7jB0EnvZM0dvjk3dgMqZDNRC
ktXZQgkMxnpk9gCACrP5BBXavzJGYBbMAoMrYdTtMZm98soV3DhmjvOu1E2HkORyuGcUSns/zsnO
VwgQk8r6psjAhzySCD4ylFyefb7SZZP4C9kqbvFumLz6Sy972m3dEWejtLGzGWMm1Da/tCTo6PZy
1pMdAGKRPM+LUTH3I3RhzA+G+lQntb7rWTaua8CSR6eZsBxtixQ7D2Z2G/JoQUZU85pMOg18PNnN
rV62PJkqpRS57MV1KchIAOuZTxmsMtzz2xFcx8KiAmCVq8u9+bQIDN6mAXTt8hqikqeQECXug5PU
5mtbgHhY3dzcXhCf0uL1QYtGMAAuUsTe0AVjHJXsc5uCKmfOeSUjF4KGggc0oXEboGVjTq68pS9A
3pLgopfVAEJjHD+TcTVfL3xu5WqaBcXIqOw7fQF6pddT9r6poUCFFMCBslt0YLJil9ZIHKbwtuIR
C8IRDhOugiFzexMQZ+EThFQBBBe5MfAfSdirWmrVhtBk4AyAu3FT4hdJPnmBBWWGhR4Fj94CfDFU
ZeYDIoiBV/NpsWyAMqcfm69YBZgbjKfmjyXWN2FktvmB6AXVN9osa3T00fGC1KBo1kOfUqNdlUvC
bypMwJ5mYYmzDA5/wW8um+SUgd2WVWwfNF37ruukeISRp/H48oJiqekgWP14NckG3dY20FBZGdF7
3cjLq7oyszUSFf/K77vmU2WAoRkEMNQh9N3yakRSch5sOq2V0HsWd83svqFZqx4nQbFD1HBwNXqs
s9UYcwtjp2m/6viIYuuRSQO9XAGU41Kek30bXKn3uWnVMoxwqTvlXQ4iGSQeNW/W8uNsovMpgU5z
FyvUm7pE7QI0aI+GzythL7L7JpuoeiLXXZw9WQMbter9wbwINyJwyNzlciKFfl3KWz8AIcXtKXtf
jATbE7XDigQd7O6yNxg9ELD0RXz2WPLBnQBRB82xzySaOGwVY+BfNQFlSDNn5t3YzsMqKPA5dCsq
YZt2eBW7qXFXu/iTJZIHiQQ/P8y5Xl7hM1teOSZFbKGeARGO+JZAeiTKHOfwNWnFrGa2GO7nkTKZ
BG3/Sq9y804rShZb1rFPuNPVn5HQREfwC3d1gQSHHtDSx+LtKMp4XKcT5WfHalKvaHOyrSAvcNtU
E8VJT7NT8GHjK2OBglZkEq5mfagec1MDoB7BjK0kolXoKZwtTA/WJuAyWUrq5bkss5PH3QA5mk9t
ZYsHuvq5DmezUP1EN4FCtdb0rgW0+Vh7VO3aMgJZDMRdnaGlJLt44DvKAotdi9AIejyLd03To/fT
CF5m5lORHEg4bY5jnQMiqqUSwZa5aTMrO+Pki/mvmzigXvh7Wk3A/hADmfBNtqDTiDLma6QbKI0a
T373ymja9Zx6WFLgWaskoAmp86r+gl0cJUfTLfkhLfnIkjqJz5h8Pg6Dw11bPM06mH7Mp0JeNqrN
XKcbGsbmE1VJaodymnG0wi0ooG6RTnIzYkpphGNDOVFVERXkPMzrQfLAZx/9TGYCqV/+ePkw54Kk
8FAzZPvVGdlTazaVQ7n00zucaedtEafJriLQbWMlVJXCc1hkmDWKM6IqKBaLkyzXtbvQkY3ejEl0
9iztpXI3cUcDewGKvQ73JFxu34+qCpinhpasNrGcB0jgiseDl6d4y/j254VMeEx7KGZ7AJWNdDwO
llXSP/ZR/zfP8b+jyrdGlWoI/suU7NWoUkU97J+KugOH/v7bvPLHT/6cV+p/kUWpJCZQ7JlI/nSb
N/9y6F9oAxi3I39TY8yfdvPOX2gmoakHjCXZAC36h7+Hlbb5F663/HUax4vO7F8NK1/ODmFw84vg
ptGLwHx52ULZmjuJxueDz0onXlkLNGTTFfe/3JR/GB2+mvOrg2BxofL44DO9nNz11aDVQUBVJDMT
72evW9axh5c5TrP95s+HejmlVNcDW9b3EIzD4XlJI6mKiOpI4KA6DQkelXmSnVD9RiSFkXSTkzm2
xwRDA3ZwbKqGuXrj8K9upxo5QxvxYP7z0F7qa818odxzzWbPx3qHR/qDj2Hxn6/w5XgZO3r4EqjY
Ap3n9kom1bbaTA6V0ewdY7ybHOu+C8DbJMImjK2a738+GOrIF40qhwMBJwkEyPlC7Pu9UbXwSXSp
k7u9PQI3iKwwaoooIk8zJyqO+WB/tKOxoQ4TTa/jwlaluEjil9iGRYYDzrqrsBX1TEFkV8z09CBH
L6ATwra/IYkxF1DWuiAtQ7MxakhlFI5tGoAFp4X1xUzHnRi6/rm0fSrPttdNjI7JCNXmQBY43ZfW
TdzIANA4s9ZSn6f7OQUIT1wxCuQrHnZZNuqOO9eBT0IRX4GXtdZtJEAVHTIW37sOKPdAYh7wbS9u
JKB8KIogWlfACFTCTsPUY1kOmS+uZaoNMMmLZ7Kv3leJ/dVd/FuSnbA1xn3kWOvToxjskUOkLr05
vxPcdFln9dLsssbBzrA0cO9Kx+9tHDQHD+AEFYO2ToKq3dgmDf1Yje7NNFkYymtudDSFde8xMTym
cdKvms6rlX3id8vVgrup7JL1bKTpzRI04q53bYaqfrbSg0GsvUqAL47RgB9FHm1SfYqvy44KOVah
vP48nhyhu9lmbBlhApDOIsBXLpXTNiFx667xBn8dMy0nyCrxruqLJ1tZG5EBLNC27kcSDrWHOBva
M4Unv8efJvMO5d5wyttE7hm2U0C1JOLyVJ34hM16e10B0NPwMS0sxoBXpGjSd01FjZGOuCwOszS3
Q5Lr93YFxDoPzbQi39WUn2WiN4bAZtC40vBYuEviZtmUCb6+kVvYaxzbO/yiEyM4LFobXdGCt7f1
Urbvira7ioLZ+ow8u7+zpYXKTIuNa2OyXOxNeBcYciVb2ZfTriyszzElK/aQiRTb1LOmvd0lwa3u
inQHVNMq7+HqncyJVe3kfC2mqm5WAVOHLbaMzefKdXA+TdwafHxyaBMDW56An6ncl9h9l3jdlhCD
iui2Ht1HYIhHmvv4wI89oA462kXUQLMcb0G2keV1YBdDqu3sAuym75jiJPHQhYMU460WYaRoWgmM
Tr3O93OBJ4NTd81phrsEmimc6kwYG9R0KbDqCjEU1G+tqJmfOq3SVzkfzRVOtRopD665s6YgpqfX
INWnENu3WdR460ZvOJrIlK1roOHWWAHCbMmPnY+T5kef/ayHzO8LeKdRNJ6mNE1JTZDjysWydNcN
WI4WWYHBqa2L0I7ktAKVJjEIw83jYsbKt9Lyt1HqBlRdVboqMrpU14ufrMh6CIxlBgHt9feo7vS9
OVigHNEVjiqCJALdDg2PO23hN9LblcRjPWtpyrR+HdERrBvfUEhqeq11TX2bNlG+LpvlW8JEyQ/x
BpuJJhXDIdKEhLWn306z3PYTXn7YfaRhhcv/bqGKWsHrbT62RDoWLE+jBjetxWzVrKynbqCiruLa
3XTTtqmFdec4dbAqjawtD6U3dO+kVltPrNv+ISlGawe6RkYy8et0DZIn5EDtvYnyrDexkoTIUJHR
dsWCtByMKRgZjDmf2wohEEwYLRz9qFrldWSuOz2+ohXexWwAYTHoJDUK1RTnhVHedIV/yAfzY1aQ
AmJGRrkSfnu0se5dL4sWraNM868x4kY1ERDj0HQbT5r2Eyb69RcAseFc210RhE7Ot8eS4J6TOZ2u
iKfJD26B1Znl43KJiGf8VE0jJuRM5VlJgnTGSZ+sWryyyil9DlItfyB8Ub+LvMW+tRbc9K08MFZG
XqRk4zm5tfMI3924Je+XAavwW1HM2pnwRFAa5uhZ66X3ToziZA6SKl+RFCXBRRjNpsi7N7nf5Du5
ePYVWNeI31m9DOeCNIM9QmwVW+F9RWuKb/MQ8NybyEkPfup7qNNIYimdpNgAkxLSO8zJHnGJoswE
Md4iVXWqEMvund5xzi7R7nuM0gWDz00hYE3kc8ztJ3Xyo8HKBWgY+FtuUn5nMdQj8sCo81DrM/OD
3bgbFznrA1Qh+3Ea3PjGZTb50JUWOb0JPnEpSTA30qj7bVagfuoZgu3tLG9pjnjJ2DyfS+ZUzGpa
0FQRdQf2x/EwYDyNceuEbvjUGzCumVfnnfxRV/y3yH+ryMc7ASrgn/iIXff0NZbd977vfivyf/zk
z1ip4C/o0tT52DBQmeu/xkpZfzk6pp0OhH74gJdq/mehb16oh/iMESClDCIZBPws9I2/TEuJZZhU
ETNP7/BvWImvanCOQDcDrZv6lLN7QWsOLEqNrNbqvZ/kzzF4/g5r3ShMfOSGv9yd/0u1z5FMhMpo
umG1vVLh5SWmVAqT3vsmWeBYWZN+RmDmGMVy9e+PxDFQj6PpxS1QXfMvAibRa9HS1lmNLV8mV5HU
z91QEOrcLP+2gfENpoXsV4oQrXOs3w80wA2mSFvq/UzTnuXZc6Qlzyn//NfXw2EcH30ZT/zVM8Kj
Cq8rZ6oZPI3BhrjJJuyAjFbZlPwHt453FRY0LkDwZF+Kk0WtF+TNc0UDXu5Xky5Vyr0J0Fumb1zU
P/QrvgtJCI2ZRQf8UmXmDQVEuWAk33OkHHLl/H4W0z3BAPf1QJ355zv4cqZKt+JDWXdd7KKYUr7s
vzTDqfg2q3oPn4BJPnjRPvWbKKy05En3GUknJJeExkxuz58P/A+fF9prZXh4kXG8/LzctmLkBUVh
z3yx+iBbcgycgKwPfPqsN74v9bL9OvW8XCO4AasCmhi+6t9fxkWmcsaEq8Yxh1CyAjLkJjX16MN/
cEG/HEUNMH/5thSNetBg7u3JrCaDpp3uh2Isj5ekxf+/I71YmUaKlgrWKy9ILuc1cbtPSwXQ/3/4
vPTXTwnHDR8EgmR2G+809a7+clFVVDh+ARKABsCs1rU+kIo61wB4i13MmwBu7doIWmNL1JEKD5+q
dZpbAYClXR4hPyM5Hxky0O/gW9jCtvt64Yp4aWQdVNTeVnrZ84wv5kEsxnBde10EAXkh3tIMGCRX
NX9ljqNiwyzPhAOL5743NcXt3AbmQ+aZ1cGJ0uhxKEAhR1K899RRFJtzGezGlPc58ybSu7pZwmJl
sg5NoQFA7nuMc2SWlxukKeUH4irsI57649cmYpU3epdzx/j/dk7t6jT6ZA+vYs+Pq81s5/qXlLAQ
7EA4Hw3RxBP4SbXOhr7eVoGoz7D1qnWPEx3iMyuK0tCQeYBXsdUHO5c4kW2jQ3kjXJ26sa21VaFz
dUvBwlVgdr2CgWzCkmZxiUVCzgPm7uSITMYWSVvVrwZk3PQ+YMXYTVQnQ+9RpxVgmn5QaCsvR40q
4sE5TcJIH4Vf5fdku2OQ1ln154bC9CHi2uvQGxmA1oUtF85poMSOvTroV5Y1861Prg10oDGwue9G
0pRA1otbTUv6x4hbQ4pEU59dmT7rBs9U4qb+UPjJ89SN0YfeXarDqJbGuOuq05wrIlELpiz4toM8
JjDLnd7jWmkfWNH7FfzvZDeI3AopA0gCJ+6mPCYCc8/QlpARhVUH59QV5TMdvHFjkGi3c2VO72Vq
I5Scy2ufd+SXEZjlX8UutyxLuAko56na7XheEXkt7vyFcAE8h5PsMSDqJCyasVoTDJbC4yXUZCHn
pnXzXQIVsL42GB4Ha6KWh09xVGvBxjSGzscLMUuW0GUseIU59PLgYyMOqJAVz6YXV0eucd6QnkCV
r/vN3k4NejWsge8sAhfTFY7mCs+AA5/huRIT8S4nmAMtpkfouk2V/x1NmUNiWw3AQz6HhqMI7V5H
G7WubX3RViAlwWYhw4WRRq3c/vGdj+9x3xHDTvpl+hQgP9wGJd8RbpcQ95NgyGkuowlwPBg+Le2S
7bBH7bEn0Foz2aa15SybBYypCdtOjDJ0p8z4gtlV981c+LZsDXbfOh+d7uPg9fVnkdrOyZtz1lCm
3Q5KL806ojhJYPqNibYyMp6EE4vssRFmeZwikkogqJm0KekzU4YAcr5rHTkRY0t+1rzW5o6hQwxH
+YYkJ5igIlexHjwhabH1SfIYVrHPmI1YzOhDOrRkfcT1FH8v68DZl5nL0NyN3eXKNuSnupuHHb4F
BOQEkhdhGf0SI/3kuUNrEDYaWSKdke+I6fney9Zbx930oWxMOMTDFxnPybEoXWbBUe2e2Aq921jy
UcIonTbMCYfroW+Djcj4zjGcAfOtvezBN+rlhJP8tiC+m9HMVPerYszAV2ACJqHV57zUrIrTuziH
OV7KNDhbFJVw8fjqMwWODEMdQQYhvnFpWd2KsR92htp3a5pRgk3Sp6TT/LOP28xTPhECZQ29gbB0
ZGRoR9ZxkrxROIpGj5IebqXnc7UesLvYON3CZ1T4TYBDk8SrWWtpm0THmhOTGXlruG0DayR/chwW
yrZl/SDuyrtdEtLAzLad15HXMPF2LOnfkubTMuLHpRsXdF5DGbTNLidefp3OKYuYKau1O3Lolun7
PiGgAC6vMX6lMz3UZV6SKdKRgoIB4qZN8rNVk8QSjxagGYzHc9eouroyq1Nu1LxMjJdkEhaGjckB
dyeJAgaGLtPUy6qLEuVzn/nGd31ktRrUO+Loi3GTRX1ykzqT2A4zgnzim9Im1LTeIWLS2XawqQBR
W3PlWAsrYl9Nq2Fxq49oBoLz4kXletK9dmUTTggu2LNy53rbYuDmlndDLaKV75blMVpkcdtJ1h5N
sHqMAR99NhTc86CSWyvFe0GUQ3JjRab+JTBkf2KeSj1aybOfdfm+c/Vhl8YokItAaNdkaZ+txBo+
aWnanecp7q+jdHkgJ2mEo47WBMA92dmL4eyXIAHGi5vijF989C7PPnsNuTuwLJ8BLzGn7pOPfM/3
7aCLvYklIWmJRbPqdQtHjxmiM9ui2LG4f9GcSoamx6an5KoHLYnzexJvymNbsuLohY8qgR5dGUYx
Wf2xyBJ9hrKXZ7Cl9xrDzCVAlH27XGFcPck9Uma73cFoCU34FmPYXxDq+YJWpzR5Da9ICoqNBCc7
lAAeAaFGnrJIUYg34CXod15bSQHb8YKKXxDyujA/doVZHMfGKo6V1+sg6cDM8M9o5uWPxj760ebP
ozkVC5tP3rL+Fd4YvW+grOAglKVkSNnJUMTHMQ0scqxIPhz8I9z5qgQTlZZnrajF0a2GC57Ez92c
xiQHDlnxvXZg0xuJ8A6T79UoiuagVeNYR4dVMLGuz75SRZJH2PfviOomfii1SfuCriRS9MZxa0OP
lMYAtdPoHv1Mz5ANTPmHMbUmREMGaKkqrmE01948HMs8zdZJrX+xfbmvgQmhQVmMChyUpKbL98XC
Mdw6TqpdG1apoTjxCrAk25x3fKemFVYplFCZ+/3ebPC3m5roKYudjORdMyNjEcoYwXzGJzS5041k
j4YAJMjRLW1Taqsgt5YbPlfxVeQetO7M6DR4JlNAaalph2RydH/riYL1zXZZvm1BdUK3BIQ/ks/h
rGsueJ9Be4KQNTvDG3q614JUpajzKeEDxlRM+V5U2N1CUqns9HzP+Jn1xhyHa/ywdQ+TFeoEYkmT
mxnnCHQtC3VFFpDjywfvnHoLWArC3FuN2qtJzw+Fn7KXxtz0lUWmJ0gDxVQu37eFcc8w5dRmrKmj
lzyVuXwfzWxzfy78X3WGgXKVMTkSmfXgHC84kNDJnULAF9gPDUVYSXAmGxTbcVnG1UmzCcb68/Fe
u3SoA3qOkvgz9HzlOVa2FDi2m+HO6JNXqnKxqnXSlQNpym3x1GO0vsk6LINcxx/fXbadkchAdxeb
o7FF1KOtCHt2nkiAG3YTgZtvNHavpeecHy5XSC2UuPVVU17jrUwohwR/LAr7KIeueK4soofCsR87
vQiFTbGd5zkfUpwa/c3gUmsaGWdcGxTaoLJPlDLl0TehMM8mnWeX1GgA81k6J9tEKVi2aQttpws2
/dBACuqhve6Fch22iOStNrZXRB/worefLBf9ehjwPztfM7xbBFJswNE84RSVJOnjZVcsS5IqVuOS
mW95EBiqi/2ty1X3gooSMa3roBx58XIIiQSN3Svb99hghY7WVWE/4XwxWvanJiFeiKkMahSo8lun
RbKGI/W/9fJkZs2AFVUbj4TX9MUZAIOPLtYWyT6g3945mqhOtT2+tQy8Qiw4CkAF9s8YyGO09KIl
lYkcIreskr1rUzy72Hri3eoy7oOqTmBbRrrhnNI8QHMbPv35ezBf32NKFCjUvrLhe22PPxuZPbT5
iDlNN4oInh5CCC2KgsdCUhp31ejM50BzgvvSnu+zYG6etdoZN/08kGTdV2WcqPW27Rn4St9ialNT
TtpZu6f+hvGJLuRbExlRf9AifP1+IC7/xavfwKstPKeBSP7fePX99xaz8P5XpPrvn/lJRzH+spEd
BECZBijZBY7+SUmx/kLshAQeibfLB+hypJ9INaJ7vkgMnDyMMWxUC/+LVJtI6/FWwDeF2DlQce/f
INUv8C2M9xwDgIYz5CA2a83vII1vMHFPEGvvSbgnfx3qepiKN1G0V98ddkhcI8Ma5R8ADf/3o0Ry
aEyLUnMvU4zL8MiBTuZPiD3LHn02CQvWIV+arF1XC73iL8/jHxBy9bx+X9w4uMMEEIg3wK/upYEv
mG7OlN8P9sIOwBS8FoHPMBkc19ERJRjQokVQ1EHYlYm17pY5+T5hZwWC0roWmltDBWPCNusHgias
RmuOMkPF3REyqlHdoMsg8hSmphDLtey86H3B7HX9H1wEaxaxJBgu8CK9uIN6y4JV9Euwbxb432Ql
LNtCw4418cb5Y2MhR44M0m02WgHR0tChY48BOJFTiZnzS4LpnVua0zuIkX6oD3QxgWJ3Ek0NazeA
3YnJkHFXJLLfzpDsqB0Vl/LP1/AKD+Q5+B7DFR+7XM+9LJC/4IGdbUk5e2OAfSJU5haqbTgN7bzz
qreKq1e1jjoSZjoMXxwUNC+3M2cwaA2ZHyLJRQNwsVDoXb85tj2Eb4jgxRt49IuPiBwhZZoJY0cZ
RL92/DKNriwLLed4IsETwoQCv5AD/4ZF4D/cP/IEgL2VmApriBdQdNCyXOQkv+9bmpOdz12rSerd
Z51/9+cHddlsfysHlEsdxQBmhKwLrxaFVOD5OPIO7s2FofTiQQKPA96ZeebBzUgKkNXFLkNmkgvf
sz/5V4inMxLAIUbHslxOheM0t1gZgZy5A/yU2kjQagwGVDHBgP1Y5fBjE97Nj4OAKgsVToesLAhP
Ju1cEd2nWk2MfTPZd3BrH4ieT/Z/vsgfBehvVwkLj50Y2F3R5Og1XixKIGcyXtoJN15GvoUa/npq
DKypgTA2QmaIfPR5yluGxWpszMub7hmuS3Qxaqisxsv1ZdLcM3NuiLd/MMwsuXGC2X701GjaYUbd
GqP5wQjwfQ/bMTdWrRvld6aeBVtCV3FRVKPuWJTmulTjb7JVjHQQjyxnxNWpEbmQprMf1Nic3SXe
F9ATNpZwk71GwipyDAbtsYmvTmdV/l2rxvCpBrpQGk1MqSCirzEbz4q+SxzgQkA+yCENhIMa7APw
5DsKIpyeBhOhrk0WpStduAC9Iap91lbZfQ9TAPk27GBFHnCCev42z3OHMhlqAZCWtXMiIkjD1I3J
Ys5qd60pOoITW/odiR7Fgyfi7Lk2YoaSmU4m7CpoY6ChsdLpOMt4+uT5JX4NivigcN4DoNB0tTSB
e3YVQaL3kxI2S5GMZ8hDzZcypSfQ4VRoilwRw7LQFN1CK3ONnjIRG81rj0Xhctau0WyQrB2mQStv
qgg0iMCAESaHInUQSrDT6/RK3c91leN8DadSCynDIEtAUHJidwztKdYPsPCKK1uRR7QLj8Qo9OUG
Z1hw11kRTXT2l1WqyCdmFfgHudjWUxu53TsIG1156HFTWDVeZ91l9rZUVBb0xuCTjWU9VYroggZf
W1v1hEodz5H2Yzl3RIKSasujmdKwU4SZEeZMHFu3ZgRxjbVtOPT4p4SzNiGab2Pzm4VQe926Rs14
I79OwKdXmqLoAJCDdijaDmohxii6fqxNSnzSve0wDSZBOr24hiP/GCsCUKyoQJEiBaWt+zD32ZNZ
lOV6RFS00hSm3OPmtLXa1rjyJjkeS0U1qgbSQAsd9xKZNloIez4KPUVO8hVNySjKdGWn1XTSFIkp
6ybI9IrYpCmKU63ITjH8kBWkQhhQaCJgq7AZeWu2oWwLl8iFLYXCbC0VhartOu3kLBWxwYpg1U7O
/JTSrt1KTNb9sLxwsXQzrc/LhaFldAZkrdmwD3E55XtDUbm8is/F1aBwgac35pIR5jnSU8Ve3IRL
H5MzpKfl13awxac0MuQ31+vmT+imx2Ph+8MhGwJYL6ImhVnXauDALFohpB0O0uD7IswZ+QemmMIK
9dTrjEOZBN7S4O5OVlKhiyKctGX6aA96uSU8Iz4A/yMeyFFkpzNdeWDJZGdgrHuVTBUWKHrRh07F
H9NSZvWaKUhzDGq49m4l553mIve8qFSiFFcPkOaxutFnka8xJB5Wy4AQplUylYuzXSLYOS66aYwL
MBIaUDBxxe3RU1JYRBrE68aAEQteEw9LMNpnEuX0mxlaoFwDkiJd0vHv+m4orViQE8E4p2n7NfZA
Tt0q8dAs9+VV6XjGnaYrx6Cqjs9op6hOlEynUrJql4xozi6fgMglHpqbCXbk+1zY6EWVuDwjJ3ad
aNSFmoNyMs9QviEcRXyjZJFVj3ykSZzu26IhO8lTFF1py0Uyq1mu3bzCG4c+eo8paX1jxdhQeEry
No9MqlfMANF7Vypet0VJhOY+PgfKXceRlrm56KpwHBVAujUa8cxelK9EkHcPgrZ5JVuLM8kwR9kN
AwEjkeYyKektjDZWfZY6GyuInbOhrFgWCKO7ujcRZKdQCgIPAyJqFRRQkRuE1JEtU0LeVwOXmWdq
4OE+QVW6sSp00im5LHlIbWPuDJ3AV9THwFAtyvOZA8RrLWfnXQDYOe05dh6xGMGgAJFV/x5/C/4f
AUdIJM1mjXGg8Qm28anLcL/whqbC5kjRRKgXrZMz6cgZWBSMVlqYSzf2to6b6VAgxMD8Mo23lRXF
m6qUd0aEj8bY4xzrZKOz8RL9XRuVwRBmMQOkFsOPeMft97KvLXm18VXbFc3A2+z0wAilnMMeKcm6
tUy4hQFj4ZqVdYZ3WQKMxTfTD/j1sr3/t2F9o2E16RGsXyqhVyqKc5Y/xVXx9GvH+vcP/d2xBjZt
qWJWgZOC3Dm/cKvIk/9LYUQeRRNhTBd+yU/HN0/9F4Vr0Mf+b7dqWagxlOOgy0HUz/n/plulOf29
mYNLRZQveQ3Ko9tAiPyiD2qHzC8ndvaj3WvT2rJzpttDD1O89yk6wDIPDsORkilCvDibrHWlhteV
k37D+dNkOZ2YnC/lqiiCJNppDCHbOzk3+Ym9KUnfMbBpH4c28T47C5P82BD5qR9Tcw27BKMesLji
yI4FXxCAiNotZVWu/4e981iOHEm39KvMC6ANWswSCM1gUIvMDYxkMgE4tMMd6unvF11VPbfbZq5Y
zO7uKq2STDIQ4f6Lc77TG+0PLnaM4Qumun29WPtsuhob19zudpB0ZPQDl6gTHkIzZ8qv+sV/H6dZ
h/eL7QUIyIv8DARLuVvHH4nPQwsQFh+jMvJ3jHFDfWipxAhJGTBen5Vn5gqDelWbbqJNjrAZHyim
9elCtA+ozR1V3dpdWib0A4DHAUQPJTYLvwPiZkfO27rtTSwFDUKDsIp7OwUZuSk1w8hLaK+pnmDj
83r2cbHUeuqTlJZ02uhx5DS08tQyvyYQJ9O6LfPC40AvUbtTtzeiTcuk1nI1ltjXjdNcP99Gncwq
cq86AQj/AEQ90blrwvo1a7pEZp1N1g2TRd2u4teaUjJ5ZaJqulZqF3T/uBncMSNJfk7lBdyacTQn
9OamCFM2LoYTTxgKYjHkzZGU0BHmTmc/lYbPEtAZzJWeo5keLPbQO5/a9SPoBEr8SldQ+pd8U7QD
noOwLs8S1MK+Hdz6SFOj92Uz9pTPTevHnMb6ypBJAp2jp6+bduP4eXbngWpKxryaN6RZ0Pwoz6EK
pm4e1ih9kPVUv3F0K4xiaYXcwBi7u0r4L2VbZw9sqob7KR+Dh6orxx95Hc6bLMJ8ILt8fuD90O6W
sS1eEdOyrrPb5Y258/UM1pp7J7DTzWQVwSWKyvSVpbZzmHPfuDOAWal4kEa0GwPpnFNajT3ZisW6
sQJZogHrQy8O0sp/6X2reRoWdvZxneZkGHhIp+akqGUwJwDo12Mjbd/HVDrUW03OxHGaV7mfqjJ7
JVbeuYnWqwfOYkL57EYWi6Owk9cI+VJWv60JNkHMvejNcUbSHlV4ywwFp829LNbgKCfvWSB9H4R2
UWs4c3C2lg6hucCGyFpN6vFOZ5l9Y81zewBYrGMlFp61rgb5kFd+8yopI6mPcXdTub1ZPZwCVYXh
iSddbwEiuQkcFcIn2TA+UIvnp8ad5XNGA/qunbWud9E021+ileaNsTaBiPveIROnmqMdGb3f+GXS
g+WZ/Tafy5UnGAhM/qF+N31RvS3lWrw5kyq8xOvD8q2nFdtMJZ8w31AEOuCR3UaA/HbwZm7wQtJ+
oQNFduMsdw1Y29M0D4jPm6UU4M2ayLizRFFiWVxFHjPJKu6bVMzI/7sZOzrWAN7F7CVyL2TvVyhj
2LhGv0C30l0ypVN+fV1UHKD2TjKQSJ03TKfWjJoNWGP71cWneacM+VKs8kl0RvBr9trSRlE+UgB7
FEZeYnereA7YP97U5pKeTeV2sS+GdBMU2TFyh+AWekbPR0MPT2sVVhs0Ke2Xr8ECdNPa3jtptH4i
jGGFBUKRoOp66m4ykbkvGezGxO+v2XlT3S8o5KPslowa/UMB+mjaKmPNU5u0jpa1JhAlT7roso+B
ML7varLZho792dbptPX8ad7ko3be7RxEkUPoQIjvZlrOGKyvOAuf1k0pm2Si0s1N6E6zsZMtIN2Y
bVj7UIph6JNOWdG20rN1GYfiaspPr5OJvJ7EfLBzNT+2k4tip8wm52lUafhZTkx2YjYHeGMZv0Rb
TC/LI/KW8IyQzvvQHqvCCHmWf2Vncc5pE29vZjUpbUCYYy2YXPMPv+1iGcMloIpd4gyRyobZBGOF
ocCaUocja9wF8gDkkfYyFDiSo8kD7WTOhE+EzaM1+csxY7YPr2LIgCQyqfDKLqKGc+ezoewiicIu
/HJb6f1uDfdX0fX22cIjoZKlr5e4ioCeSBQXRW2Ut9Och7eRU5Znwqp8EYv1K6dmjGFPtFRn80tr
yqe5X80ktABANykehEL7+a7Ai7c3izV66C3Zbg3fzp2ElcYA5Se/VOWYgSErUsgS0nores/dI6Ew
d3zevwTpeI+9jUgi76v2GRglJ0guO3brJXYBhhfVrYf6KIEsNd62DWIE8O+Ag/3aV1ALrfaBdy6z
DTOa7oullb/6eTDwYHRWRdnjhq9ArN0TPyHGoakjtsXrqDWr0qvv69TwdpXNmtNqlJ2YgzmDWjKL
syGzACB70+6VnvXG1bP6gYQl31QhK/4xKH+qwfpEuFYmK9fjeZzqDLUTUNN7at2abL+23Mw104/F
mYffljOWW20t+kkQ87ZFeCW3bUbogBuyQHekkT4VjCcvvhmo/RQ54OIGol4wCTnWVqAhwMQDgzwx
ZG4cJ30jCzdPvGb6lCaYxX4G85FNYfmrDgNru6wmzzUMf+Zh9S3LYjg6Bte9GRAr2Hv8V+oFEZQn
z2eCpMyjKSp3MxaWvbNVYZ3XzhBfBG8zIK7QOSivMWJ3IGxLqMo52YModp0i+lpTkGw1PsOD47bD
LpipvMh38fZsIsebom4BbFUzoD9lGcbGBJpN9kI7bh1wjV/Km4qEn/0Zr5eV6CX3DxPNRlJ4t6uL
ULmBuEhTGdm71vK+erN70CjSYmRI17HBuueINmJW8+AY3SXO0ekRabpSYVSmvy3N9hJ08iEwwZYP
/X6dah2bNbAOM28ekUKXJ9Gu2Q6wfRj3EagTZH42GIv8hK0926VudevUhvEYsWDeV76ODi4LQHQX
yBbL5n6RRb5TtQm7ujWaxK+WB4KfrQ1oMuRxqkOuuXYNg6c2jL1cY3wBAskhHDh3BmTrmLM9eAZv
CVFN4C0iN+W7T2GYewBq4qLWePaKzuMiK3PuA0cTTmdFX0W99ISq8PYDa3nw57F58I0x5DJeczzu
2sJ42OnjXMsI62vG4LRYw1OtlgfC/H6C4nz5n16qUYVa/rNeCocJluf/9/Lv8v0pP4byn3upP77o
r14KazmWcqYGyOPZ1V2/35/bP4Lu/obFgaYppMf6+4bvr+XftclCpULOURAFWD/Zb/xlUzH/O+0T
68N/bp+uYQusj1yE8/iZyXr4l3Vf5WiDCz4fzw4JCGN+u5ZsFbA8OpCkF7yKAR+yrj4WY5p/59oI
iQMqyunZC6V/HFaVPlV1mK4MpRz7VlrCv7Pl4J9nTMRurCoDvOZQ5WNsc9DtIK/od3eo64sMg15s
RjvSu4iB7sWeQycpGVuouBvBFzMeHhJv8ZyLymqPAtfsdyZl+X1Zms29mib9GCGwFHQkWfkql2k6
uYYMdTxDiXk3IXQiockNO+7DNnqsiFV8lLZ69cFKHKFJzfsAH+O9D4roym2Rj3PmpDsn4sdfU6BV
xuSoE1fpCooXOzD67Xnr5m6Ar7bsq2ddiPkjCOoecWKbcj6vPuibvhvu/cDP33qIsUtitgQ4Otlo
76I8sJ4Cr88fvdkX29Gkf4kNs5nPMpvsc9gPL3VVKLRhFp5pqJUO1xHuuudGaSzF1vxZzoC1Yy6S
4QBfvDj3nIVl3FDX/SyalXqv5xm+VKWoL+E05vjj8vUkazjicU6Ww6YawyARDVyUWOCdubejQRyM
KrubSiF2gZjh7uWeSAa2IgcTH/R5zht9hqmD8sGq8bGqelqe2JvpXTlH9GN+ad+FyHEP6Fya26A3
p7M7NMsBCoPzIVynPYnIUk8IPCpGwaVRbhu7UwTG53Z4BAKqb1erN3e9FVDzpVXzgKLWeVKLq36Q
A1n9XuzBfLZHXWz8cm6wGXrGxYG2SuWg3nmtuiXp5ya6R1xbvzuyGHdWyLnLTW5up6Zc95PpGVua
+flXPw3DncXRfBazmhNEeyh4BW+cDHttFH1doWQSsyP7kdhYnQa7aJWXW9dv8ocGOy2umahX24Wg
X+xU7bgLmSTEGDQ+RnsMb5orF4YdXXdxJZWKZjyLln/VJGFlYNItDBzbkbjFc0c+3KGikz+YKIe+
OafFPddcw3sqW+9K2uAuFl5qfIXtFVCbZgOm/X4Cth7DW9A3TeEHnF/cVAU9FRsQuissn957wQLi
Tc5sSfyoNLe5O+jbIujotXBJjw8QgtYfULwIiDGqbr6Bm5I9w3Tx7sLejWXYZUwvg+a+MAf1aF8X
GKXnKIR/I1k0vCeb4Dpt1uCI1Oxt/IHohniYGmPCveanR0eI9MiaWh65w8Brhr1FgFI6g8WKfZnW
rxwj3f3SVADAst7cjrr2toXRUQLntOJXuhohoyBxtzJf+rs6q7M7mbs20FLf+VkVVYRA0JDz25Dm
SCLnUC9Pvl86WYK4kHxlYeUHz0/rk14ZlRCig1ozGWFyjzsA2+Yd7hCLZDQPcf3FKMPsNbCaHteC
zwIocfseantTdOtmrdtfFSvQMNZ+Pd86a0CJXJQe1luxjMZrNkJK2ArW8WlSGRmjpsISyFoFsu/d
TGFcx13YzQ92ZVpvckgbbMydLbt+V/lwdOdbC5XVXPDgslrP9k6iA66jq/3fDzNG3mgRn+Dd24v/
kgV1px6Vk+vx0GLVL5rT2tmDsSZgAuq527ijXU5PUswZ5X1WpnmDp6QyJ++lHsVEfEnYeQZgcK2V
+AUZvbNKTB2WlFxcXG7/M1P9z+oAi6PzP6oDboum+R5a9c+FwB9f9WchEBKVEV7po1QCV2feFT/z
ZyEQBX+3nlIHEAyLY/Tfy4Civ5ExwYraZRjLGI7p6T8qAcRDMDZJbkBO80f98N+I0eBuYUr872Uy
JtqY0GQVjriIHBzW//+8DofqEYE3aMybxjRaQB94weFlwPhLD4Wy5m5bug6wo8UZO7mbCcMEi94p
53ueK27KmmV23OlluAX7hM6GHQNi9HmtXPfVQhxcbibaqCy0s5d6hkNXZL73NrquugUEru5XAntS
gBiCINoWK8FtxlzP5Sqeo44RVk7IuxLNDXfXioHEe6iQcnwaE1ToG3PoZ7jtvq3OowAb/uKUqQ7O
w3ptXjVeb6pst3b0L7EuTCntYU5SvzVjaK+7dUELtJbDQmdmOnyqHP0Dt8TETFWTL3FbOgVkNbTy
QbcrebZPcORrP3FsHD3EI6XFi8UpFmc57MFEFmL0j67PbopwsP7Jd7V9HAKV7+2Z+XOP3r8Iims+
Rl/AQRltey/s4nkB2nXviyAVB/6Kc4vKIK2JAwA9hq6AZE/pes6W1upjLl0uB5NdM5THwGDLFDnb
nmk5dgQ4XFzqQe9t4TMMj5ZZebdj5M1bS+nAooWL+vYG/VD6utI6PnWBlz5LtXA9y1Q5xkYMnVcB
lXOZkYCAEAyoZc6NagfMaoOA16Ab417PzcmPWobiHaVLoxk8QzAaUobAC6ATSIsZrWvW5eyI/PWx
bzK3MPdphjO0hF0SK2q32FYTa8NpbTZByAY9cdNe7MIlTQ9uW9vv3erAiVw5/56jKqioKzNk0QfX
MMPqtaDqa14IAkDTu9VIz2djO8FeH4a9rcViDkfgdw0wGGQChfWRDaC7eHKVFXteFW3rwU1sUIaX
1WOiNJspIi9cT9S762OYp/4WCjiOi7KdBA3qtRfnQAZUx8JXagXVoloNp4gHzwaPv6ZjIuewixua
vJLLsvbsY6blrbeEIl6nNQ6K9uL2a5+A7N27c80ysmx2jV8OL4aRP8yow2PJP7PD/oP4blx+WOa0
7oKggAAyLk9mJYZjD092C19anPvaMI+d55Y7lfb2KSK+Ki4Ha9gOBqaV2p2Lk6urdjeFLeTvalmP
JsIDHlBlv0SLjdguhLtvMe8QuTJwfYhx1zaBUiePqug4FEwZWlmdmDlkN70faKZ1tbmFAL5vjSgZ
0Ifs3LXj9TGA+tc0xFlvREbcgSVOsjz/9tb+HcMhKPu0ZYDYM3+PXAkIHTM++2K9ZOyGZ5IviVTZ
w9V8UoWB3KItkATaXpq4Ulj3/PTiRniLISkrVHe0HEd/w7lbNmHu8OLwYTv03Yg/Ewlvk61E1PQ9
xhDvqXeqxzIszquVYtXSJski63PB6Kg1h+gUZNPjEAHOW2t7A1N+mwle/czPkxCu0tD3+3CZbwXh
BHBuofPIrlLbMV2Bs6Tuq4/zJ56aethYdfVduYAq7Wbysazm+qkwSJbsqTsixW4WhDGHYBHeuh1+
Mm7wOYZLbMV0a+6DSezDtp5lkwQRo6Qk7wi643n4e3uoBzA8kT6EsvpaA+ZevW1GJ5/j8sTuGchQ
6ohLHikBlI4ILz4V1kOW9w+jQA4T8kutbXOZQ1d8VNfTrNTMx1mtoJjoOtt9LOzeP7WdyhMemNx1
5GPiA8rfTWOAzW/Pv3NVW4csQH4yFMiVAPCSY2yk0QlJtrMdONYflDPB8lz96FiK4DH15cM0KnPH
MRHetMKYgmQoffXGuaI39hikY9w5SlyEzd4CoYTamzyonUmBefEyL3905jm6lbP5uEJHQkBW/wAg
ayci0jia6l3TU6XPogtiNuqPg99wuuDRAD4gdmgFHH681v3I3QJocc7t0KPdKK1oXwj1XOHx29n1
mj5N5XTboepKZkuJl8AQLx7bvrgyxg92Ne9+BgFLez7vY82+DrVojAdhN0wSZJDYR7ZIeRV792Jb
Wb+fQvnV0KtuPbnSnyn7uUsD1ihjyXyvzqvxxusnkz7KedRRd66G/JXuCQYuaGyzZYTFSbvFkvrT
jaYhcZiOl9eztDPC+3Bw9gPN5uPMo6O+HDPGZHCvfpZpZr1X7FjZoQfXIb+LlikYb7H9bMe+PAWh
rXbe2Ns3ktCNuB+7grVd1OZJuVThHpfVesxbdVCdOI1FWu5hNRZJFjEqL0hU4DJDspBGmGHw4iBD
crX7xYqBBk7hkbgwZnQf8vqKEw1kf0tegZEs09huyXrJPzt8YQmT+vNc9NwJU/ViueOhIXEiGlcu
VhFhg5XqaVyGC16C+mucmwM0uHcRlNV25PfBOtqWCTGRxc24AE7GErNzoYbbSeZ562UG7goJOu27
jV5z68YrvGzHOmiJB505P9JWd4+Ir8smNqRC2xFCXUrG2mnuM2PEb9TKHAQo91pH8tFhaT2xsSyr
2zW602cbMm9S2DYQA82YL3VYFxvT9XoG990i1jBC7zJBqXhFYtbcmVk3zht3qdCakQ4o9GMjjPAY
DeV6mkfnxZ3N7pOIbiM7pDV6nZ0XTA69PKI7Wn23hZ3MPWtvRxV91cZ4b+UBDjB3Uo+D19zTZhlJ
XxoP9ZLrO0AUb4N0JHZfvz3Bz3oLB+aoc1GebMNSW4tfb2ND9P7J8eoeJrxgH2K15HYirfXozIa9
Fe2Y731goHEYMsCu2VFhPx9/RBlRwI0ZGrfZOJWvGLghqeFU/u1rwlw0O1TGmU710YbB8oQb0o9L
Hf5wSq9jlVUHr0BLi42R+maCgVk8gzc2WcVch7AB2YyOg619dq8fIh6YiAnnAK0agqtlSiC3GfKQ
bS1+dbL8XEwjeIyiZnxzhnFrRpoVgll62Pq4sgPRWbjBCskIfO2kG3emrG6wcrXgZrVLjdBkt5Zd
HVBglfR8AVNqHbWPIWRpoOdhrh9IwgkPa+D3bwba6VYt8/OI53tnRUXEwgQF0JkcqF9sWL44nasd
usNoo2WqXwph3fiNE+27CD+rNxnFFnsvFwTZsBtlQ+nNPdtsEqMV9qUBFJu0ttef4YmtcaWG5Vzj
uT5MrTWTcdF/VVnN9HuuChIgutF64oAc5q2jHXbDvpryau822bBza7fk8hqM5kcP5vEm8xfWFtSC
r1fHKnrPsAqvpr3Feapzx/psKs//dIuGmdCqsihOkbAZVkXBAIJtZ6MXYq3IHAjf/ynQq8EOB8ee
Y9+lNCpsSdmlI03Ko2pTU3lgmC7GLE/q1IKSfSPBB8JOGrMnFu1KWrcUWgmUtFcZrUcsdL/a1Pf3
KOw+IzcCQqA6bNhoCY9p09rxOntRzEW558mdPOGqOCowf1VAyOLZ1T9H5eL0XTvNZCt1Nh7SrVim
PXdg2ZL41gDMTTsGhKFVHRzFfDGXApejOW1T6VxELpyXwvXlvur88KbI6/ZGKDiuZRA9LWu+q8Ze
Psp8dGGCfWpGPDvFCH4r6vTFysAFVr29SQ3Xwa3fdZvBk6gOBQt4f2m2QU8ob8N7r2bmxezHthLG
/x08k3ETIlzjSAGviyx8BGWPL2ot859TpM4+Rf7ODHmZocu/YA5rt2CCOnjo9c3k404WVlhvaFcw
CCuDOIws6LgXq5bNqvsYTbW7Jwnkq2r0S9stxIz564Oq6VVs5cGwnRpCWzq16dwlj53Ok7cMSkag
yIb9SigT28+qrl9mVvaJbQuuu8VA5AmBM3bQ9IqcIUFsC7STZb2+ADeYd+wXoqQAGvmrlNbGmoMV
Dzfv9Llim2m6xLfNYfoSWNUZW7V7kS6kB903vymA0cflw9YSa5vkBuvk2R3vZqI1yPDV9Yt0RbGp
ADHsoHlEW5fgcwpv1AeLIapbBI/XMPeSNbzp9Rc/TD/NQWabqJzx/03l/NAvATyCwbeSpQqofCxM
msh1L8286ItttgkililZBwkuwjWXi01GlgGYDN9x6wAdG0ckqMF0BgX7q6XnICvohx2uH1nnMwwe
9JlWd+HFKHdTtR7TsBy3q2Hsq/w3M28dW/5gnq1BdAdMKfd94RDHxIYmyvswYQBo7rqOFne0pbMn
eQ/hr2fFTMZuQsvhEhUmSIfwBUowObrF+jEH+ivV2Wfblrx/WudBq9ugTV8QzqqYlir7aRjEFGj4
14CY2R85wXmNwveQ/ZKMonZfckHGhI8RQQfeGsmAaZ1dF+QeCTuJMQgzUXolHIh5l4mXvZ0o0Yx7
knFYGpX1vHItiJRfl9ugj9Gs5rsFu88RsZ7/c5H5t1Ni0HTSif2aYw8SRy5oC/QG9Y8KwmhLkq5V
X7i2mPTNrVNR5LUyQCkqm4dJ2eowGnN/ZU6Ue1EYmUwYhJk5Gma8PDZCFcbqI8QHr+tfJh1Wx5FE
iSOVdQnHJW/2btQgPVzW7Ab8h7+TCA4XSfZR30Z3UajFfVMY1m+vGPTNmhf+iUAvebCrpTxpIqR2
3uTKZ7fB4BxK+4M+XtyWqD0SUIx3uH7HZBza7IzIxEk0EpRbXLIkPa3zvHdaqC5ipGMayQvcKXYx
G0mUReo0iEsax91kM8TS+moKLQaVbZhvGKzpTGL9dJj4nXC2dl6ldz5wExJ8l09y1aK4toOPIKt4
xShsbxtNUL0Uy9GT44oFYLxYdUtpMeQB93H0E59wAUkxcGBCsjnB89dQCskVQQnfHp0IulMaLX+m
5KPz35EYjGtgtrGCz2KXkwd3pHY8BleZdVXVzKuZI2HXqMBr1l6zrWC4CEyrNFThI1RVd087zNTF
mcWPscQFRLCDWd5yXXMTTXQMF6CvNwSUI+0oBbEdaeDFumTKDZMmbi27B+MxXGW8VXEYShdHg+xE
TAqNeaPKXp2G1vndr4TfRYgbrv2FvRYXi9N9O5NPcS8kj7EtiU+ISiweVTWhVDesGPmw2pR9aNxM
rrgv7NqGsF3fZn7w2obRsKfGhmGLeD0e5nnXWCYiO2YelULq3nn5cs2L4luF2o6LQn2vbffgt+p2
6RYRyyXdrAS5MGmg17Id9H/4m+JJ5fx60Oh9Z0jMfOZU9sz0kLeVRBvceRQuy2nik5qAkgTOohVn
pGdJ0u7GzzEQn4TwHEO3vyeXYz4WTHM3tJE3HNGvpGs36CDmLe0W72RrCRI1DnjdMcJcVkvb+3Ce
GKWsXLyuco6ysx4XYYBQ1Nt19Muk78GH0OyszVsPNxrq6jSFO7uynjk7H+0lQ0qTjWqL6oXuK5yw
5NISKtQQ64rwhKnAxkqL6ZQDOIaC2Xw2qo0eRIYej4p23089KNLZWV9Cy70P1ojgxM6yCZgwd2rw
gtiVEt0SxbIBsTRYCHgNxDNSse/Q6i/Dat+Uof/hoCToqg8wiXutwt/ySrk3wwKuhbWyXqqjTS+a
xBKd2ODi/t0pWTJML3/msGG3PdyA5IoUQR3WMlgJmZesIso2TcM8ILfYdXNq/RStuJc5B3QyaOnP
SQee7g46v31CIuF3eGIrGxEgjfnYL5K/xE3ewV9A9NP12wadmNzkKoA77990xAYC00l8MdcUY2Wl
d0xyshNXlheXqxX03NBLr6H0IHZzAV9EbA5ceSyqPr0POdUUK3lLejXlcZ8jP6IqV88GRINhV4cD
XHpplJNMHCtn3ObTJywcH7YGmINKrkcQwGvkoQySWI8X86zxlH0O5RyUCr5NNDC1iP+/zOz33+3l
o/4e/r4M+KK44JzL1R+7gX/8cfjHruCqKv6nP4AnYp/+oL/l8vg96Iov/Zr/d/bdXv/mf/V//q/v
/9JW/ura/4+n8UhbtSz+SeH8xxf9n2E8HIgIjuGfYuW/JvHe39i42xjRr37bv7bxf+fJY9BlhnEN
sr7+439u4x2fRb1rm4FvWSbWVnB7f/3efxpTecn+eB3+L0ZVuA//OoIPEDXDPaQiBxzi/atNVlo+
cK8+y08rG6Q+BoHiQ551RWrzAfTd8QfukeBieF77WHRLc7lOzdl51yapDpEWWwtl/pNQyGOAr87l
XR4qFse+0TCRC+R+jgrnBNAHzeeIOmyDnhDKQEswG5dASa2PnSC/GaupPZuoUQP8SNUZLEd5H7Cj
3NdmlO/TIA32UFSp3bMa2O1Vk7xfi1weWQ/4+F+vRy1gRSNx9MLwup4IcALm5b+hoIP1i9FLJHMA
dOa67wLYdC0fCNR8bHsXFkiB4Ouozc+yXNsP5gNIOEtAxTFzVkUVOWXbiZ0A5OTZv5vSmVWa5eND
wQjWmscrDAXXmm18XZWIv4OuiO4c0YRHUHTyO5vttCc0qbPui7zTe8I95KM7uNNJlKglYtSYC4HU
wv4WJtYi4QkySwHL0FAtmX/JzCa7GbrV+Gp88AdIX1v7Yqx9c1yK/n2M5v5R4Jncl3k4vuSdUk9R
pGb6DGOVn2hysneOhjJiFEzh6cNu0cy0ohWNYHOk5QVoY5uFPOZeVAaU75b86BfUXontTm++7XO1
6Kb6RDigDlgx1c5yi+JrNXV1Lkx5Z6yZdyql6k4yXdcbopbHBBvOVawVDjbOsIKWwYT7LXmoWflO
+8tkjVdJ891qY9jZg1PdLFaQgtqrfX5R7HXxYKX6bBWeQdijme8hwlTPbePmb6Uq8pLmsXOo40l+
3pLLLSwmAp7ZMTxzSqQTvAGZXbP61260DgQGmQ78P2vE77XiC60ypvXJNDQo7VYHI40XzdPvgkkh
9ePsNAB+qmHddyJnV+2z3XbpCc6ZbNeNty5AiGRY33bw9842u6glKeuJARUDNi4rr+2yV3B+NgJm
nbmfyOYQtHKjU/xXtEOwAevD2q1ZsKHyoxgLG+uy1l70kKVLnkyhsSXhkw5/GTe+9C5spccvIrXK
oymZI02C6f1mBE1O057PN+vK2HcnItW8RK1I3wlOzowTI/pebKMmsNAkmIOOcyKBH8d1ohIal9L6
oaIqpbJrev1g6ab/iYvJhnI+WR8lUx/q1kUtj4S7V+GBcDbErTKM2kNh476Mamd2wZsTjRPr1HJe
ndHMb3ozdz+p+k2SAV3etEkg1+rQZU34U0AhuC09PH7YvcvoeWVcyRCPrRPLMYaW1abLhpZA4ab+
8LI8emEH8GmYU7fxO+nAtfOXb6+T7LoGZJjNNg3T5l1k1BlJJQXXK8Mx+UMF9HkxC6zuCEpbEXfN
+j/GxRqdc7JvNxQAD9aAliJGAKC2XMU9FCTpbsOqW8E8BVCURj0wO+qKjcsoHBCbItewtYKTZw5B
sjrEGvA6uGLfokqnsnOorIgcxpJF8BV6BsPbt4VZIlCMVOqCWJHmD7vMod+5nKijbSIliZq6wA+l
uuqYLQQ7MxXTVRy1jnqUYYExkkh78QaGrSex2WLkzYmW6mOaEZNKWNDU/RyDpZOspMLhAI8K/r9n
LsOdi/T+q/UCpv4DLt77pV94G2QRcxnh2BFsOdcddwZZ5D+hY03ffZVPPxa3sW6doQDqBncmXHB+
LTJNotTp7/IlSstNaHc1U4opPeIUBR1p/Rt7Z7IcuZGl61fpF4AMjhmbXsQcQTJIBiOZSW1glFiJ
eXQADuDp+3OmVKWkqlNVdu0u2qwWSpmUDEYE4HA/5z//YDZPcS6bTZCHCsS3S9dlkbcbr/JPTjOT
SF9VxWNI+CkSijQ6ZjnbZi2cdj+Z5TWu3GEvO0KNdVYUAEaXdv7KyGd0J/3obVtzWt4We5zK7ShI
M67tAQvNOhktTM2C7H7SjnbDjVMgeO6Z2Kgm/Uw4IE3O7DtVbn4J5hzAG7TGFn1PUOYss/toinCo
14Qrkalot2gSlkf2+sXTxCy2RShamqw1xuqZYrW6tIj6L4OQETz1NIuelSZ6QW6F81X5FWWtJoIF
75wwqelhAdY7Dya+iA8w39odeaja9SB3ziGWU2sabbDQd76Z0NSzqZzT86DpaDReMNNsTVLLQpOP
6+XGTrxz2KSms+H6BfIkNMmt1XQ35nTWnetWcOA6TYdzNDEO8r66UtAF7SrRxDkbBcw93opDue+N
tr6doWudQ5Jtnxg9+ceYL/4rCD2OY3Pn7snUJlEuapefcyeboJi0Bip5UczUjDO4CgNcpIkkd+eA
QONmSMVyY/XIKBJkIlgGZg8YwnQrF4eN+6hmgssmmxNqtER6fAFNDwFxTQyao13XhvoBnV6619fz
2tWTuCWiqzuwXfj7rO2wh8/Hka7WUszYwyV5i3rSwdKJFm3VtVPD+5g9ocmMpx6tvFP7cA7D4ygG
+dxFNYF7wh0PPE/ezHS47kCpCCCBP0RE1WqZZ3PDFD+hpbXD9lHZZsksNbOJdyfjhVBfxLlZWzj3
tJvR3eKH01FyMEKMt9SZBKpfzToNfxXStuqVK932Swqu97Opovwoa5S4lZ0YxFSNbDUsv4RD2ils
d00Wu79Lxyx/YCSifm58X23yXngvVp0G99Zc8eQletNUYWGlcIgV1pYdvMj6qZrDL6lVxezYSZA0
N61sNfsWXVPChEGFL6kR5U84rMj2wetg7R9Qr6GBXqAsEVucQXq7tTxAHVBkUZktEgHCzPTgnitf
W8v81LXxRic0zDs78fxdE3r+OqkqL1pn5E8siAEyxJ9aBDZoPZjb2G76ar3LxGYrx6e/wzMhBp/3
dC9yJ5DMjAw8Y6xMhxNL1uoYD42VZ8jXNlpeqH2nz8xvq1+zcbKeQ8gBV9HGzalt02tb+fO2tNvy
6LcSltaA9ZxfTxevWF7YAL8Snfua9d6LP6jhFxvpVEKbCGFDusOLHxrZwfOD4qEVxVY5pXHLzbG0
vRqufXnffrUXd0SX17Q5zSywfAoWneJ/Vs/9o+2qfF6D6YNPNR3TiWvgDd22XKzlMVmodxhEKZeU
i/8vzdFd+mtXy/pr/7E7orT/e3P03/+XWijb1HZoPyI2j69v37OZvr3ktwZKCLjLOIPgegJFmpbl
H2wmoX1dfm+dLPojn7hlxJ8uilIB+/n31snlr1wPCw5cU3Dqh+P8oVX6Uev0Z/YSB4V+G7hLWC1Z
/kcv8qR3oMl3jX3nR9InGNBxj7MtDParpTA3c4JLMghHfcKmvRXAWC3TpoUhmPICYi4s2d4i4R+s
L26y5OeaKpFyioEedJGmhdoxdM5MkeWMX/oc18k+niFINrMFwXQM4PeikwBB8ZIKP101i8tgS0Sh
YzTeL10YTVQNFR65+dL50ImiTu1SBj0HFFfgEF2OI6/Pwb33Qj7iqklg6K5J93YyXG4REznz7Hu7
ZApUfCCPaxk2U55hJo3sC/nHnOdvrW+092nsjiU4UTndRyREAjvBVjI3ZVPO+Qrj5Nw/1nPnLBy/
w9Tsgav4W1sy7DuR4zg/tARQaolRxYCUqJDJOAV8wPrGiRYssCHClPajBSb9GDpZfFmyfLxvCzJU
MvDEjULDiJRL1vR0qvMPZVhULUkiqC84PnrSDoMhrzZYQ8PpuLNz61PfNL2/NBuFEXjfHiLhpsO+
jCzQ730AfzPe+V1qLuZmysquMtd5FUxnRIVlJdaYohlHR4oau+gmbpnvZp4TVFVO9GuBAO2zbApH
2peR9EpqRHwxcIlOo3E65+3ohNEWBnYXrpqaSdAOHmeAd4VN/4r0CCpNdB+J2diNEbG4au3K3ra4
mMPo97cSQnaygdiKTfKBpHgR4dYOBLxpHTnqhUO42zJlLpmrU4YNcV56xEWe+n4YGiRphBr2Nowu
KUcFgxRjclhxX+IosazlBbboXHVvBJ32JQBTvixF9PifDe9fwowg/WLv86MNT/3X6W+d/Nv8HWr0
7WW/bXq+/RMKIQ8ze0er4t8VG787ubmEC3JKo4oHKmCK8I8tUPzE8vJhYOgUOZ898x9bYECGiU4V
4G9MR5j/3hYIl/R79MhhVobfJvaCAa5xDsOu7wmcVtuRrAX8eQhHxMzrqrOhscd1l9/gR46vu9m1
41PsSuyXzDQZjmNa9Y/IisdynwN75gD5I9N7eKDp2o8G/CeHLkNcN6E2hAKVIn2SJjh8ZWPJ3OKR
TlWI97ZI7A3IS3SdrMr9QtrQa0E7HvOrriOxQE99Xi+PsguvNOWMKCpyCFc10axkHwvYaR080buB
/bpicBYISD6YMPZNb34Jca3wcGFOrUtVqfwkO/BulJIpkxdeqDzf2EIamc7YcIJ2G0JcIszaIfkZ
4VdpdcxNUSpjHDqWS3eMR7YRlI1582qPsCcWJUNs3mUGJsuFyhdcPDHM+IX7n64NHDBNwPoRmnve
LcEeFD2scfkZjgtDkTU8UV4oXQW2YsE7JwalDMvw85gtbbyuisD8glYdP5JmDNeuRSxwSVtFcors
jgQ98O4iUCi+MhBjmfbhWqX0WVDuw465cpqS4KokZlldFhC9h6+78TIMtvsEnsfW4A22uO0CiRGJ
ckXxPOcFk6sxHsSXjvwP5oCTyW8rymS6D5rC+LokKlxPdhudSKlP3gxk5ecGEHL//vmk/lSs7A5u
En8eLWYqCPB0NrPv0WztzG6o9jRyI/QDUoNx2za2dKr9tqJbT1Z+n1qkZYERoETucXu59awoSQ5R
IfLlgIKgs3eJ6zOHshft8ZNxnsCZrPPT4tTHsXMI54KKSEJTGkP/hOfp7UQzBzAHsGCh7i1ZC9BX
TtkgJZJ9rXSV0k1p7mHk1qSOP3eGXTwl4BNf2iaRtwG8jWu2jMGOeWbnbSDV2/gdDPFN1IJeZQjE
kcPO7o3RcLMDL2McRXeVYvLNl8wWtCTuYslq7xI8tMrdFnoMHFBPU9EohSs17wNHhvuisOyvyoMT
t466sqzxc1kmjgeLjnAXZmafnPOi5neFQ9FgkANnwlo7lBH0NGNX+9g808hfojKc79JF5WuboIAN
5jvRXemVKbTeWAV70YeCJITEfsb4M9/jFWDU1PuatDH1aRnsc2HKp752vpAwz2TbNT9zVM4YTI8t
YqEM2seyHfPiroxJtF9L4Xk7EtKhW/pWs8ZCojrFEVUa9XjQMTIt6gfpLViVG7a3U/NcPhC9K05D
jBEX4794WzIT0aSafmthtXNKMOcpVrml7LUqXPvTBJa+cssZogqqaB5UYEx0pTkPhlWlLCoatp02
ftxqzwtS9LAtXw9KGvu2seUdvSEoQ2DnN4hO3IfejaFLJWPPD/rkzpMYWWCwHhghyWRhmw4bNZn+
lxFM8S4SIv517rKMQUN97GZu/dKEpBKTYqNgQtSQkebMxhzM5DWvuIzx0BsZTsWHuC7bJxSiTQbC
LJLtkIwQfdGALp8mdzYRnrQJJjnE0y84ID0bnjvvrdbHvsiejRp6MCE/xrbCt5kY4qJnbppUuH0P
FcwAxUYhVkOhzM3oefONiiiikmmRn0O+v32kwJqyY1PWvtx4S4wEPoJQa8weKpwcsS/UYALV+P7t
MKwhedcCR4+mW3eFlVw9PzYRrhWM1qyuzG5GIH+ypBGuYj9lwfyyvUauCXGY9okZV2s1l3gq42zQ
pbMFMt7655qMk2ueMz1eDRauTXgjZJAoqqKnVQ2Wjtotp4usCBAicXl5pP1kV5LeEL287yxt3kdf
w6nMTwWuIxtLLAL8XD9FjcemNQH3PHeqDDaeAbIOCAcPYeXPnDBd7VX7KWZ7Rt1jOTwOyroAIfBG
uFJNG9j6fJJiJB5amWoEW1ZGWJ05tucz3I963tQ4hm6Bxpc7sq3dm/+US/9iueSJvyqXXqgcPhRL
+kW/F0viJ5o6K2CAKfzfBmq/F0vhTz7TNBQZvofn1bsm9veGka4QYZRrUj8LrX/9x6zNMf9f9C4U
ZH8Uu+C15WFVBK0dOSxZyd6HWkmMcGNMM+b4CYw8pbeI3XsbLPO8FOqvYrL+5EbKe8HvNrkWdGd/
siyiaGJMFIjq6NuKMcM4izMxkOHzzBW4bdsl3P7hVvyTOeKHKaL+blh2WhaQvkM//LEO5Cy0/CYw
eb+SVJWVMhu8GxDOiHM/Ofax6iPP3tpTIK5w0qy/8A79WITy5lSh2umXuwd34IM/U2uYGBZK0jmX
Dl5lWZQSBx0xBrezWCA2R0v4TLzFX33lf3KJXa6WDVNDrzW9bP4YNdXLPutU4JfHrsTXN8eb8m0E
5Ed+kHaYcZjzv/2GHu4vJm/H6gVL+Qg3ZKYBFYWi9pAYUX3j00GCMfQITALb+NmORu/lx/dUdyvf
L1jfNW30s3hgao/Zj8FusxTAFdE0HoZ6arGP9CJpcVa3JvRD5WA7PwMMnwPyAI8+w6VLO7rVc9U0
PmYbXr6QouJL/4LgxxpWHR4CEPN1pSSmcPoCW/8vVoHr/5PPi8aMZ5/xOF2Tbnv+eEeqMiTFAsvJ
g+vbsXM1SPmIbmRcAM7HNacupCqhTpzIcwGA2LviyjM4XwxIQwfLTDzvlMrAPpZz477Gtuy8FT7O
rCUmAvVNuQTiPMH5TE6jaRXlFlqFOJfQcUvo0+4iNiA6kLaMLoUbMltLsEMfK86YYxjddvBNzOWN
ebpA25oeopTwm9XSjbX7S8AJPzPyW6YRGnlrZTed7WKdzC7hbVJiPTBcMEfjM6qPkJCQjhMX/VTW
4nWFRySm9cRHJEL8jVU6QSQTePdPd70Tjs7jVM3qtjKTgvbFzWhKaDMtijM2gm4ueU6nUWJ5qIBK
wrztgjUjgeZlyKzmZelM++iNgKjraRybl6C0xwcTEkS5DlsozNqvUmtVO/c16EwsbLoC0k85Rs2L
jYr3YrSGuLo9dtDpkrqvBABYpOfO4fQCQwoSjucIrMJk5E6Xwen4ptTdBF1hKkTqcpVGz/AksT8b
AkWO0MB1DBbcGaPOEVesQebLErThs2oX99Uj4f6SxihnW1u59o4Emj5Yh5OBV9R7mtS3tZoQGo9i
2k4V0uV8km9FRmbgynH5stY8NnIv1VgsmKDMeXIK/SgtjznG2zhheiT1DtvewfUpGVX4HGA+KDY9
9mUYm80O6wSw23nF57p5SeKGh78lKyucu/C5wbsXRVeVsjJoAxFAESwNH2jm9uNpNT3Q4mA9PHqY
+EJhlM0LDDviSOKa5nA3gtMhIUfXcSQgjDQHBRv8kiKYQARNl314v/7O1DNwGAJnm+S+v8FSFmeD
tgrN8/vP9BET33I2M/aNJTkYfNfHxO/HjYrDcDe0kgWc6MfD63PVHKTMouhGyJHwGthjWHC2UxAi
dvBFR5Mc2JTD2F6Z2blvPQR8K5zMrOmpwYpYW0LWUzTuigyPGGQNvKCCfW4eleh9gmxgb1S4oEgk
WPvZHDK1aWNjji5NU7mYtdUuzjlVMvTRrbWE84sXwvceZwNfR9LxlvRBzYalwNm09yP21+NeUvGq
1WJCVTWC0Vhjr0oB7Y4u11leG+0lOWkWAsaR8y60CRzWbpPk3EP+DDL77GIXu0Z2cSBHfCIwu56u
XjnALm7ItPcsYz47bu6tpTa1lCb2lvjHeisY/QKedNJfVNKCefZAHT/3Th7iKGtLWhKUPtPN6Bvj
AQcezFcH06oppevlHHRD/NZKtk16Lf9UpYl3bswqjFbD4sy3qNVLbvikwzAWQiH2VbP0byGR6Goj
DSLmNizu8OTgIFFtyG+UdEe+Hz3blewr4AjnE9Q/3Ja69rUSPhqownSdQ8vUa+QHbRZdZ44sqTlH
MJoI/kN7u0wXjjnWshUR+ICfWMQpvWgDUwmZ1qUVfNbaECKq4qB0V+44ThdazugZerI4N45oXmb4
ZAVyJPU61ejfM9djw8QB9poZZvY5gxKwrOl97WNkYlKa4gB+DJrQxCUrJMiKY7S+ei65gik8U8nX
wJHaLgP35BaLGX5eZCN+LjvDWI5L4gzB0S67xcbmtyGh2+4E4ybPsu1fICe6WB1X9ARhE90qo4kf
OpklxzgIr36StM9F373O5aR3/1Q8QxYkEGzgOkE8YZ93sQw/MTO1fsZpGRthRuXmXRMq/8nC1sPf
pKM6uriZjBtbtQjvEuEDVNddQIqdVd1PgzUNu8WxnsskaDb1JOEuE+Ok0O7QtmGN4LjjqrSj6lz5
hvNLIWx+vuHE6j65CaF6v4SBSrsVNh9RvVsQVBYQsPOBWDGZG7fAxwOXroTJt9Cgfpn9AGaGUwX3
cL5NxLR9Cs0cgct6tiL5Uk8BtUjTY5Ru67C7XIzc1jYMu23KwJbNwiniDpsUOTO1yIKzMc0cCyXk
63e71zeEoCEDCpftLfcWFg2d4HSRsRloirJeSnTnAA9JLc4wDdhL23e3y4zx7POI2dPe64nQk4pb
A0s4ZB8siTSAcRlAjk8bAH1wv4olONn41ntFk5bAGDn7fTd2hzkZ2QfJIUFmi89NcBuCKq0zIo0L
PCwsNi3bD6aHxubtPVfhKv6e9Fd3vLEdLc7rQtc9rN+3QJ9c9m7rE1PI0idyK3noVYXh09Ao5xZ/
QxDGwiUMp+sN+VbZ+B6CqnSsCGtp3VdGDdODTF326ZKWmPyvti5gEPVkCZ9SJj7e/tvHEpXbFfs2
yagkIkO7d/oMwm/aglw2fDqnh36k9i0DDN0EpoPzCWjGqyQm7+ho78jWwu7N7ML6RaEXTu4td+RT
p2XDd1XjwltW9M/+xWmbQnJaeD3a5VWRxBoKUYE5+v46nhyPqAiZoeJr3fkpMmr3xcOOHWVLB29J
Nd0EVlcMGTrAQcRX5S81Eh+z8G6dxQ4k+6IvnorawLR7SIyvfdeG+2RQJOnxmalyUsMPn62JYT5+
7B0neRv24mp3Omwo1vlLu853cgQFU6qvaEv2JBRnfF3WQxOgDS87tqqnSN9RrJe5TUPJiiskt9EQ
LV0DDsYmzr0uNN2URHhGZM9kCeN2xHWitHzy7NQYnmDkFR7qGJXESXDBtT30OKrw07EZu8TtnO7m
HF2A+JQFVMsEyakeG0pBuVGYNe4gpoN8C2F9uukVPGvlzda+BN9RmH8m5il3uuSMIem4To1k3vIP
ozzHDU9FtjR33P72UhNNhC93YnyZjDA9GT2UnFEmHD1zUB5iyxPQ1FCUFAP2xSTbe3jIRQAkfnhD
vl20bhltxQFbug0xdyfMWGwImiyhHU64Ho6Y9cR9IS6VwxazogxB1gvCQhoUFUnvlflXI3XcXTDW
EXS6GlZD35IyZtWMj9gVvlawEdFj34eTo46sawqDoTXvw74x7wHKxs2Ii4wn5/IwDW67pTaOniZv
gAHCIboBeUKr7jj3jtk7dxM5p4/cbc5lHM1PnHzlHgs1Y4XNY78OSm8bh8XdkOOLbXOp7s25iT81
GKK+YANun2syu+s1sRgUkBM5jIzpNt74YJfiQuVXbWEYmV8xWHFP9jecsoS2Azei8jFbCA5GtvzN
bT1uiDPwCO9IZ1fJphy0ayAVwdisDU5gSWDKqHeQxGSH4LxiN+yZJA6tZRw9e26bO5kXLNIyYbdJ
vY4VuZAlG6H4LhL5MOcqA4yl7N78uI3SXcf3kQ8we2HWAiwAQlof2/5lRCfEiUdwNL4uFP3jhCUc
voPT5cfv86fuh4gToiXAMmj7HRq377ufMEr6Iav75lDAvICi5/vi2sIOKxhACE0M163L+3b44/f9
U+vP++qBkufRmTp0it+/Ly15YWO13xymrPDIWMN3oZRTMe2Un7B/1WU1X8gFZi9u8ZRJ/yIGhWn+
x6uLuISumAecD8E867ueD6IX6Inw6gMCVBqQJeisK65RCPN80F98HBr+NJuOtkRX3pYDpeY/jI5/
jRTPkPHHiB2HbfJf69euLtLq9Xvc7v2lv+N27k+0WZ6P9Mv1Lc2P/7tPTeD8ZPPYOKaJ8wuKYk1f
/w23gwjPuAgExiV1x+JlvOp3oof9Ez8qWBh26JoidO1/h+jh/ylVHLYJRUoIw8MKsCP3tY3NH1KE
/HxqS/hQ2WHq9fIRYZ74m0XGVOXW2OG+1Y+NWWOT4icIURHKOEcKQoLzvAWYeG0pxB87xjRlvq1J
R2oxRqsF4uwGwMhcmTQNb2VKoYZLnnNsah2Y6xbkfjsDS3q2svYFwanN8FR7vSrCLRl9FAwZSxR7
tyE89JdK956NufDA4cygO8UKX1eRWM7rN5wi1NYZdUWowGqoYVTsrcJPui2FpX6JHVFr5TiWPVgt
5T6zPt5YMV3gVJHBdInR1T6XqZguHVKmI+65HNR2M/kdAeJVXp9qHGkDtEW+fJOBKTBC0PCCSEir
EhWqLeKB5+kBZ2S2gVwn/66aUDfOlhV3B1PY4sq0mlLLInu4ro3hYI+J/WlRVHiVTaMrbRO4AMmL
OMdWy/dviM15JueAXw2NrJFILzMqRQoA+ZZ1KVegcmrrmsqCJz/SkNVkd/zY+15Y0mm+zrEuWfB8
7g6uUHxahcz5gUgR65pFuNlDGPRwYYMfw7d2ct4zyO3mhd6W7056KNXNoEz77DkobSuCPM52ToUV
jJFYdSpFtR2l49GuQ7houmznsNTXE1GdroSnEsyDdc3/+XZDCzOmYIQ7S3U16Dv8XjFyS6X8QpLq
PFG76XjrKUeStzElGrtHEC6+Qo2IC74ilQiSe1nQarmYjaeaMs5nTCZD1zezY7hr3/DpKaF6QJhs
8jIxPzMrc+xdUS6M96CHfE2iQe+XYwVUXKhLv0iXcK4EtwWMh/DxYTby6I8OE0okycYarbx1rShQ
Xt57wdotWeg5SutoRwnAb1oiiz85CPhsiV5EvQm5iJwb/hsMgtVgddozPrR7gsTeW0TA/cG5K3yf
AxqCOIvPsKh9o9Hi0fNV07/52FjEW7NvxDlRLQ8hrE1ucA0ADfkvjCnccbmmvq7Q+wG0h0yZtkBt
rDfBY3lbw3h0Dlge2UcjGym6Sergc6fLQK1aovMA7cCiAV+JkhVDGot8m6iiYmbPBvdu1OsEJAuk
TBf1gd2DGboDGJmQ/LIey346Fivcwk2miR7HcPveJCNZjJ7fl/B7DT3nRM5j/A4yrxdp5NFWK3vg
kihyWh+mmEcBMiJcqARfxZ2OAXv+1mf1dUNL1RSBBsg0sPjtxH9/JBj60nilut5+r4FgDdlHMi7b
l8WnDWndpkSEN3ji6iAKeDY0tLhqaJKZkbeElBUdXu0II0GvFytIUSe7alyptOTrmCnZb3Lihrbv
ABZEOxaYQbAvDix4VyCSB557b/1mExoprsKAiKTNh7eqLkISltC9r/p05jfU+MHQGBgBqOPgy8R+
yFpyuTZGh0M8M7kl3JhF4x88tzN331pRvLVpvBP4daS5s37sCXPL3SLnIdlimMITBjTKB6KNmS6l
VavkMsupuUP2Em7TuaUvnHmWcx0iHVS5AXJO4isQoEemHRxkdLk9W4Zpgn/0BM9zBenLLg0LHaFM
krcvuRm1h1DIeI8Mwrq+z1ZIm4VdHiSAHE+SxC+Hepot0l74wlOes6KMENbypsA/4xqZKCVPce3T
CNlVWSQnLBbRypoEnQ2ORds0Ku5SkUbOq0wttmYRzawpRuUs8NlbuK2d1GlU8IbBYCtBjTfM4op3
kZo3eYcDyQoHSdaLkIwG6opVquDQeKvSa8U5rUNxLRnRdCh/CQnfjqGuFRHb1/PJyXRNbBFH9hbn
BMamicvqDnkLW6897AdEdoMfU3cYhCa8v695x3J4kdnznRHb6/U/oFw7D+kYPpO0AaoEFZq3IOqv
7R/H1s2nnUlEPPCB7IMNDAO9HsMZ//OmDcJnA6d8JL/vW1omBQU9PR9LiQyobjhmgYTpDJ0Oh+sG
9s2D4/F0FUVOLteguLw2def7E1eOgfOsqn4S66l1u2T3vrPWdUK3rpKgfRYpiutnFcdz/hlDevaJ
wtG7lBgVZpvEd7yG2nk9G9ryUSSDBZJQvaG8CY9d0+jDoDX14RzF7MAhjfFZLS4bGf6OPMH4bjdE
VSdJJejj52Q+sP3YhP6IGNFqohMKGKh79RLelEB3JED7EagUbO6weFwyrDvNFH7NGseG+JmjlMjk
nqbthFUeT02u8fCaZxKVKVsM2KeysFa12857q6vyuY5Fd4IBOphqNQdqog6xuyul77EO9UGEpxHW
2HPcYH1DIAj2m2bEszvau66FgICpVH9mMlTfILqMsXmLk0+p34LQzlX0c0tok2HVLbREQnm7Xlt/
ZzwDq6EUpaEOfT8fZTI0OCOFXRk9oA/ChDrsP6M5wsKA7AsDutND44yrrMTOycI9+PMM+mNwTiAD
i46IfUp21Ywn3PFgU4A4W5uGieLG8ixyVHxGNwTntk62Rg9XHgRk8mSVOg1GTU5u7/LKGtHQpssO
cYbCBiTJcWrx1YxHcAWAu5s9DB4OIcuyW8dyQOeFo0xI7Laz3AdT759kFnLMpRPuu5OBH0ipxCdH
jPWdYXrVfbrkwYk8DFavoOP1kqDexkHW0Ns3+G+j7MNCfRpxH6XlJaHZcKdXknezT7NffnIyjD5u
i1Y6j22OLZfRSxWsHRi7tPL2+FUyNfglCWCeSBXSz7DIti0uRZsAagkORBnuuWM7buapx9AGN1C8
7BwEl5B/s7ugS7L5juvlvWV9UO0WMpY5x1NzG6fqU6jdB/MUUaYfqZ8Jelu7aeb/ErfTfEncGfwY
f5KdnfsQ8Hq3e5QmlxWrOm/rTuX0azZYVwPx1kooKe+CNFkey4Wgz9ofyl2N7cc+Ckf/FnaTs41b
eW3DASODzqMyIj6ure96olY2OT4ga8wOm21M3XAayk6cGGoaBzes5TEPB+e2tjFR5KJVEIhaqBwe
/K2pbYOtgXcOEn7PwL6tzB+wjybHJjgZ5Djccwgg/3BQwMfMzY4FIq3HGFsOm0yYg2XIbh/oE8Ke
cXGbiEM4kGOQaFM440VGExpsJAB3S+YS6oZVG0ms5iWHCXdbz0X/yZos43YumwJdZuDzOkXt+ks/
FiF1CTTaE3B8iw9FX3/JKN810InalfUNAm51QBi+so2ziUpuzcnrb/LA2Q0+9ioZ0QJHZfr+q5GX
4EgayRPYGcGl6eTOwIkQ80tfmdg+ERBjYtm+dpkRrtn8MYx3Cw4iJNVHMiHemiR2tlYvNCxuFnq3
EseZ+I/XqEOUvoGcPX2hIt5SXXdUgqlZbebczLd963jXqGVHYefvym1aC0YoqeVDNZ7sPe5i80Za
ZCi6JEmq22QwfLFq7AG7NDYSWm0s+F3zgqVTIbYx4RJIBf0WctEljQQGvSIrneLgL3KM39j8412S
MUdhmNpghTNicBMnEUk+dWxH+95LDDamLvUOQT6oZyOX5G3MXmR5EMVEsuka5HJZglO919V3xO+l
m9Tu1TN2PGSGekx6ME7Kd4gjF9hUer6Q+enOg3T+ScVTwBK3y9oxTqmrCz820hJxD46n8S0juzOE
L/lZu+HdlF1w55ExtObwip7KwYINqKRHHie9C77dLQDjZ+k1g0l0GSy9k9GKxcJFz87CnU2aXquY
jZKGuML8xYbb3YeEGjVjTRviEn38ErUFm3qUZaqZ2b5nkwkQLg+Lvfcz0gNIRykwn1zFRE0oqLCu
OdgvQVJy6mrLSQ+DqsCGrE4OW4kEs+P/5zUl18Z0CaVi9aD827oDNSiaJKqtSkkKEW90OJtS4OP5
ZGpqxGwpcQXPLdZlqyjLCVD8DRz5XwXmH9EhWmeXxt6igbZ82ugP3IwhicDc+jQ7RHUIdF7WsGM/
L84yyC8OkT8t7lMh1UjNABBCJK55f5UArKXy3yFEfIIAP3z+pbX0tvUBn1KJJ+rF6uODO8EPYBQo
wVwHgo+sM9koSUyxGTX71E6TGIvRaKlgkMnoHFe9uAbmIM4Os9jxG2b071wWWDI6tdsD1/gTeYTY
hQhioBMfKoPSryVEKWZSieMlFRlZfrBbqXyGcqE4Moh9/Ctmh0bF/ohJcjF4e0//QwmOluZ7QKOa
/XyoRmQS7lzQCqEZmxtOHGT9GTckmV3kZLYKyA/1I+Mo9CSocgoHph/DB+ve8WbocSsz7+Pk0OsO
umnjKvv6Ps5XFb7hf3G5/slNhO4hgFHB+pg0fyTbjGGcGrYRFHj8jVCqmdYOUpNMyB7s4Ba066op
8VWdZPuKyGW+tD1YRZvQy6f11F1KdCE/Rj3FB+ti1hOkI63PgNNlC47h7y+h4SKZHKgb4EtDF8fw
gMl8DyT1LIF4MPB6HzYpy5JvEFbsYzPSX1R4BBR70XEkr6VsdA/Glf3xB7P/2QfzGEV4XgDe/CdE
1Gdw35VdmxwaL6ZCjaFPFsMqVChkJqoiW1ZPDb47znGu9TxnQlSXn0bHGiFijCHxbZriYJoQWVfO
e10setpYI6WJip2F8j3VXIsiqnUNr7EemAY82QZGLZSmTLyw4QEYfPvWlKalguGxaBSgmpvpQowS
VAg469ODruNe0ypnbS0StucKMz06oB9fDusjLM598pEmYBzqACGGH8lhiTDadGYWv7cTlz2QVDAo
CMGgW50KXfH1nasBG2k0nipLz6nJ1eFjzemwPE2hx9WKbfTja3cx8DND4cP26lj8OWG+FGPlS0tp
WxplVjguTbfoFOP0UCNOLtdY5I/xNsYV7rDMmhrmWgQokDcwM64IaAje3r/sf8zS/8osndOFLex/
l9rcJ2n9Hf787QW/4c+B+ZPLhmiaKGlcjRaDav/GGwV/DtAQsvME9u+iw995o+InEGGLTVQgAvQ0
yPx3/Dn4CbTYZMnZjPl8Tb/8d4SGH4mjPtGTsPBcTU+F3/aRhxcpIx6TynWPjI6aaGNlS35JdKS5
i7Z/TeAapG47W3YNSXc7oaboFECjfgmlOX1yK4Bhx8v+h70z2Y4bubruq3zLc9QK9MDAk+wbZrIR
RVGcYFGUiL4NINA8/b+RUtkSS5Zc/9ge2F5VosBEAhE37j1nH/lBIBL5EDJ8+pvST347Q/Dx+QUN
03HeLoQ+Av5A731rnyirfLYji6ASkpBm6jLrYo3BbOtXxALLqsSF8923ePN1x/o/kN43Jb4g+c9/
sH+/2cng22M/AnDuCNdzLvOB71vzuNhojXdxDSkheMzrgP5D38X+KfXReQOSsN0rQ2Da5zY57nGw
fPDp9IefhqmYPrsdKMVVNY3mIcwwZqZOl8Gpbbp0zeDauXXRcYxLWMj2Pujz9kqvzGpjiQoMKAhL
9K25ry9R4eTXkTGil3LRWCyFR3WIjwcpVtdNJDx4zNHrhYnuj3XPMT6GNJ8WJS23BcseQk5kImtG
KN0d6v2Ck5RV0FRrTfK7QuQaEViGiMN9bIkPWtNoaATd+45gxIxTY82y4zpVASWRAkKL5oqzKU21
G1mOlylZI4SstWS/TW6vYMaT2LusSCyFezGMj0Uy63k06etXdp8EaBDH9oMHjw2SisA5sBB6NCjg
EB71uJmOG5ChDkQfzDCaZfRyIRyjvpuPebfIemJ9lWBSBN8nHOo5VzQrj3bJuu8IT9koxL+EXfAq
Icj1QmwadU1g40Sn5V7vymhdtG7f7X3Pz6BxGUV7N2ANiZa62UuwEY4uNrStAuK2g5Y2/MJ26P+s
rXCaMYkNjY4wjI0ePiTHElpxQDMruHM7G+K9BhGU0r237Uc3GT08/05xkxbNALKhBk7T4b/FVA4l
YBGKQd8I4qU3TYsPBIaQtqUNimQrMtQmFfEGXoVa8ab6e6Tm+d2EdBBVXNklhynxkpVnt+4z6rpq
B8V8WvtZ1e7GGIDMpqUERfuSGFTvNLCGdqnqQm5xV+nHQPOGg+/pCLmS+RTRRxCvM9eOvli9UNc6
QFd7ERdu/oWdbsYyTrW5qO0Y6LwPHxoqsJpsc+G4oJjnFLJ3iMBQt0Gn6xB+gPZ3+ncQjuOhWtRu
URLnyUgkJPkwKPSFR2jO5yJhYyaDp0m2hij7z7RD85kvDZEmWlRFRTdD1n4TP6s4y+AWF+yB11I2
JF93kwlMyEzU46w/9a9G2yifJ4QBHTjojjRJV6+19qUIOiK4G7+to6WDcShet0AGtXUZeOMJPWUx
ElLgtvq6U5TE70azHMcdbiIUJlpQzD3BosnDVdOhsHxiAEA+DUgBTGMMDQr6OH0qdhjhIrYC4sCb
qI+rVU0T61mWlF9zzcWjPohyT989vSOJeF4M6c9hkI6L62Tq3LPRlTX8O8Pnas382cYILyFwI72n
ByODuTay5Ic2dhJSbWLFbz+EmG/rEp9dXPYVrQQb9Y4i/Aieu6LVEPW8yGtJI0pDBTh0nwQsQgHQ
t7HF2Q/o96P6rMpnmrq+vaKviBNmXsp9PjmdHXou6za52Ou0ViE/NqaHTJpaXC7T3iREYjsE0ATB
E1mWPj7bXcdh/0Cuo+B/UvSdIIiyUQ+tBPv51KvHIhyyWGJwtItnWFk5j04zyWPZTM65ljq/MWfU
Utv0HWe2BaE4MPMJWLpmBoR+E14iDFY4MwNtkpBzQFnyYsWBl103dkZqAfPF0l6RsKD2Q+m2gFQU
fNyrHBF0wpIIh2hhEM20p2/tKWIKGviHk2kH3aqQjftEPwAeKDcHZlUWQsOFkuSQs05vx2sWUe32
H8nWLM+RM/r5Cg9duQg8Ye1DGjTrtJflJ6m377FfOntFt8uebWz9bedkZrbSIISorUfrF7aKF+c0
A0tydiw7CTY6hrRTZKqA/o5GJFkE2fbeoM3qMLrq7BcgEsRVKgh7m7JP1+QmE5STISa6slARH8k2
i8DqTQ003JpGxFB7lb32hkY/mlrW7n1aRCQcyQDHE/vMxEf2xxX4YgQsSJ5cA3W2JOiBwSyoybEl
Onlb9CZUKDwjSbNiHcckHtoWyBYWfJmb8sP/Csf/xnRETTcfGP5z4fhhRDlVhN/Xjt9+5lvt+DVR
j96Gw2YncHxzDvxWOwJ0n8P2fEoUKH0X6/afpeNsORJz2J7FyYR4cboi36QLWI58H/IMjAp6S7hZ
jL9TOr7RHglPIH+wEEFQNqLNMefK8jvhAiJWSGpB3Z+7/HMImynKPn13N35SgL05Xf3lAm/kN81g
ZjkDsv7sYZuOPKTO/nOszrEP9O7r4eY/tkzs+UT9XdNCeNTR1OYoMQg2ZCrwpmkx6lLPkEXop8TO
kLOj5NI4FkD98T2DRvGTvIRVRWwordiKypjTrEqkh2RbCVMw3Pxc1sDlw+sQ5ovw3W3QhGI7ekX3
JfZAiOZXEDekZh2FU037TPpJ0Nx7SNnRTmllcD/W7YbwHPuA80dnXFkyoRgT8K4gxQtoDZ7Z2O3C
UI5GadQrE76pneV1lOLxNELV4HkolFuu+CWQ8MUoDiXAIuPQ6FX8fhyy7pgFNTFFk2L0ToZ7TCL6
0SVHfmUPDtJxPbX7J43qio0vZOX2WqNh+AJT/RqUUjXBIvcj7V3PXMMq1qYKA8IWlm2atEMwM+hi
uf3fqvHfrBq87LPK7T+vGndR+fnL/+1l9lzwkH8VU+0///Mf337wT9mT/gfgGtRNrCgIi/zvgDYu
Tka8OML/l4/xz5UDuo0BCcebmzsgcAze6D9XDv463orL+ZV//DcOnCw0P75qFpI+lh8WDsvi9zLf
tttqFKlNDgV8p7kSevEYlUSRI+lmzuUzIjDsxz5X6gStjClHVz1moa3tRU8JVXYZmQ9TlK4qgu3B
N+TFTdaJB2S8pFcwQUk2pYXdceo0CMTMOpbWqLkbOic94hX3XGG8XRgD7xcS42ffzE/ATE6m1jNy
5+zb0u3jhMexJVOdt0AQ+9qJLj7n+EGXtVuh6S7KeiE0yL4DnF0OMtOx9MWNA8KL4UD/XA79AOik
WY8WiBrU4q8yS9JVbobjmmnS2TWHbU/jBu1J8eqnxQkiw10w2HCnYqKIjPTUjdONlRACFvKn6P4x
542fx6otV2U9vdjk/2ZKfyld57Ee5Yag4mzZEJzwIaitHVlSdLmJBlqXcs40JelEb83HVGXPLv37
jQj7O9Gkp/kOtDnuKbCnr2hZUFiEbbIxM5DjZg7kpQtdcnl7dR+a/Z1XDIwEDCfcN5n/gtXd3+qR
tWO2fUwhoO6nWSbFqsSNEYKSJz4Y80R7SLG7RONdX1mPkZkeqA2fmzrBqm2f8RTQAHQsubb4QL0V
vxJkcWNlfFej2ZJZUVErWTNOgYPwQJFHyhmNPaj0DLOjBlWtDQuNzkG0jtOZ4K8pssAqOM2hNt/L
KH/udHwAYmSm1/Zo0OdrVRZ/QKunm16Km9YgujGajrqHLkVT4li58CM5k7yaGX/M1uNTmg5Hgy9n
55U+dO+YTwiN84GEVdKhWydbxT45Y2St4X2LOZ5FsAOuGjs5lOP00Fh1sEDjcJ8LezWMRb8s4Lcx
KYufC3qga+KJCMqcjsoIY5IMmhiQj/sYD+KTV5vXfh8zwe/1zQhNdrJRRcBuup9qe4f4rOVBNXeA
c8n7JEJsmbYwdekGHBHWROuezJUlbSUTmxlPwjC17aI2chMdjngoQv3FN3uGzgQ2oV/NDrqr7uum
u7eG7DUXCbmvWOgYDgz3ZqBHhOW21SajmCWwS6NkxAC4vNx3vXDOnAAey7pINnSMwW9Y7qadf27m
1EUD6MvedB6ZCI87ZGkoVXQYHYTZPxHh6i/dJBpXhIerWxMB2iobwoBUd8KDRg7Bu5ogoENd2mov
c8fbD0oD5IezEsx9lUMirMYNxkN1yLFILQ0tM19aXT6NqnGudI++PU9NGdfWqsFtkax8aBkrN536
58AtoaWGlUGrIbHq4iEtgod8QEy+miyytBZo3pa4j86AH5+Y8qol1qP1wJEAUme8qtqxWZNOH6Gm
R7EMRB+V0MErW3Apbn3OtOimKK1y3WvWQ6mRpsr8n8j0zn7GLEnKUoFXtSD8b5059cJzoaxUk+9s
coKzVyS5Bzd6yyYfFjz+U2K8lHqJy7DOoQQoQaiQoW9MlxBtfovZ0sVjWAc6OCm6ekjp3W47GDx0
Y+o+upoDDrLu94FqXrW+OVpOevhu0/lJcfZ2yuMhgKX8RDeLuJaexJviLIZPhceOZBNLkcLBULJF
SDScY7s+TYHu/KYX97ZLOV/NZ0MzbUtAAnqrc8c60RXO6IK14FVfFTqJQZmJgMBkQf/153o7U+RK
c9fP5WLCoM/6phDsXXcwE3gWO6NNnzlEk97Kcpzo/bgk90iWe/6f2Pz6mn/VmXNNGEfY6oEd8b/s
mN9V0qFZ+JFH5OpuBP6/tqW6x2CVLTWTECTNzpbz50V6eWwkq9uvL/2Xic7l8/qzx50RGO7mNzNU
Zgv9ROOq2Mm8IbIBHNHNSCdvXi6OoOrTnfCHl14Sy5L2Sh0SRbZk44NMaqLxJXICHtfp2IUMoDhr
73ykwMsE0iEEfxJiWL4ZEhKwR74XJe2pcBqUXepuyMMHYUdMKwbr3EE4W8Jc9rdwwKuPIeb0JUr6
cfXrT/qTRwj+qzAYWunCNow3X6yRxT6uQavYRQaxRKW4Ef6EBrKpf3NH59b890cJ6hufC+Fth11l
8Si9uaN+r3sD/5Jn1UdnTbjDzagjWxEZi3Dh+MmKedSpDfX8NlPjjduK/DaaVczWFL7WinV5LlVg
nqQISodjqNGi9PvuXvOds9moLTjuFjdhjI83JGWvHozhMbSNcZuHRjU7UuNjJxp5V6TDw4DpZ9MZ
sXVoYy+HDdii+Czi1yAmHa5IM77FwSu3hIK8BuX04OEVmlrJ5l2ZOwa1OzRmxKoROTfrsY+py5TK
6KYbd6RFSN9B3+AHfmps+CyuTo316y/sJysM48+ZlAppwkCI/+NbMblaWVsIQHdTj86OcmJgZQPu
B0KrN3e/vhYV9l++M5ucFL4t12XcMP/7797Axhhj9DBjgXJHwVCPDzk0p99c4icrC+pEzsrzf/+V
eIDPNiWmThS70lcVlCwiTwDlvMwrfTyZ47alKZga1s7XjHMf+ESOFtlBG4IPMkk+Ec1U0N5SpDpl
ibkjJplN1md1qsYcSGr4Ojm9ucZYnu4y05lwMZqo5hB4X2Wxs1Ze9d5r+ceO9MK9NcbjkrNrv8Dy
0+Kxq6uN0RhEMPm1sQWl2C6EEb/aBY9gHacnNaSH1A7HJU0xClS9p/rVq2WBoXepRHtXFka0tszp
K6zmP57JrZ+8sXwXTFU5LwsLF8ePX8qcuD6UY17s9IyDgoryeBkTKb8w0DOddLqfCzqdySobvXNO
yx5YY0NaiJ5ftwnPcpAigHOKbtMHU4+pTS9XqHYe+6QyV5gpGCcr50ywrkMYik0KpcFRuGElqphp
r+jlPwijf5mkWJBx+45BNlVVzQdutAEkvngYKcQIEYmqrZlBDa76u9B25vEAzyc61lkIqQhY0mBe
5kHmbw17evCrRp1+/VT95CVhz5j/o8MuNd4OyPqwxkHaq2LXI0CixGEK3/PrWBjpgyr8zTdCk+mv
74nHLsyyhkljNsf8+JXUljkigukIAIImttYdSUhRkBwCdipf5/uZaGHCReaARLh8u0gSKsAwQ+5E
AUi4kUOj3cdYmat67YPkWsQwGZjde2SG6Fea8q4zH7x15FPtD0VprsxKvuTJdDdk4zF3582Yxyw0
0+egn6tU6GPJJE51V6wgTRtLytU1vCiPPFn7fDleQkk3V7HNH/RnJ7fW8hNVrzZV0LVktLTRfkBw
fzkEBQUpfz10v0OB3DduOUh6aQigquaoZ0/9fdOGiOUsH0OBooOr36DdxlVItaYTLYvYYFzN/0fL
+ScQU3ggq05tdKuR6/k1koMNT7O/d8L5AGGnGu8T0IasploCGXYCg+Kt3Io/3Wj2Y52QTQjapr7y
7eEF9syqR1CGSCA+xSZnFn+gFEc285hECmm/xRCytEmeyA+aYl4EHhaEFy9w22YHDsXbPGBniUPF
g8nb4fTtiR7zUyT74pDq9llJjOdGMy7ngxEDQIjadVMePSp74F+PBubg3+zHzk9eb2odMJPY+3ii
3oaDZBjDawS6+U6640sh1R0jmjP1BTfP5rWe66/LUbtswcW1PpXe5Z0vonYz9rJf1Ak/htEV9nVB
LkHqrzxFnCjeaWJGDcMr1v7QjbtMlxoHtDRnRMlgqC6y8AWTj39ClBmROcS+2E54yQvahcvJNc+G
xhqTtOODMim3RGNWS0fE3XIIyQ/NPCrrkIMh+2FklnwhGLX2btLdt3hIFo2BhtDjSAog76S67s6y
8YqWmTOsGTyYq7qfjpj2MQFBD8t1DdVGOb44cqo2DfJDl9PBLo2ds2IT4ZDZ3ZsAXeZqvnX/3F//
J+j4jaADHcGscvjPHbYPsXwpCxkX37fXvv3Un6oO5w9vbpDpKBM8apTv2mu+8QfOQcfg9EvUvXsx
HP7ZYHP/oPPOcQythXWBp/67wWZAAzMJT4R1hWbgbybv/Lgr0FbzbVhgwkBBZl16gD8u04YuopTJ
s3P0Z5DLhSFl68UsFBoRQbWcI3BU/usG/fY0+PWCLvZjeGA2OEv9Tf2U8qkZNeb20bQNb3WxOcCI
BDSEN30XAns6//p6P64d365nwZpl4zPBw77ZhwhemCTnU+volpHznPhcgLhC/V7a6ncazx/Ltsul
+Kr5rjl3iLkO+fFeMuyNwi7VrSOBLGi33ARLXzthzHCMEALZBADMBTd7/i9c1z/5lDxJNk8DUjfq
4Dfnwr5O1Si0xjpKI2Gu6VVI7hiusnKoEAXYr2/pm7398kF5AnXS9NCzOd5bJdBA1ELuDrF17EsK
WADejcCclQiOJqp18aYVJj6EA/HfCNRIWVSobPUZVsHUV1uK2fz269/orx/fYVIFyw6VFAbet/Le
RMcwmAHqPX6FLNHGibcCut32//NaDNgYAfEI8+C8eaDCxITcMY7W0ZRwZzoLVodLN4uAQRBOv/5Y
8wPz71HTfJ8d5mbsnDZmYIZob8paOmqACcrOOhKt8SoNmnSdwan51xf52b1jEaI05GKsUm+eWqES
ixF5Zh2Z4+NX9xTi60u5oU+zve3XF9Pnu/P2I80SbIONnFv49sjrBaYOr1Q3j4yw0nxlklB51AMN
Z1jWSLyLMMye0fXyksY+yvAIUyOViLn/za/xY3X69c5SSBgEjjkCYOCbk3dAeRwETmodB8ZXBzMt
dPxcATbmSpM8obWf5+s0Neg9jxPnmNXl5bUrqEGsIM1vjpQ/+wbmQAH8qnzTf2kkpRnItDyteHlx
w9zRG+/xTXecv6k71r/+4D+7lEPziP4NW4vx9okaKq8pG7c2jzGZU3e+P3cTgMaz1HtU6L85BPy4
t7B8z6MjQCIWO4v718e3itoyq+uKICDmpLR1kXF8LExMptNsqFbF7Lb79cfTf1yC50uikIRD7jDL
YnD0Fk6IcNeapZD+QQQUpnDxUQfLBvcuVl+QZRKD+dq0Uf1GXoIoe5YQ5wOtDpeM437lxU6Neoft
77KCwNLCeDtOBpLZAGoZ1Bm9/N1Nsi9EjH+/EjS7MZoxlrdnnKKJhPPNggKwOLGG3LQOMhP5Rkxg
aMvY0TahLtNuUQryCELIRUlDGmeZVKOz1vnLbhHh4Scek2w2B3NwjJeBHbbkF+Xt5wGrJwFg0cR7
NfvUo5VoEp0k+YvDXA9965kMRyA0DppgkfBjzWzQdclVaVZy9tb3s92/ZU589ELLPDQJN5CGcTLe
hHEGSdDBA/xANawlnMGCWt/p0p5FIbj54RP5aOLx8MbE14VdbDpbEhG4hseddmRE3kKNaXdhod6C
mx1joJZROWfOXSBeKHamrQYu0zn01Wz/a0MshmOjo5i+8C3TJKs/MmQzqkOux+Od7kG+JE1Pw3RL
lzJ+0kefr8ydTGcOXEFK+IDGhWevTZ3nFML4hKTJwHpPeM1n1EbzDq2U/UxYhPFS4RXfqdqt7xoH
vozduzU2pRCfIOsvWb69b7Oh6qOOZcUk6dIaPO8Kig+pfwM23Ys/fbSMeBuY8BQu7lKtNLDyXsTn
PrLGOynD6cFQsM++0gfQxfkP+tDIzymdOYNeNZ7ZSRJutvTw4T101ayC14LR3MMp4y7nCV7baTae
W50gle2yyxXs1JtKojJajDmB4bsQdR9mSdflybYiEjlhKZNedIjmwgQL3TdAIKhk3MjlyMEjExo4
ALvI9HMdE9G1Sk0BDcGZ7cNjklSIBUuPtCwlAphT1bxeaorAnK20FOQr5E/8Mia883x9YVg5ZcT7
V4oQhfoFXBlp+QyuuriDgtKbPfOjNZux0wC7t15wiEecquFewOI8qxIZPQ4aVv1Kn9VnbQsDYzMi
vgCbXqADXlZmOBGXlKFMwqRrP6sSUpYTdXgWZdGACbdHvUE6Pxm7aeoxdhuhYz0VShX33hSPp6wm
/62G26ovEi3TvQ0htc0hzkq1D1Gs8bdkw0Da31R2KyED557mesy40JnFs66djGckG+KYWxEDGDKN
iRS3JSlbtmYtx2Ia71POtGuEpRVCODGS7MczieJWyOK2rSTwryTo8i9AAdpXz5rKvW243ZkmPLyO
cUgwRxIdUhH3Tbz5usdSwU3QxurRwbclN9IenZdhcvUVMKviqpSwDzeCrAbaSR05cnpSkuZcduXZ
TxSWPAwO0VNoaiCoIPScRmfuChcjnEXUXvXWk73zkXYxp2aAf09O2JcH08rDcTH01vRUZHW6Rn09
wVFXfI1eYDP1SvviiZRbt10VKpKrVDTudi5Gsd8NGLFXTZNr65oacKEoXoiKNZjHRvSJi1IEdzDC
tH2R1tU+aSK5Ge1u/BLgFVlDkdBuR7/MH+NUgX0YC3poRcxxG2zhwk2bZ7e1eD/iScP7mEfLTjX6
Jq9K/iJPOzN5Eyz/ZoBpMyUeWF/NfKCyXaa1DyRp0UDwDdHAYMzvr6h0vZ1h6qO9AtLeL6yA5igB
Wn6wIsY92ntlJfFAS3oAGEzXRl5276vUqSFTFnLTzU3tIhIvmSvLRyyR0OR9HVWvFpgrgqDEFq9e
fsuuxIh5Ynm/cqya7JhQ8I26APOvStcnwa3tqht6XDzUGnqt9nkMYDJoRsIrIWdH07qsWqisTEgp
sA1zwDnCatt+DpuZ/YqHW7//ijsQLab3xu2QYnvdYIt1GkcDs8Byxo/kcBWmpWFr5cdARyN/4Wdc
kHWt9NmPvc6GOQmQHCjEhaUq9KGSW9plLEGsxhRmMy9UGzhHweikhHPUBG2hsnj1u8iud9ZgJQMs
kxQSTMVjuyxdhRMpzYqM2LE6pJ4D5AbZrpxplHokq/wJc7RXvY6VsmClum2wztxWrovE6r/AqUMj
TA/M/uA7Abb3yJc7OAGYgoshjMl60JPok1Ttc1LZ5tq24pAwnpHl4zGbtE57F09EYeyILfPOqoGt
5WRxuo76vt4lmjMRB19U7yey8lyCYq3+vbKb/M4Jq1cjmx4ZmOrXKZrpHesqIhHDb7q11VXG5xDC
5ecpjvt3YefyzfHGJ+saqKW/sEK3p6sZxSkZipl0Dw4B7uVq6LMqX0q4liR2djLEow4v5GjV5Xiq
ZWveOdMQEzWXpx2R4HwLyXKeeTxohcKDTBZedhqaxrqe4im7rnWru8tjDw4DST0vTFazddlO5icE
COrYohybWQVGDDXYM2GP4L9c9N3UE9FeZywXfmCDXvCsw9irT0Gl9e968hhudSCEJ/KR7ae0d0gt
IHrBZ68s8OLWoxmefQYCpOrZ5kHze6QOkQrlsxH3FS1X018Xsd0dcYNpwcJqmRJudZa8jUYxi9tZ
NwwU9MTBDpsoK8x7XHMVXUhzelfFUXAlxm66bSP4RT7RDx/JWa67NaRfKz4M8TDYwAyEBuwvIBXg
7Ayir7Z+1Mkdp1ztKgEf+J4MWQPdNG5a5h+aK9Jdx8Nz7tnhX3VVE69QVWo7sBEei0Tm5H7CLJIo
kjleRCxuW2aPOoggKguNEBdX3YaG6pnEJQHydcmS9zEdWgZhaLiv0ECzjJoCEcKyBqAEginHjEHI
S2mcWnec7MVI3JZHvqdL7jyr75fSYMq58dGVbMIK+Idl1UQoZM60k50b38lcr98jRpEPXjZaazVM
6XJKZkwizPGFJaIIlMOUuHS6ezde6gERhSJv2YdagfwAF3OcrSxu1Y2aOKcU2eQ2S7sM4mv8RsN7
0fTayY5bMyT9sjY3nmY27qIAebuppWv3y9KIyZrveHZfgywaPlQQZV7AmbmfGQY68UZgcJFLSS8Y
A1qZuQ2iZ7N8xeNcx6smIph2h+Hg1Y6G8EYmOTP3KZbtwewHoC5lWdSraIixpFgAYECJFs21lvXJ
2hBO0K78kJo9nACjwKEq0avYndV6yIYg+GqWqx4RVswRyuGUXAtymAUziyK7LmDqMBUwBu02wpi5
ZM+WurXLqz4buochwtH6zevzv17o73qhnJY5Tf6r1Tenm3/TFM7x6f/8x/2Xovgi5ZcvP/RCv/7U
n71Q/Q/QavivmXa7/GXfFMq++MPUbRP7Gu0b1A0ep/VvfVDoakgMKadodTKS1+cD3Z90NesPNM0O
KmWf8dKsbf47YkPcsj90JmzUKXRA6OmA+aI7SSPtx+6dOzZAI3u72GsqZcnYKpK6E7UOtL6n2sxp
PS1mj2d/1c4YglzWzHBmNAEEMHdX51bMMCKQ+dpAAnOWteUwhQZs4MyIgzB0pL3sG3Odh87wSGOM
TL7RtM1nfwYkGDMqofN5CfEKW8xm3c9dUQFUMGH84K8JV86MW9Bn8AJQgQ6aE8cnTpVwGSZ/kBs7
wvWQFR7chmQsH62q9gCuyXxPEQB/JHY2ncQIRmUgliqJw2t9xkEUY5zdGxgO4OJIC14ENsLyMdK7
ekua8HRgyWPuAULU+RRceBPDhT2RN2F4KjFpvUfT610NzNXuur4xVkXm3qpO908iMeuVl4fhE0hL
6AdmqgjNYRNIY2RHQSKaLXwnJpExUGHEU7dlVbr7Br/VxiGOdzF1Sr8u5hWhSFd2OaQ3mkeKrgvF
a4Faz1vjkisX3YzlaPATrvvaEksxWRaRroPcd3LSdgHn9YOVRtqBkXC1To16WnJanTjeivIEAgoe
SO1psEF6JBM6IOC1gf/yKgxye2tBFNsYNQmqzMWn20oZ8uQSeAqqwbinWTO8jGnnrGWPey5wU3k7
pQTz9PBjNk5XksBcATOxZqxJRwkPA+yJvFe5xbiX7DoVGltOz8GD8uJykySB85nGQzoyMDeSU2jn
8+xoJqoMA3AVL8/UKo48jxKkaTa1Y8SrUYBjIV8EW/WMaAHJ4n/ymqJ/DfvR30yigLVTBzjReW+s
W4sZWHY1JtX7qNOT9x6T8mcN5Qs722SLE2lU6uhpMMvKXAAViX2oKFXogZQxgMsQCukdghk4Q+eu
PEG5fA/LjYk2mqN6R6puejuUNYGJhamu2QPBytYxHkNSCJNmGeta7u46rYvHTSNngAFoFTg404zE
cfCJJhdKzjTMQVkzOse4UHTqGagDFCjhyOJD2WGQLIplZpC9Y/aTMgDDcpaTzJEXgzHlNxiJdr5N
OEREmvipcYxnOk9ucFUDYoqOlZ59cIh6vgO4t8Xkpmt7GXdWYGyz1oSTs1B+X/gvkM9rpMXBOF1P
apA3sjO8/AUBUzBdWQV6PI6j7+1qMG8IdIwoBDMskFYgmSg2HdCRrPAPfekauOECCa6kipwKbJeW
J6BwRxXuKotzy3sj6y1Cum3Cp1pYyo5bAmCXtic1uM6JIa5ZKLnvuSJvLHAShFDrMgwEeUN13y4F
gKIzcfC5+4GWMcF3aw6B+m0x+F3wGReAhKYz+QtWuEWkWxpioq58x5NrpyDpcupuHzhaSpjCzKAV
rZ98cilItZ1XKExpdpnR5im9rktXX6n/wRCBwevDfKavE0iR4jPmSRG4ufZ61HKiKGqYHdgmrc+j
ZbbpFiGsqnYIf9xipbTYpz7Rg4Di0E655ATtGwrYIMB5hfCCqQQyRviUc/GWtY/mxtdeAN41oBN5
GCcmI1m/KK/hdRulQ9hHHZntEdSTLYhAAhsXuoMLhy8qnOtBOcPGnhl5QmQK7I/NPV460MvuCbcx
SAwHwbNIywYEzpT7PdJO0zkVvlXv09jnvR/sYGWnmYWXoiOME/BltC1c5W3LqElvCiO7mkLU8otG
t8urIbKjY1BVLnas1orwd3ouL5WKAd10BVV8i892ThLd2hqB7byrCetX6MTrBiaQthHgb965Gblb
jiEnfWn2AC8crSiQPXflnadcprlOrT5iDjNGznz+cYTmscjqRl+lgxUiBAKNuJimLhOLXE7jSz3W
n9ijmjPtdxLMwGYsY2x43sIQtXgXTnqwITHDe28TTHBrWVrA5lBk+yx05XXZemCitVEcFIjol8lw
bAR+HBZcFN0sncEOM4h4TF09XsGs9z4qvR5KYgeMapfY9XB0J3c6Ic7xFsCcUN73Y/IUca4+2HWJ
zS4cNq1WWMi0xZQsWw7lmEKVaa2TMZhukLslJEf4W0lO4vuJBsV+JGwLTEUxbUl3tWtSzHo6IVIj
hyEro2v4iwz/m8HwjkDUKuB7Jt7FBvQcWpcBaoJlLwydMLCQTL6bagz7pcIRsLYSP9w6fAC6ZSje
AUlZEUvjZD2asMvYC22/elb0KU4c2fUvtC3KDXM8c53qgb5zZG1+0AauRyxiuKrA8G3IxKgA/rfZ
ORV9/dDxHp66pm1ubHz+VyhIC7LLiuSKCEIoK2akzmlpw59CXLzLJvVUe1Z8RSMs+hCUnTgHgU7T
L5EOlQARf4uOo8+yzE1xlkOUt8uYN//GpoG3JWSzeUZAuKylk65MJNy3TGyHfGHlnrPPfenfkpaH
dj1Jy089PuNFNeQ0BMZS7IlE+4DSw4GMmguKB5doADJ3sVWkjYfnGqB4EYh1TyjHaSC4AhOhJAqA
3R8GuWZWKwtxP+IbvX2vGR0QPc60ErIprD1fw2Ep1eD4yxo56RI+7Nz6Cg3OSjSAECyI1NFpJPPe
e3ASeakb1a44q9jPxtxPHYBN0sAVCV3BBhsmsn4FVsl9ZwLDgkdOhEccRvfSGav49lK0/q++/219
j23n1/X98Cx/rO0vP/GttvfNP2zBK+brvuN+S3v904EoqOJhI7vUyGTUUOB/X9/D6uZfGQ7DIjK7
cPZ9q+8N+w/IRNTlUJe/CSf+hplIt/4fe2e2HCmybdsvogyc/jUgWvV9Kl8wKTNFDw44jfP1d5BV
p27tY3buuft911N1KYVChLNYc84x7U0t/YfOgg3NRRkOfXY2iBl8r38d8E1lGFPXcuXPxO3fJh4r
2e7qH8EiqtsVPgs7R2vYLfg5H/05uIGMQ5Z8Kron2RpP0K2Gy8jGdNcF2ynXjsZZJ7aXsF8tsnvG
DuMD1jnbC681WYIFyfYQ64p0uG9ArNkctnnJaGCwXPfPq9UHgm3KarYvA7g7Wk2Mcm3toyyVlDcB
grpfRCYoXB6Iy3BStbNLEupXYYqlpk+DFXzO7qUK4DHi4wPhaV2ycPEEAY4kVHs/M52BNYuDRKIc
PmjwAJty01wWHl7AkOKUsy5+q8Wro9OBwWklQuBGykkWGl+Fr93zmLeuycSL37V4ZkQwxq28pZx4
jgct9FE0SfAz9QrmsFUMEI/2fdaaEwEgcGgmzYd9IWPFS2B5iOHuKjDtdYA7F3LLLCwKVmdF+P0w
gTmY9muLsTwO2uJUpwg1S5MrKiUaW7GjWwIW34H7rie6F8CNZad8yJ9S8v/8ssbiphNNeyrE/Fq0
uX0s1FzsrDpMT+WcAlTo6jR7y5eckUBP+ZmujpvW6a+yeRzfhrRuIprE7+16yTAtTCEFlqn3g6Di
TK3I/A6Ij9AIYfxyQYZeytdlUg17Hau4YIr4TPO239tJOT6twTgwTRv1kRkeeGjTbhSh+ciC1j8E
ojny7Pk4rfmrV4kvMOXqah1aZrEyvWWs86N6VO9tPVzqqW1OpYIZACEpXtYaAUJL70pKkx5UAklZ
StVqKcpXSbwyHnuj3Zf19MvLG4/e1DW5n8OWnZ9Jzj8cN2upncSlHssjWtu2PmJEL2wvnqZpiVIw
3pEzExrHPNHfBGoWe2Kc5tlv8/zQLKywKDrgiRMg12c+iulYT27+GbBVuSy91nvZucZjKrXDiiz9
BcyhvXMN9eSqfHlqal2RfmVAb3KZn5pyI37nhEYBKjDl0Eh7UIHrnDkXskPP4u6Q1q4TuZkRHieP
ZZkLklChIMcJZ8cOd2XeRMmSf7Y89EYTGtwe4Fe6C816YAy0a/QeBR1wZUfomlO1B6pGNlUsz5bb
mLu+Kl8BUJ9XGmyZlLBdusp4c3Vi7uxyKS5ZR6DPIPf1ZY9u/31c/aiwcKWWzOrcyTo2cKM2y+t6
Kscrj0aZexgHQRfbzmoQSfNIOUx4vdxdixAOHqKYVg23dzFOojTHR43PyX+q0JPv6WZgP9khT99K
AjMHnIHBPuGRf4gs+lC4p3GHV3Dx0mNetAKHKUXtEWE3vhsXFrwzDK0/xqqjpCWZpnuSNVY0TVwW
aThVcDSWRf/sJIfqPvUdfYGgAHlSzXoOj4pLa9naVc0lopaRZwJqOtSXBbw636V0sx68ZRyzL10M
oLUpiOkgkpidnG9x+A7vA5M1uMLMQaG2ptq8ypqwJqUYyCjrDIHZhshRV2Jy1IV3BLjMKbHgp0UA
pFXYnsadLdetBqGz90m40lGTojWIgD07XKRXP5fLbVUYH3yk3sSam7R2lS2VIOqijM65LUxRxhS/
FrTj5j+TIejjXMj8te4LCAYwdvIbbKmTBfZytePVqrHd1slLV4ky2GEOC6+lU7UXK1QH2PrT9YTy
/Igtw3iiMcT/ELTqxGkZ0sdRh7R/o/zwMZ4XIfYJAGNkR23eeIlu9ypRQ5wqpW4rdGtSWzm8HMPU
LDX41LJF9kCSgrFNOlQbAx2V2PN0X2V4SnM9nGY8d2KXIJ5zL1kBSyZe8wBn4R3Ph0tIqg5/9GJ4
8BmC5t1QgtGxA/XN0wUmaJOmXWFPZwetMkYosKG+WFKRyaBKqTCUcaVx88FwHS16XujXRKwhHp4G
6SFxLM6DQN/mbNDvVsOcbnQe0gGuRzqlGpCxy0A/yuSL3yVz6ZGUItvYWdBiVxTjTlr9kZ4/YgW2
uqHEhbHO1qTe6eGMTMijZ1UycHszNd70Gz6OARJEGbR0DdDRQsK8DU/dshwN3SHimBNeBmthieWF
9Q8t22lvwmqJRsswiOyWkFBrIqtbpn54DvMijO0A03SHKIfW2Z1DIwS5Z8ivpfNfqDBr9yvJl4M5
SIDzOqQ/zyFdlzVLdhiJKF6Msvu5VelWKkGhWCqQPzO4vkr4zR05DPMaEFG7b0xdHOZcmecVhwXS
gh/uOsmGfWpItwQp6zUj4GcecSAQsSg57zrv+7qypG6Y8nl8Ud9FW5ZXrkwA1Oqmon4OlAgt6dY1
1wBCee5k0VyWX9BAwsOCyppKvmq5hpxlhXaTmwQ9QiCCc/SDCP+sJbqtSWHYfVKKJMoma7idnWDi
5i6wLZgpKBL3S4bdL0fl1aFyGRimxXlDjACvVA6UjQV8qbV36HkYF/XVjw7GdpS7mN75mu7GObun
5qF4CEUrz2Yg1mvqFnkb/PL7WCdmzGHacmrn01sAqi9ylP2U5/RITylY1WIhSDx6efUpGgzzNdnE
8+jU3qGYfFTR0GgOmMjra/xW817p1YkmW38OWaKx/Xs+bgpewwwZeW+GXYDsL9b70h5a3lAWPwhM
yJgUN2OO6ncTDIF3Pvalutl6s5473+XPIsE8IbycPZoosDKF6cM4VPO9q5Li3S+8Jwpj0Daq9NYR
7XCinzBFns8KSXgu4Y3O8sx5Cd1yRrMHIqNVsHfWxBM8UfkI3+MEz3ztwGflIL4tChHFT7dZGjfW
/J53Qlrt3WSt6mSui3/yFzf4PpeD+T6akIplou5W00YYnKZsOuGfsOk88iZqtwoEWQheCktOpsnJ
TiGLRNflijDrxy4I3Ueyg4MZcWoajBhYZiPXGaqvoccvvH1QU36nOMk2Lm/vHaW0XD4yDamtUz+E
6xiNQNJindqIaxrdRJnXOEeLbwMmpM8m7S7VDO+WEF+WRl1q/6zYTz81dOL+sNLCqKMVhmEJf3dc
zhJaZLfLy6wY48XVyw+zCtDO2nF4Wuce4hmH5w2tD9URRvP96jVXCQ4en2In0S4njOsFl7M3+T+T
1KfiUQw+7U9u/ubK3rmxxtyN+3qu9m6Oe162coXO1Pk1aqbdPva20+eR5q24XUoBsdxMWswLSo5w
h7ET1TGLOn3XBHl1TK2+OCT+rA7bimoveV3sRzzjWLA+qY+kX/I3TrPyjVvc+K2aF/OJ/XWC/cnP
z6Y7M/EmnXfpmomdcE6WrgT5O1evqciJdU6GZq+3ZhDN6YFod5kJgUfmVXhhBzeBGVmscrc4jUQP
T+lMN4f+Qa2LejODdfxJadt0CoY2vGqLQt05ada/tLbb4yEZ2kLFNrVcZe1uzsusI/3TKwrweHwY
5ucUG24Y8Zw0hvEaSpvMUCX1tM8LPg9XqCIYQ4Kk8l7mJFi9bymezTWegoU7azA6IR/EflHglTzs
AE7peGyGyux98mf41TCzn6q1wd84UJFyUzVL/s76uzmgDtROXK9LdR7Hhla/oEiDnUP9SLAb6rl+
M5MleWAp05yWmuMVSsMTZLqGIawbP5u6aWMDm9HBU2t61TeMpFUzdRSG1VP9TDaDAJnpi+Mc1OV1
0QJj1zW7UCppqkgaazXs3F66h5keygfaCvs+dtekZlmEcj8V1nhdN+u4c0TRnCg/Te8FFZv6McDX
1N4tKQUf6ImL2eFBCxCdGBZqmW1sf7LvQkhcWSLMgzFFWe1m5wlStldilBs1WJZ+OBVhVofYmaGZ
XVWLY0TeUFj7apVNH9tDxjlK5HZhdPLsk8o8942CCmLZ2IsoiuhRta3P0AuS2GRlll7n05R3Oy7h
Hq0zSOfYEyNdYSUkeE4f1bfXkzLkaQR/97h0cOyRgaG9uV4WT0obl27u5bnnmoxHZefXsnAx+onR
/6r71vlhNiXtjn0ONu6IOvM8lGGSv0PuGKMaOhmwc29Lia6rGxPoC35RCJCevLFmBLdUZkQda/HX
tZjNfe5xOu9DCl0OOI3XD5PB+mpm5YsZpCKNJM1jy5e9rKJTDxLP3LdscerHebbcyyrzORK1I2M3
s6DiWVlt79OSwBYeH6aDbiOEoYFHfV+0t+jerPF5jS/4iIjULEsYAdkq9in3OobzTu8X0av9WPln
QzZT3PLg/qjSPDz0pSk+XBwmJ8oI5C4pOZlw9gUAZdvsmKf2FPctDUZ2Xnv8eods/qxCYzriZ7mz
lyz8aSI7T7wSiBumiKQQ+tTBm2eUGtNrIv4B/YJEyPdcN91Bhou77zS4SPDIbFitIoeakNT0fFTc
xpPFKL8PzPS7rc/gZOB2jA3Q0VEze01A+lINEV07GgOFbR/axGGLFfrGnbJX/Sjn7DQuJZ4OEMhQ
tRq7ZwLHxVHpLPslpefc4EJC0QdpDLQaxmA5cPCPsoh0lVUR4EVMdgAduOnM+oFNfHg7LSlUsAZs
eenl7h7cOAfm0LaX3LTug6CeMBJhdYtGmX4MflPETasJKkmrC25Lo+thziJYWhWaeVGF9vvvTTfg
Q+xFdZ7V74Yc3jvbR2VhIe64i2XSnzL9NBdurAGEk7Omnor3bxy3JaoaCealVaRLm+2Dn4LBXKsP
N7Sz/cRvixKE5ZvEO5elFIivHey/6ttQ4LBE5jHb/YizAeC+be+9rU+HTHZygayBAjEsya5OTS9i
ZrZA9Dc0vu23CsgRx2N33aKZcLUMPu6T0o9Ez261StPynv2Dacajs4zBfpLmdDso5m2aZ0Tcbeuf
JRjkOey6ag+ibj2lRWD+mhse0QpVTKfaUWM8G514KJTPRkD2P1S2qItfQ6gzg5K6BjyCWaYlnbIe
XiiypxfYjBPaYJbS+9F98rzGKKYbAnLOWtTnZpRTidNk0G+TwonCvufGhlr9yij1nBsdxtNe+VeZ
R8lst6wMjm0GAXTtIACORo/hbvweWh1oGG3vskK8NgZHXjE51Ap7FNrMrh28ZQtljuy1Keo1gwlZ
I3Gf17akQHctxVWjs+vcaN6V9IeTHrKn3rO+MBAy/2mmoyaVUBxb8c6yvjrbU+P8HGDrx2YKAUAa
9euCHftLytrA04IBVZEFmRm+Fzli//Dqx0Ark5adtMBCL4Pk+2SOJfD5aQKuEer5sbOstUXuTBLW
TmqeD+6AxYjhv7Z4xlncYzna4SNoVmgX0nbRf4op8cdd0GfK4JNQ7z2z7C+iYZRcc3ieOk1iflXS
vymJRd5NnsNgbZX0SgnqwjFWAVem0SEg67cfzUzeEooKzvwN/6lsgi+RikenaDk8qJa4QIwtL9rl
5mrZ84+kpI3nWBolkHRvdHa+D0XZrZbLmvtUe5jWa88tCSKfotBLbLtA2aRgSkafahtv6zimYiXJ
LXeL+Dp0fgiOBG/pKX4uWtwzU/c9DdbLwgUfIc+Z5zI1bpJwYNap6MYsOv8irUkdwGH7e7/0qot0
Wf91oTlEDaN+xGQqosTprvt0eqCIDH9QzhWfaJeAY/PQObKJWcz458Ypie0YKjvy7MICca2Nu1k4
b7nlDFcqMWQ89x55/spujpkpU+oYaotmRR7Oencczg35VjYXqmWRT+cDGfSH0TBZwyVzTou3/l5i
Xo+E0vYByRM4k7I/cYtaT3PglqAc9NzDfmjnX+7gT0+cfZiePRdGp9mNl75jGWVaBX4HgwYu7Jzs
WfJc7HuzLE+h19w4qhqiZLUdYCj5HI57H0aCvyvIsl3gkUYWTaRUjGj5MWDYf9/gC/WGL1x/lCJD
kLd0aXy0Xt3f+WZlnApueP3OhudB30PRX/slj0i4TgoCS3l66SmC3tu11p/MWXy0Ull/5IUV3LWz
ndwQDB5/GLn3lfaWpoMnM4ZLxxr6YV2cBDHWn5tI5uaM7u6O90Jkznq7oRToxvPr9sgWtMYhodBT
yId5B6vNaebAcb3EUuQQRfNVy0MuMco7ZmLcWgTZJ+yQAxCnZHrWqfvChOA+dbhmAfVqdeJzoPde
P1g8XAWvc+BxwmeNeEopsopouLoLrCH5qBdMblSRBBEsQSwFFQ/pxtUsGGquEeCGXaemDF9zqJZD
SssFhKncG2n+4fzZecqUxTFNyJCzJKqwFrILY6apKZtteLhhvJtbSb2H1/avvXS6q64LAkrgcLqC
0TTZ8WlayCLNufDutUto3865az5PfAEvDrpxfRshIOz4GCcsjVhQI+IRF7mxRzle+1w9eN7lrI5z
1+TXq5SSYisWPDtFGTQTkybwbwkF3q5X2yTEKfNOQYb/3ekzuhfKsVAnGWBL64ylY2gNCIrsUqOa
oInYy5M7SsXyySwlZCJN0bQUWNIrMVAdkqUFYOA0SRcae7V+1CXMg8jmg7ZfabDBmjzw4L0IbtGM
oLWMJ1t+zYzXeySCB20w1hPKoNW49ODyyXE+0gjVPSzpJN6Kggk8dh0O7LV3rfuhazFeYlEPHgcM
4ky86Mb3uFqnNwMK2MXOOvYyW/viTa8N9VZKw7w161kfhQQFwMPrYD/gLPAfQzR+Kn2tJLwyjEx8
Qv4vL2oIpichtlT6IkY+pW3Dsbqr3aChv27IMtLwAx4OfwaHFY+oufTq9gTub9nw0/NOh7ddwbsR
2j0ob3b5TdfFPlF9WsRLOdyv6YA+iEQn9ptn+Nlc/fRC2KyMGgJ0X7hhLTzIA4Pa6iEfsunogSuE
OY3DRd69jZ7bHmaDu27aOtzMuKRiHnbyvZkOxRHLakAxSV9f9cnin6fZVHvCD+W1tBq6rBGpzesW
xsALPGUFMnahyAIutRN5vZNwnCjjQWI7v4VtEZzqzEr3w7TKI8AvJ7JlyVVi9CTfA1As39je0goF
WPfZZL677ttuPoyK6Z91ps+WxqDhLSumiM4/fK5oGVEqh/pmVOEPY7Jwhlh1cvIyV8WGXq0bmB5u
ZBeQMPLOPlMFFtwDTlvOs3YnuAM+DAovwcoJ3pGLJvQj9s39ZQApfQPAtrymUOOT0JC1n8hVHYpA
f6QEPiLhUB6WBAVrRSup2ZX1+tXI7eTg91a2lwIB2+BCP2YTbvap1+JM3o+dTVs2WrBoW+PMXvDJ
W6a/U27LLGuu/XsO6yTiUWE96R78IzeyYbwP/JY9sIX5MiaFMVWPi5vhSsq42RRu2Zbss6by2vC7
eHaRb9ixWkwabXawSngPYbveuuXKvzeTh8Fe9N1MtcNOTOVrOIhvdsphjWFin0NwiNmUfIQNlpEw
RfCYSdjGg1GZMdX17UFYpXOaHVqg0+JxDcAGtyTsSNSbKyDu9c7OctwSRfcmh66499IRV5g4MVip
4wSb+7uxIIMI2/hmw0klecWEvEBqOEpwwbslGD/qsOge5rF7gIlb6Z3ZBtzare1BMKuMO0yJOkpM
kZ27xhTXmLB/QsAcb1rR9Lue8x/q1wpLgdzfNzjeI6r1cj1JucDH697+I1v//0AwsbEIPKH/sy31
RX1k/6Ja//kH/lKtLTMEjmsGLL88yxU0R//tSuUB9A/Tg+xFkbUTBqaDNP1f6Xzwl0SALbhNf8vV
Nol9/iIQZQE5Q+j+t9iXvyPU/xCrqc4G9AU+5U+l2vvvNdogYnPmKJjkIbIiTvBglloffifF6tqx
z+WyhTanlPY8ZJnhp6V1flww3t3rLb/YdzMt01tSo6Arav+7M5fQsnvPKTvg/GurBV42NLbZHHnW
qWvPSeZHw9c0iEVjOIEFfWFSCms2EzU0aLJAkMB3ZpUYd2GNRnFp+4JNI349qw2+bOnTVHKagYct
JKf80cqTM05/o4AtGHTTk5x4k5+MBnvcXjqZoJutmHuMKb+5sQFlp5HJt+U2L9EI01pgVUmdVavH
vnbowJ2r/JbsZsYaj4OMQJaXPDe1yJ5XRbiDHwowICzPzxn0D7BchwGBhtECa6J7qxa2lKub0/nV
JuNHaJn5rh9ovGSpyXbRw60ahS20Wx9UyuqL5lKkU+763JdK5B84iVTdXQmG5MaKCk7e2ywtJ+O8
zO1WdgkFVz8Z2hpXduVpWWxKi3SFfxQ53rnjlJit6k6WmRIuwD6DgF4uj15FWuFGLgP33JJbrgDY
9GfG+T9Glv/FyMJie8uw/88nwu3vPvD4o2wV7Ip/YHH//IP/5Weh1xsix9ZcRGKRBDN2kb/9LJwM
DlXvOOL/cqb8fTJwnJgmS3R42oTLIWf/fUA47h/ANE2bEVcAuTCpd/k3/CyOv9lV/u8JQYTdx0SP
rcbHlkyp0G+7yz9AZBxZzDuLL65XEzffesyHVKskbgVWQEZlQzmofzXMJ5Rpt4Aiye30nd21Z0Ui
t07DJI3rhJ3FXndGfUh110Z+uw43bQr4rrfHC/FMP0Zw867ascEB0wxyq+42riDE0b2HyvMELWx5
KaDYALxtCwODc9eywSs6dqaDJmUI+E1QjE09AiH+Y9GBuud1L/BOMWjk2Y1n1zy9h/QDZF3ywGrj
jo9EvDVdYWGT1qkbpA2NICgjv/IuFqMbzdBhnKXdz9G15ngkHhfBOisifH/6BpR2up8VpMvJ/JEZ
HrGlajD2FNwBSKX09ugSQNuMaMets+Et1FOxH2SZ84Dt7Kulv+tLojd0ZqkP+Dw0Uvs1hbAoFSe7
9vj+NQYh3imHZsYgZF8y5o9+mrXweayVKmsW9SBkqbkmaHQClHvX69BESSpXVGyWD6MgM4XsY+8z
07Vp2SZCNNcjih1EjQudmDeZRQMf7YCP+BoQzBL/iGkX4zA8q6QSm/ek7SPHTs1YJObR4DEUy4R+
ddWko0ltPwQOoliN2D4qPRLgcg1vXwXjZz0goS5LfZGEua7IkQKpFGQKV/9g5JU8uMTe47FEFODk
82n18E5hEl4UTsEoKJEa8zUxXrVNzattju5+2Lau9rgsB+GQeTOmWp8FXXLPfgG1fKBXIfb9uTsM
i+UeYKDreFhMJ242Uc8N0uMyYqnogNLscdN8lwv0g84IzlS71qQTiQ+MQz/vbKolM5v9CeC5Lq4q
Y18W3TOb99dgWa8x/fi7lBXPwWgoF7XIVh59Hs5Xt/hedMo5Fm3S0z8+N6iLBat0Ef7Cr1HEBCSJ
vwGBqQYeDcgXsk9KH8K2aA9jSpqTCkpguSlx58AiK04un225e+5EYX3XDk5dwrdXbH8/V+0sQF8D
uS8QiU5uA24Li0mwMyquhbwputhPpXPKVofcYKa5yzGOxqXVfzMG1KvSX+i7gWgVIXl2RyvgN9gC
ijh4Rd0fErt46YWX3jRmVh/s4DOlS+lC1webHukZz+SgQaCNXubEiFv5I+aUIGp4usS3kumjzMP+
ecsCwBoLy8fVD5x4GNabQfXVIcDasscX6x1WAnOxS0Zs3ywW9mthmPe51697cyXHTecY2Vq3FDEo
Duo7kFTPFmWiUZ4G00mI9Kwot7kaDBOcGdXoL6Nr8y7C+YgFJbORl4Zz7M4gtUwXBtbgFuaLThyT
GLPl8cklDKcyyZ13XFnKr2XzVBq2voeHZl4sNcwuhjoPmN5slNnek8EcE4oAxFc15d7WQ3ngpbIS
MDDg0MgKmgslsC29W6DQn/lEzxA37OpMnj/FRjsZsb/yfsp1cE9+VjEB2ObXkmSkzOfWvcgJz0Lh
qScw/GeaCb1LsPo0c/fuo5cUHT40G1NBuADdnSsvdgjY77CH/RhV9Zjr5Z6OdijjJJXNIreOOjd+
1cwwh4pBh0XudT7z/7N4P84eJoLGaZqDnxp9VEM+iXVCGVtGPGpnOflH16Z0CQV0ebdiYTOIL560
gQHMYFQRFEy9F3lLuLrpuKTYz9xo4R+Y1D7CDv0lwDUfTfXgPiUCgRcq+X7Uxg7OOyqR0/2aUMhZ
+unk1u0L+2hWlnWhPaU8FJWYcAez/kEYYAkY1sEps827thLfPW+4LqhwOWMwfg3mgaVm7qkIOJt3
HnGRP4fh9FYl4B9wxP/ySNhGU5KraE4JGVnjle+ofrM8XXDN1cDM2uqmwgncmD3WmKSJEzsLIuqY
vvp+NCFmA4J117E9Os6Yx4mridfOihwLpShHZ8Gi7NpJeKqoSxrs7Huog/BZO/rUVo11tXrFeJiE
7jCZEZ9ZAr5js67P3eTk90PpXRcWN6HFSHBXzsj6pZVWh3503Z1Zu0+yJHrgqS6/0t1wTvsOW+Bk
EzRQI0IEUkuc1Z33XpXLtzkZWdxq/2eLP24HnBW/CWar49IsADyahB1YPYV3Cv8PnHYMP46zvfD5
RnZDEikX4m2dPMK+AAVNxnLpgAtwoFVkK4y3MZTFtqL6abP/4ywcx3MwrT1nTQ43Hn4NCtKSX2gD
YotEynY/B4Yb4UurEZ+EfYQV6h4II9sH2slwPTjSOqZ+8TYz3Z5XI3jWarjCa4OiaaRftiH9CyHt
ZCv8xfclPevgYmfbW05tXgK5BYQc7uQrp+qhZyUYz4Fe7eYT70CjXpwcCaPkmjW6EFV4pv1BRoTU
g3Z+VQgfPh/FDiW12nVcfXVwl7h9SL+Un8Hj4EPWFjXkhFMncJpYkS8JH73YIy2e7C+17qGR4tho
Ob0hja5yJqDfiMR9hE/ge/17S0Z6bS69PQ2IM0ULvNXFlQhuKqsIufZr3/+J0/zPeP2/jNeEEv/f
rROveZ/mTf4vo/Vff+iv0dp3/xCOx9fBkL25wTcU6V+jdWD/gXvcIboBECdADPyHVTz8g+UN3m0e
soGs8eT+92hNSpSvZsNiBdsgBIHEf2e0ps/wX0brzXIOBML3+ZK8Ctzn/w2JFUx0fUMYsE4BtBOO
SqgnUb/1zOOV6DjG7T3RiO+6CSijH7deehNJNXK4O1xR3zve2i2TZ9hjAXT9xEr2Pfzn+2xruu+3
zvu2YczhmA/OXaKeE6BPWwKi+zBZPPZkqXmDX+gib16F4nle1jMpiEkY/U83acAyZLSbOXpxPxqz
24pCBaKoLVkZ7jDThq/Ka41f5ULku7TbevlFfjb0i0s+OPMtC/h9z8xA811xZRalDI7elDTPUEEZ
V1mBj0C2Fc/0scha49lwXIJ+RFemvcQBsvM7HCtDnTMA+xAobq1+wa1TZsH3qqyIVw1qCnhb6I86
AXlOrwtpocpCymBzILh1JsE8uwerM3GzD+WnU6/NVUpDGhPh6sDUdcpvfQEt1rUSJzZ8z40q/HOv
1FHpLbtH5Mxh5D62spb3GEhNn96xzDmzczDe1VBhiIah/ZKZkDrKnJJUTgru/K9guyaFGLHQa7z2
Ky4byCp0VSe/8Vf+6ihx1+U2LdAGwLvnnjjOx8iWAqGjmuW7kzrBNa2c1vOC4MO7XFq8F1kLcCMs
qVbe6a2/OqV2fdhVcjPxKLsytwZEAB6DbaNMQ7PgnmoTWcesgw7Gfj3D+RYZfdeUh9+wLwtn67bY
gPsF0YLfa4KG6+0A1vL/6azmz7g2xP5r2SzyXYQrZA1XIRYXTsDi1x294FpNDpScKiPnFaeLG75i
v6TaDTYsfKHRIOHbB1v595YB5J7s8mPUIxjE2W/H9bio0D7bGW24cqmg7zgqQBTol2G9CvEI8XPW
Fkul1GLxVDgrP5C/vSn4n2hkVuVaZRfckbyAmVxYiibH8cuEl8h3znu67NJkAhfikrOmoJDaWidm
j+yJ22Sq5uQwKKpZzkpOsIZSPFE/KSAnvEYtHveiZfuyBJH66lhhoOqiFirGMO08/BXMZ8FWzAfY
gb8PVpDOO1hLvIP9vPBv1s63z45XO+cFKAyIqEHJd3bBRuQYkh8iGYV5HzArXv/+jp4/whiaDHBY
NM1zbXaT4P0t5jR5nTFcBBFgO0IPziym9dj3lvNharxFEfk26FZmL987Qb6BR6ilP5FfdJ2HtGAH
V9pd1p4p+Abbm3ijbUedoKNjl9oVP5auiT3RUu69sffXxuvvVxmw00pP0CDwvpOg58Uy93OVUThl
3YY9MzBT4UDgbfC2Cj+SAN36pKhaKOl72X6lAr8w70mxGegUz45XNAm3V7pv+edQbxXIaBZYn4yW
+u+yNbggfpPP/LnihPIL6GDc/C19yDtZfeEi4oosPGO7pqzNBZe6RlAfW1ySINSsehmjTJZLtPil
mmMVCtAW0MYfSXlBpSi0fKeVYsQQ1I5WwHXaUO4IFU9eq2CMEAyp5nSF0eFTERvrsG7wanLr9289
mA9XRajDV36ZOKNs6JSP9IKodfcbG4jKNyB0QLJ6mriKjwXOssNKiRcZmtSlJVANPwqDqhOsBnws
qrBangIPn6Mvei5s0c89PwxvwDVUOYOfDm+vTSbGbYZI0fFox27YILDzlrEtXULXx8Ud+j86wEf2
3mrawN6zQAV2JYaSIsAUCKfdbO+vpiMEGI/PCTKSguQb1vMdniln75ADpyxVQV+njAO5ru4debYX
QixtFWRZRG1C+tCgNjxWU4uNaypp+QN9lIkXJJT/w92ZNbmJZFH4rzjmXQr25WEmYmov1+LavJRf
FHKVDEggdgH69fMloGpBld3txjFDDE/dliqBVObNu5x7DnF7kVQLzQzU9zP0g86WBKvPvm5CaO7k
pXkiYQIvY8r4CzUuiwec2+ocdfKaMg7wtTf5iGhQ8olcbHq0hnAeGIZteaeVDPwRQg3/Ui7plfAB
DpxIVlAdrx1pu/AqhxhTLfz0woIaTUhow+BFDXKmPsIOB3igmBGeQrgqn+dbFIRIberEfwUojFmZ
KcahN9ual7oTX+NCBgs4n13teGsl9GGWVVy9p1hnXdOEfCcjq1Yek55TYQuxNql86VNVim+3muqe
bySaGUSvLzD7zRH9S9EVsh90xkzy2c16k2BNKshNvEmU31EPpKZUoLGS2SldFcD11ctoRcXm4wxC
o0+oySb39GTfuPomvoMBDwltJ5XvZlQA7tcmlSAf3LT1IdYs6Qzu/4gCpCt9cZSivNBm1sPWUYzP
eVopp2Gph/T6FuvQZn9ECJSCvRQbvzgrI5ssdqTcwP1GrwJ4RB22NVe6LMItEKlZnEm39BKEIN9M
6RiuPxnybTUhUUYpKjpGBRcUpjtzi68zOjj9Q5B4+vJECgC3n1Wx76NOKmv+8QZGukOrlLIHhXav
R08BGsJRSASXLzVKxdIkOt8YKDBTTl1+LTneLwrCiutMkb6KGv5VRBMxtfOijIxDE43by9TYLo82
mq3cVzaadHCSybcr2ci+ox2bfK1gDY7nNPT6m1sC8ZlzkRHDQ522AvQQJ1+Uaju7hbiGJiSI3Wn1
kCmAZfDa+SkuDY77+xwZ0Q9JkkGmoKB9BZw5WEBTX17GW49isl6Bt/KyzSMMCbMjJ3CNGzuy9Q9l
DpnbwWpNIEZiwYyu6WJfXUEap6yPXAAGt+jT6kemlhfHTBcd/ppRvqcou/7q5RltRmH0cZZHEpxs
yaeMI/EY+JQuqCEeZVIay2KZXk4qXftSFFQj2XNVAhollWEDcd2L1NGcD6oV5le5mUCBANpgZUJr
5koyLVdmGJXaZeFmGm9okWx1NXQ/nYgeWQ6/yTX8Q8qp5LmXQWGhHePLn2cUxQ8c36BCr4Qa8MFM
YGQorsqUTbCFUFO4pWFzUthgth0tJmqmjI2mhqZK5QGQVvUWlkbjxgI4fB8mkJYdJGvUbxB3hvFs
WxLRZRsoO0B9gZz+aEgx9diEeqqsltEhyAodQeEguKfhCO2IJe7HiUKa8IjOyCVqWKKbjHo3Hdgg
xNwbFKHUE5gBqwcpSTYXVaoKSWj+cGM4EETo5ubMK1MvPcoC+1bNpM1ptM6hhssULbpQg2185+qQ
WhxW67SAGm9Nh7ZbhPL7HJ3ZW1oLpKNkZpzTLG9dhiun+iil/oykYZB/cnP3C1huYDW6bOFQlBvn
44behwMzLYHSx6n63oiC8qyUgMdrtmvBxmHwO6AnXEA6EKDjAiI4R1qmWrnomNNqtTqMSj0+AU7B
6QjblYM0ceCfRvRYfAL/CR98VCb3s2VoksqMZ8tjjsPizFqm3lHsA5EHuXYgIbF659LFkx4kS5Jx
W1oqLxAA01TIjKr8okw0kAyKUqon/E15ZdJuaB2a2JvnZZwb3y3fLZAnM/TtmWtn/lNkmvGZndjQ
oAnXKgrS5AABGLJOJPzCQz9YGsfAA0k6wjUAY5uVXxWRrBzNKj87rDZoia9MU7lYLYPN9Ta1IvUj
5xtCMmuf1vPDwC6Dm2XmqYfpSg/v6I5xjDtQsioN6RNbtFkscQvWhfZthfKRcwLgCnTdRsIXpGl7
9cHhkHU2fnkJ5Cw9prfQLuknsSjl4wZckWmIsLyQhX0h8wEOfKsCG5lp9qOTy+HddlYIxUzHPYlX
eXWpp7p+Ha9dUhAALydHNEABawn97KKU4+rUWnvljaxn6YNbBOB64ovI2pZHsa3EH4I0TJ8Qv5ZO
N1mcvJc3+uw0caxPOGrFiZkmRxsz0W6XlPX8A32zWpHcQkvIB0exRS3Ns7db1NG1BDwtGSNQOYFi
bO9yVYq+lavAd1g+ik+fLa21ByrkH9CbQAOyouOSdiXBDjKx4QmZuOgfgFuG9+wb0ICHKK/W8Ikk
DbtIMMG4nc9KSBZd1bwLoSGJakISyMYgJ1HX0jwr7Oiq1HHk0IWL8/NVARqIFEu1QmB96YLcUTRd
+uwF/Bf58ASI8g1shPGJTi0RAlgSwcXnrUtLpKYmlmPeOEoU33D6nWcBJ2hxtlcou2mqS+/2hO57
jL4aDLWCaklWUX2UNUpgBM57NSdyufS3Ovi1Jkx054VKJKp7rvKwrcz02U7kP2NU16mn7xW5dG6o
qbIFKbVqShquQo8B23c3FTXlNDxbwyxzST9o9EgtARDwJCNHh8zjk+tLmnbtbKxcPU8Sg0YA6Ckn
boA869LH8rGxj414rSUfgmQjXwdw/kXvE8p9nzYuNKubVYgDqG3XM9y2wAAy6UiqTUCvZdt7BbI+
ZNzKVXLm5XkESnapz0N9U2T3KQKY6ck2k+UC8CWUy9rXLfHESkibEbA5M13F13eIRVZYjAfo8aLH
AnayZ5bM+ru13azvVdvBo89iga82FCl6lAKtLC8dYqOJsJ0SAZY8md1uJ2mentjoUaenkFYmZxVf
TFC9jmTjNHFliFupt4SPdSwcGPGfMeiLbMcfhUbxG5i6QV4S2Vu04cy+7tcKD3lmpKA79cohotM9
Wr8PctknXPv56hKr59WNbIMmfXIfqtJfXVZCBBf73AiAOz9xZNHakq1jfh/2njZPPYvY2glLgpAt
p+zjr97dklRBuQ7hAFjBV9TRlPBNwLA0UC0j5cEoEHXxYsEuvPaTs7CccFcjMwkCJkVA2Pbzm8tQ
nPXeHYSJgpyDIpsqtB29nVUs9cmMalV4ltZ8xJvCgXbHXMXKA1yFhM2abPDyG61CvpKWQbpok3Uu
+m0c0xdMv/JD/UD/N+nN9kUEC91xjRO6zRdJdbdIIYZMd3V18elN6K2zB3o3My+rfvVLPx+oxQ78
ScKUQ1Lq4xHqh6of5mdj+HOeOX+GW09VpgYEdeQlRfqTi+XjU2tvP56QNtVgkDc1yIbri4wmAIi9
SfrRNPz8DZv5/Pl3fvYGf4ArMIc8cweU8cuToKFGDBCLTEctY2WzR/YnATkVgSTUSRw3k9DQmfz3
J+EJPEQmFiMEEB1lGEXAy/7KHPRG2FsI9lTnDBbQj5cfujMH4E9kWBGFmEB9NTf878/B/BnB+iMI
PhPvKdtH2dA+1aeZ+RsLgaZyRRwTzUuCzNufBBnFe8PQdGiykQXhalbeiCZBJS2MK/NXlkJvIv9Y
ChogJFO4REJWcv/1TYwFoEgOMrWZnv/VPug9+p4xoIQz8O2xiCa/sWKgMFFfvUmwkF2i4ALOCmqV
+qpvOKI1AHarD1z95Y1gTTGIlKjwHOqrdyzIkj7VIYnGHozt7UnsUb8btAFA3FJANKi8tEug//ay
PTXoXoFvFnEbcY1tEkyaiAZOgiZPEfCCPReT8tYSwBg0lLrK+KwAyqaDzYAECTA+kQFzb3N1baEt
4zPI1IRRBq2v0Z2HlgUQdOBGEKBTi052tXWMWOidA0GfEqobIpJuJmF0S4GMAqo3w6wBthCMPqpG
/MSdtweYj76VDT5gpEsAoLA2dCNoyhRTRwRgqm/bAVwi8MiIh+MsMdEjOghlQNFDnSHFmuo2WV9F
7a19i6AA1lVyCu28jO4kJNchBE0HLX5NmsrQGoKPac1cLzSy7Cm3AchOdbO5RrcItBqGM2wWtCl7
HOKQ3XnfmwXR0WOAKRJaZGN7f9AWAgY16P1Va6oaQIkEU359MeC+JRQBco1qQieyvhr/c0ymQODB
hs6CPcUjBNXUbgXh9u3PApEBkSP9XnbrMY3OJQC9MdggqtpUU2RgEDSi1Bd2b38WoECdghNGCVyo
LYzrQFBofGs2aKMA/5LG+5WMmT1VRdYabdtmrb+yBXDS6hBgmLT+iWt0s0Byoz2r//4s4BVIJlBL
Ewq7+uqtgpq0F++Z5rvm8/FZBARkB/vHFj6AZkIu3CbNGHB/L9jYTQglyCy2p+P4XCSyv4MdZHNK
16EK8ra3FSzguBZTQz2v2SqjM4iqimsz9FiQCYIgx7NwN+urvwgwGKSLWCNtwohZGpdZRIVOiA0P
chFoQqRjmtzo3lLf3wqGPYXwRqbON9b8MTpAg80ijpIt9oLecw1MY2oinUL1r3370QULikh6Dl0D
hIIKakc7L7BfRzFJKSHMLIkMen2NbxYUOC6GzwJLAA/JbB2kvrNsT0ksCWPwP64m/TCLDgzfHppB
pohgkTOgCb/Nn70+G0goiBaB9vPROQgK2d2hIYNmYBVtJAN2v3X/bNCmGF+80rZoM6KIibhRGvr6
opYC9MB8SQ70zCLZAyppGF6lLTOMbhHQECSadIYdjSQHKJjRSLQLHLteIrOA90SSyR5rJgnoiDXY
LJItpZYAeP3tiEEQpnAwyAqIpnrCx7QX0PRozqq/HzGpVMwQRSNmarzEPtLCxosmbJYAQjWHYzPh
Y5oFYa+H7gXa8Cx6nexdVakXNwoXgYMT+HhbemtM0KhmAXj+0Fkgq0qCBJPwdj7NxGJgNBVpV3sa
344AqDk0eiaHgEMMApNaen3114KOOylJrJbWaR7d6QAjjMDbDTodhF1QSR2/5JNYXPuBk0mG3SKd
ZBitOzm+WdDIqw2cBeoMGgArnKW34UdUW0zAkwgP7rZEfcMx2QWNhTp0FlR2BKQzADhezoD9tQDi
bwoITQYmPbrXx48bekSyCCxIN3a+8iswomki3GXBT8RSqK/RZVJIJ8lDt4LKIgAJTpK9PRx6ZtES
swQeEzBaMwujMwjwy7WgkEHuEtLMtk1S8eW33t8KFFtUlNg0Y68MMa6s2lt8Br+Mw8IplOH0pfr2
5iyY1lRsF03dRdmjKz++RaP4y7NABhUEAm5h6zv3Mio1LHPHzzCy3CpHljb4WDA5HGXAuVa7Cnou
QnMsiEx+W5/9hdPhL5ygL6j3Q9fzn2u8u7dI30K8/+gLO5z3689bjPf58z//ITDMnS8K+Htz7wbg
Kf7/X52kVQ022ftwBz6p79P+efuCr2/dudfurXb/eOYtknny5NJ9LOD97WM2evT/9uff5sG8gz2u
cad/PMk//9F5zj234E8GTle9cUVifvC4ibcN192Ba7D08IFX83XaFe9s8PhDRz6c+973MOmxvTTY
zsFjQ1GQzJ/D3cSKxddgZoePvF4vnjIPXq7O4DUac+jgRwt/XsyTxf7IDcZv8Mgtmv5d+P0dTYl5
8K1LstOA6Ibe5YRZ9567q7ABaA0d+XQRwgzUHZnAkaB56MhnzLjn7cYRC0VWyVju/uHNBp2XaPBn
W/38ee52FqDcwJSGPvC573tQ0aW7J6wfucGBDR56/ezNe1akQdUMHjksuj9eA1AYOuzFa9vU1PwH
D8wA+dOq6kxyU0gfOvRlmCMy25/mBs88dOyrubfuWI+27jt83KTy5+vn/eloi6nDh07T+ZObp4ss
66zpFtk6eHzvyfWcebeXqql+DR+aswCe+87KbmtKw8dOoTlIEX/v2Ka2ZPM7Rg+RZej8ng2KcPDQ
4TrrLe62tjB05OvFt2Te854A54tq7vChN/PuudXiyIYPXLw7mwdR6nrdY53xRab9d4z/fpGki46l
AgQoEti/Y/CrRek9dY6xFmH4OwZ/hDZk95h1fNCknAcPXZN0H84T1LC7p1mbzf09N/gxC/iPxQf+
kufwwfW6M95kX4c+9YeVj0fSjWqUpuw1eOhk4fTbVetc6dCBbxYorlT+Zt4LE5QmFzl0+Ds3fF68
O09fnW0NVGbo8Pdhnrnv3lqIbRbx99zg9UIUw5M5HTr8A7O/SNNFx6VoU3/Dxy67UWUL1Bs67o80
OwbuyU+LJOBk282psFZtI+7QB/4Z5+nAh/4859xZO1l3a7b5qqHP/XmRZu/efHhKer9h8X320qdw
nXodz60Fawx+9iqkxdzp/JoGxHK7f/hR1PdWpumlH+p1/mlHgfDWn3WTa+IbT/5invzrPwAAAP//
</cx:binary>
              </cx:geoCache>
            </cx:geography>
          </cx:layoutPr>
          <cx:valueColors>
            <cx:minColor>
              <a:schemeClr val="accent6">
                <a:lumMod val="40000"/>
                <a:lumOff val="60000"/>
              </a:schemeClr>
            </cx:minColor>
            <cx:midColor>
              <a:schemeClr val="accent6">
                <a:lumMod val="75000"/>
              </a:schemeClr>
            </cx:midColor>
            <cx:maxColor>
              <a:schemeClr val="accent6">
                <a:lumMod val="50000"/>
              </a:schemeClr>
            </cx:maxColor>
          </cx:valueColors>
          <cx:valueColorPositions count="3"/>
        </cx:series>
      </cx:plotAreaRegion>
    </cx:plotArea>
    <cx:legend pos="r" align="min"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4</xdr:col>
      <xdr:colOff>220980</xdr:colOff>
      <xdr:row>2</xdr:row>
      <xdr:rowOff>30480</xdr:rowOff>
    </xdr:from>
    <xdr:to>
      <xdr:col>11</xdr:col>
      <xdr:colOff>525780</xdr:colOff>
      <xdr:row>17</xdr:row>
      <xdr:rowOff>30480</xdr:rowOff>
    </xdr:to>
    <xdr:graphicFrame macro="">
      <xdr:nvGraphicFramePr>
        <xdr:cNvPr id="2" name="Chart 1">
          <a:extLst>
            <a:ext uri="{FF2B5EF4-FFF2-40B4-BE49-F238E27FC236}">
              <a16:creationId xmlns:a16="http://schemas.microsoft.com/office/drawing/2014/main" id="{83190020-EE36-5A15-C28F-E3F3636603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22860</xdr:colOff>
      <xdr:row>5</xdr:row>
      <xdr:rowOff>133350</xdr:rowOff>
    </xdr:from>
    <xdr:to>
      <xdr:col>11</xdr:col>
      <xdr:colOff>114300</xdr:colOff>
      <xdr:row>20</xdr:row>
      <xdr:rowOff>133350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6D4CEE1C-79AD-E7F6-4416-5C7230ABAA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30880" y="1047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411480</xdr:colOff>
      <xdr:row>3</xdr:row>
      <xdr:rowOff>167640</xdr:rowOff>
    </xdr:from>
    <xdr:to>
      <xdr:col>8</xdr:col>
      <xdr:colOff>411480</xdr:colOff>
      <xdr:row>17</xdr:row>
      <xdr:rowOff>74295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E1CDFD84-99BA-9694-6DDC-5AC9694AC8E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42460" y="716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281940</xdr:colOff>
      <xdr:row>6</xdr:row>
      <xdr:rowOff>99060</xdr:rowOff>
    </xdr:from>
    <xdr:to>
      <xdr:col>9</xdr:col>
      <xdr:colOff>281940</xdr:colOff>
      <xdr:row>20</xdr:row>
      <xdr:rowOff>5715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38894D0-F0AE-FE3B-31C1-CEA39D264EB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22520" y="1196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152400</xdr:colOff>
      <xdr:row>9</xdr:row>
      <xdr:rowOff>30480</xdr:rowOff>
    </xdr:from>
    <xdr:to>
      <xdr:col>10</xdr:col>
      <xdr:colOff>152400</xdr:colOff>
      <xdr:row>22</xdr:row>
      <xdr:rowOff>120015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B86845A-1E9B-AEC7-3F1B-9904FE79816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02580" y="1676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53340</xdr:colOff>
      <xdr:row>5</xdr:row>
      <xdr:rowOff>137160</xdr:rowOff>
    </xdr:from>
    <xdr:to>
      <xdr:col>11</xdr:col>
      <xdr:colOff>358140</xdr:colOff>
      <xdr:row>20</xdr:row>
      <xdr:rowOff>137160</xdr:rowOff>
    </xdr:to>
    <xdr:graphicFrame macro="">
      <xdr:nvGraphicFramePr>
        <xdr:cNvPr id="2" name="Chart 1">
          <a:extLst>
            <a:ext uri="{FF2B5EF4-FFF2-40B4-BE49-F238E27FC236}">
              <a16:creationId xmlns:a16="http://schemas.microsoft.com/office/drawing/2014/main" id="{AE184440-2017-A875-213A-F6F9BCE298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106680</xdr:colOff>
      <xdr:row>7</xdr:row>
      <xdr:rowOff>102870</xdr:rowOff>
    </xdr:from>
    <xdr:to>
      <xdr:col>15</xdr:col>
      <xdr:colOff>411480</xdr:colOff>
      <xdr:row>22</xdr:row>
      <xdr:rowOff>102870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1F48363-0635-822B-B5E7-301EAE6B93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17920" y="13830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5</xdr:row>
      <xdr:rowOff>137160</xdr:rowOff>
    </xdr:from>
    <xdr:to>
      <xdr:col>11</xdr:col>
      <xdr:colOff>594360</xdr:colOff>
      <xdr:row>20</xdr:row>
      <xdr:rowOff>137160</xdr:rowOff>
    </xdr:to>
    <xdr:graphicFrame macro="">
      <xdr:nvGraphicFramePr>
        <xdr:cNvPr id="2" name="Chart 1">
          <a:extLst>
            <a:ext uri="{FF2B5EF4-FFF2-40B4-BE49-F238E27FC236}">
              <a16:creationId xmlns:a16="http://schemas.microsoft.com/office/drawing/2014/main" id="{B49FA2EC-4CCA-C515-79D2-E6E6C60ED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198120</xdr:colOff>
      <xdr:row>17</xdr:row>
      <xdr:rowOff>137160</xdr:rowOff>
    </xdr:from>
    <xdr:to>
      <xdr:col>1</xdr:col>
      <xdr:colOff>670560</xdr:colOff>
      <xdr:row>20</xdr:row>
      <xdr:rowOff>38100</xdr:rowOff>
    </xdr:to>
    <xdr:graphicFrame macro="">
      <xdr:nvGraphicFramePr>
        <xdr:cNvPr id="2" name="Chart 1">
          <a:extLst>
            <a:ext uri="{FF2B5EF4-FFF2-40B4-BE49-F238E27FC236}">
              <a16:creationId xmlns:a16="http://schemas.microsoft.com/office/drawing/2014/main" id="{0E8064A2-9CBD-1687-FA3A-92AE63F7BB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17</xdr:row>
      <xdr:rowOff>68580</xdr:rowOff>
    </xdr:from>
    <xdr:to>
      <xdr:col>5</xdr:col>
      <xdr:colOff>396240</xdr:colOff>
      <xdr:row>20</xdr:row>
      <xdr:rowOff>15240</xdr:rowOff>
    </xdr:to>
    <xdr:graphicFrame macro="">
      <xdr:nvGraphicFramePr>
        <xdr:cNvPr id="3" name="Chart 2">
          <a:extLst>
            <a:ext uri="{FF2B5EF4-FFF2-40B4-BE49-F238E27FC236}">
              <a16:creationId xmlns:a16="http://schemas.microsoft.com/office/drawing/2014/main" id="{AE8C2302-F039-0D0A-24A1-25A607D308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289560</xdr:colOff>
      <xdr:row>18</xdr:row>
      <xdr:rowOff>30480</xdr:rowOff>
    </xdr:from>
    <xdr:to>
      <xdr:col>9</xdr:col>
      <xdr:colOff>670560</xdr:colOff>
      <xdr:row>20</xdr:row>
      <xdr:rowOff>121920</xdr:rowOff>
    </xdr:to>
    <xdr:graphicFrame macro="">
      <xdr:nvGraphicFramePr>
        <xdr:cNvPr id="4" name="Chart 3">
          <a:extLst>
            <a:ext uri="{FF2B5EF4-FFF2-40B4-BE49-F238E27FC236}">
              <a16:creationId xmlns:a16="http://schemas.microsoft.com/office/drawing/2014/main" id="{4164A8E1-FE9A-64C9-299A-5A1568BAD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335280</xdr:colOff>
      <xdr:row>18</xdr:row>
      <xdr:rowOff>106680</xdr:rowOff>
    </xdr:from>
    <xdr:to>
      <xdr:col>13</xdr:col>
      <xdr:colOff>701040</xdr:colOff>
      <xdr:row>20</xdr:row>
      <xdr:rowOff>91440</xdr:rowOff>
    </xdr:to>
    <xdr:graphicFrame macro="">
      <xdr:nvGraphicFramePr>
        <xdr:cNvPr id="5" name="Chart 4">
          <a:extLst>
            <a:ext uri="{FF2B5EF4-FFF2-40B4-BE49-F238E27FC236}">
              <a16:creationId xmlns:a16="http://schemas.microsoft.com/office/drawing/2014/main" id="{305AAFED-BC5C-F103-6D50-773EB83D80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342900</xdr:colOff>
      <xdr:row>18</xdr:row>
      <xdr:rowOff>80010</xdr:rowOff>
    </xdr:from>
    <xdr:to>
      <xdr:col>17</xdr:col>
      <xdr:colOff>1036320</xdr:colOff>
      <xdr:row>20</xdr:row>
      <xdr:rowOff>68580</xdr:rowOff>
    </xdr:to>
    <xdr:graphicFrame macro="">
      <xdr:nvGraphicFramePr>
        <xdr:cNvPr id="6" name="Chart 5">
          <a:extLst>
            <a:ext uri="{FF2B5EF4-FFF2-40B4-BE49-F238E27FC236}">
              <a16:creationId xmlns:a16="http://schemas.microsoft.com/office/drawing/2014/main" id="{A91419D4-ECB3-73F3-BE60-0A638F58E0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190857</xdr:colOff>
      <xdr:row>3</xdr:row>
      <xdr:rowOff>127523</xdr:rowOff>
    </xdr:from>
    <xdr:to>
      <xdr:col>16</xdr:col>
      <xdr:colOff>323036</xdr:colOff>
      <xdr:row>12</xdr:row>
      <xdr:rowOff>34637</xdr:rowOff>
    </xdr:to>
    <xdr:grpSp>
      <xdr:nvGrpSpPr>
        <xdr:cNvPr id="68" name="Group 67">
          <a:extLst>
            <a:ext uri="{FF2B5EF4-FFF2-40B4-BE49-F238E27FC236}">
              <a16:creationId xmlns:a16="http://schemas.microsoft.com/office/drawing/2014/main" id="{4393BDC5-52D5-B9FE-B3D9-AFE7FD07B7A8}"/>
            </a:ext>
          </a:extLst>
        </xdr:cNvPr>
        <xdr:cNvGrpSpPr/>
      </xdr:nvGrpSpPr>
      <xdr:grpSpPr>
        <a:xfrm>
          <a:off x="190857" y="677320"/>
          <a:ext cx="9854913" cy="1556507"/>
          <a:chOff x="190857" y="667849"/>
          <a:chExt cx="9885779" cy="1626321"/>
        </a:xfrm>
      </xdr:grpSpPr>
      <xdr:grpSp>
        <xdr:nvGrpSpPr>
          <xdr:cNvPr id="19" name="Group 18">
            <a:extLst>
              <a:ext uri="{FF2B5EF4-FFF2-40B4-BE49-F238E27FC236}">
                <a16:creationId xmlns:a16="http://schemas.microsoft.com/office/drawing/2014/main" id="{8E6970BE-48CC-5AF3-8FC0-02F67A4AA034}"/>
              </a:ext>
            </a:extLst>
          </xdr:cNvPr>
          <xdr:cNvGrpSpPr/>
        </xdr:nvGrpSpPr>
        <xdr:grpSpPr>
          <a:xfrm>
            <a:off x="190857" y="670461"/>
            <a:ext cx="1963584" cy="1621104"/>
            <a:chOff x="190857" y="677211"/>
            <a:chExt cx="2062579" cy="1667405"/>
          </a:xfrm>
        </xdr:grpSpPr>
        <xdr:sp macro="" textlink="">
          <xdr:nvSpPr>
            <xdr:cNvPr id="3" name="Rectangle: Rounded Corners 2">
              <a:extLst>
                <a:ext uri="{FF2B5EF4-FFF2-40B4-BE49-F238E27FC236}">
                  <a16:creationId xmlns:a16="http://schemas.microsoft.com/office/drawing/2014/main" id="{AA15929D-94C5-B007-23AB-13FEA3C7B22C}"/>
                </a:ext>
              </a:extLst>
            </xdr:cNvPr>
            <xdr:cNvSpPr/>
          </xdr:nvSpPr>
          <xdr:spPr>
            <a:xfrm>
              <a:off x="192879" y="677211"/>
              <a:ext cx="2060557" cy="337847"/>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kern="1200">
                  <a:latin typeface="LATO" panose="020F0502020204030203" pitchFamily="34" charset="0"/>
                  <a:ea typeface="LATO" panose="020F0502020204030203" pitchFamily="34" charset="0"/>
                  <a:cs typeface="LATO"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EFE3BB99-D5D5-302F-74AA-BCC4D2D83A88}"/>
                </a:ext>
              </a:extLst>
            </xdr:cNvPr>
            <xdr:cNvSpPr/>
          </xdr:nvSpPr>
          <xdr:spPr>
            <a:xfrm>
              <a:off x="190857" y="1026111"/>
              <a:ext cx="2049232" cy="1318505"/>
            </a:xfrm>
            <a:prstGeom prst="roundRect">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B17">
          <xdr:nvSpPr>
            <xdr:cNvPr id="13" name="Rectangle: Rounded Corners 12">
              <a:extLst>
                <a:ext uri="{FF2B5EF4-FFF2-40B4-BE49-F238E27FC236}">
                  <a16:creationId xmlns:a16="http://schemas.microsoft.com/office/drawing/2014/main" id="{D76C3E7C-B403-1225-416F-8AA43AEA2D55}"/>
                </a:ext>
              </a:extLst>
            </xdr:cNvPr>
            <xdr:cNvSpPr/>
          </xdr:nvSpPr>
          <xdr:spPr>
            <a:xfrm>
              <a:off x="371231" y="1055077"/>
              <a:ext cx="1672482" cy="365715"/>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49373E85-6762-44EB-9F89-DEBB78347156}" type="TxLink">
                <a:rPr lang="en-US" sz="1600" b="1" i="0" u="none" strike="noStrike" kern="1200">
                  <a:solidFill>
                    <a:schemeClr val="bg1"/>
                  </a:solidFill>
                  <a:latin typeface="Calibri"/>
                  <a:ea typeface="Calibri"/>
                  <a:cs typeface="Calibri"/>
                </a:rPr>
                <a:pPr algn="ctr"/>
                <a:t> $4,70,532.51 </a:t>
              </a:fld>
              <a:endParaRPr lang="en-IN" sz="1600" b="1" kern="1200">
                <a:solidFill>
                  <a:schemeClr val="bg1"/>
                </a:solidFill>
              </a:endParaRPr>
            </a:p>
          </xdr:txBody>
        </xdr:sp>
        <xdr:sp macro="" textlink="KPI!B17">
          <xdr:nvSpPr>
            <xdr:cNvPr id="16" name="Rectangle: Rounded Corners 15">
              <a:extLst>
                <a:ext uri="{FF2B5EF4-FFF2-40B4-BE49-F238E27FC236}">
                  <a16:creationId xmlns:a16="http://schemas.microsoft.com/office/drawing/2014/main" id="{763F1353-4B48-4ADC-8800-CEA639F559DE}"/>
                </a:ext>
              </a:extLst>
            </xdr:cNvPr>
            <xdr:cNvSpPr/>
          </xdr:nvSpPr>
          <xdr:spPr>
            <a:xfrm>
              <a:off x="354298" y="1914770"/>
              <a:ext cx="1672482" cy="312615"/>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solidFill>
                    <a:schemeClr val="bg1"/>
                  </a:solidFill>
                </a:rPr>
                <a:t>YOY</a:t>
              </a:r>
              <a:r>
                <a:rPr lang="en-IN" sz="1100" b="1" kern="1200" baseline="0">
                  <a:solidFill>
                    <a:schemeClr val="bg1"/>
                  </a:solidFill>
                </a:rPr>
                <a:t> GROWTH</a:t>
              </a:r>
              <a:endParaRPr lang="en-IN" sz="1100" b="1" kern="1200">
                <a:solidFill>
                  <a:schemeClr val="bg1"/>
                </a:solidFill>
              </a:endParaRPr>
            </a:p>
          </xdr:txBody>
        </xdr:sp>
      </xdr:grpSp>
      <xdr:grpSp>
        <xdr:nvGrpSpPr>
          <xdr:cNvPr id="40" name="Group 39">
            <a:extLst>
              <a:ext uri="{FF2B5EF4-FFF2-40B4-BE49-F238E27FC236}">
                <a16:creationId xmlns:a16="http://schemas.microsoft.com/office/drawing/2014/main" id="{90420AF9-20BC-4658-9D68-16532C19518E}"/>
              </a:ext>
            </a:extLst>
          </xdr:cNvPr>
          <xdr:cNvGrpSpPr/>
        </xdr:nvGrpSpPr>
        <xdr:grpSpPr>
          <a:xfrm>
            <a:off x="2172060" y="673066"/>
            <a:ext cx="1963583" cy="1621104"/>
            <a:chOff x="190857" y="677211"/>
            <a:chExt cx="2062579" cy="1667405"/>
          </a:xfrm>
        </xdr:grpSpPr>
        <xdr:sp macro="" textlink="">
          <xdr:nvSpPr>
            <xdr:cNvPr id="41" name="Rectangle: Rounded Corners 40">
              <a:extLst>
                <a:ext uri="{FF2B5EF4-FFF2-40B4-BE49-F238E27FC236}">
                  <a16:creationId xmlns:a16="http://schemas.microsoft.com/office/drawing/2014/main" id="{364D0825-A6F5-9745-15F4-ED649FE90577}"/>
                </a:ext>
              </a:extLst>
            </xdr:cNvPr>
            <xdr:cNvSpPr/>
          </xdr:nvSpPr>
          <xdr:spPr>
            <a:xfrm>
              <a:off x="192879" y="677211"/>
              <a:ext cx="2060557" cy="337847"/>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kern="1200">
                  <a:latin typeface="LATO" panose="020F0502020204030203" pitchFamily="34" charset="0"/>
                  <a:ea typeface="LATO" panose="020F0502020204030203" pitchFamily="34" charset="0"/>
                  <a:cs typeface="LATO" panose="020F0502020204030203" pitchFamily="34" charset="0"/>
                </a:rPr>
                <a:t>PROFIT</a:t>
              </a:r>
            </a:p>
          </xdr:txBody>
        </xdr:sp>
        <xdr:sp macro="" textlink="">
          <xdr:nvSpPr>
            <xdr:cNvPr id="42" name="Rectangle: Rounded Corners 41">
              <a:extLst>
                <a:ext uri="{FF2B5EF4-FFF2-40B4-BE49-F238E27FC236}">
                  <a16:creationId xmlns:a16="http://schemas.microsoft.com/office/drawing/2014/main" id="{23ECFCD3-F5E5-2E3B-4433-17DCDA228BDF}"/>
                </a:ext>
              </a:extLst>
            </xdr:cNvPr>
            <xdr:cNvSpPr/>
          </xdr:nvSpPr>
          <xdr:spPr>
            <a:xfrm>
              <a:off x="190857" y="1026111"/>
              <a:ext cx="2049232" cy="1318505"/>
            </a:xfrm>
            <a:prstGeom prst="roundRect">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F$17">
          <xdr:nvSpPr>
            <xdr:cNvPr id="43" name="Rectangle: Rounded Corners 42">
              <a:extLst>
                <a:ext uri="{FF2B5EF4-FFF2-40B4-BE49-F238E27FC236}">
                  <a16:creationId xmlns:a16="http://schemas.microsoft.com/office/drawing/2014/main" id="{ED6FAAE8-E7F9-9F30-BCDF-8D2F678D8329}"/>
                </a:ext>
              </a:extLst>
            </xdr:cNvPr>
            <xdr:cNvSpPr/>
          </xdr:nvSpPr>
          <xdr:spPr>
            <a:xfrm>
              <a:off x="371231" y="1055077"/>
              <a:ext cx="1672482" cy="365715"/>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802668D-0619-426B-BF48-1B995626DF57}" type="TxLink">
                <a:rPr lang="en-US" sz="1600" b="1" i="0" u="none" strike="noStrike" kern="1200">
                  <a:solidFill>
                    <a:schemeClr val="bg1"/>
                  </a:solidFill>
                  <a:latin typeface="Calibri"/>
                  <a:ea typeface="Calibri"/>
                  <a:cs typeface="Calibri"/>
                </a:rPr>
                <a:pPr algn="ctr"/>
                <a:t> $61,618.60 </a:t>
              </a:fld>
              <a:endParaRPr lang="en-US" sz="2400" b="1" i="0" u="none" strike="noStrike" kern="1200">
                <a:solidFill>
                  <a:schemeClr val="bg1"/>
                </a:solidFill>
                <a:latin typeface="Calibri"/>
                <a:ea typeface="Calibri"/>
                <a:cs typeface="Calibri"/>
              </a:endParaRPr>
            </a:p>
          </xdr:txBody>
        </xdr:sp>
        <xdr:sp macro="" textlink="KPI!B17">
          <xdr:nvSpPr>
            <xdr:cNvPr id="44" name="Rectangle: Rounded Corners 43">
              <a:extLst>
                <a:ext uri="{FF2B5EF4-FFF2-40B4-BE49-F238E27FC236}">
                  <a16:creationId xmlns:a16="http://schemas.microsoft.com/office/drawing/2014/main" id="{4851193B-370C-2AD2-40A4-1CDE92F25AC2}"/>
                </a:ext>
              </a:extLst>
            </xdr:cNvPr>
            <xdr:cNvSpPr/>
          </xdr:nvSpPr>
          <xdr:spPr>
            <a:xfrm>
              <a:off x="354298" y="1914770"/>
              <a:ext cx="1672482" cy="312615"/>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solidFill>
                    <a:schemeClr val="bg1"/>
                  </a:solidFill>
                </a:rPr>
                <a:t>YOY</a:t>
              </a:r>
              <a:r>
                <a:rPr lang="en-IN" sz="1100" b="1" kern="1200" baseline="0">
                  <a:solidFill>
                    <a:schemeClr val="bg1"/>
                  </a:solidFill>
                </a:rPr>
                <a:t> GROWTH</a:t>
              </a:r>
              <a:endParaRPr lang="en-IN" sz="1100" b="1" kern="1200">
                <a:solidFill>
                  <a:schemeClr val="bg1"/>
                </a:solidFill>
              </a:endParaRPr>
            </a:p>
          </xdr:txBody>
        </xdr:sp>
      </xdr:grpSp>
      <xdr:grpSp>
        <xdr:nvGrpSpPr>
          <xdr:cNvPr id="45" name="Group 44">
            <a:extLst>
              <a:ext uri="{FF2B5EF4-FFF2-40B4-BE49-F238E27FC236}">
                <a16:creationId xmlns:a16="http://schemas.microsoft.com/office/drawing/2014/main" id="{A32BFFFB-6B3F-4484-A33E-ADB19E4D02E8}"/>
              </a:ext>
            </a:extLst>
          </xdr:cNvPr>
          <xdr:cNvGrpSpPr/>
        </xdr:nvGrpSpPr>
        <xdr:grpSpPr>
          <a:xfrm>
            <a:off x="4153259" y="669157"/>
            <a:ext cx="1960979" cy="1621104"/>
            <a:chOff x="190857" y="677211"/>
            <a:chExt cx="2062579" cy="1667405"/>
          </a:xfrm>
        </xdr:grpSpPr>
        <xdr:sp macro="" textlink="">
          <xdr:nvSpPr>
            <xdr:cNvPr id="46" name="Rectangle: Rounded Corners 45">
              <a:extLst>
                <a:ext uri="{FF2B5EF4-FFF2-40B4-BE49-F238E27FC236}">
                  <a16:creationId xmlns:a16="http://schemas.microsoft.com/office/drawing/2014/main" id="{882AB8C5-BA90-305A-D869-8DD58CF7F9BB}"/>
                </a:ext>
              </a:extLst>
            </xdr:cNvPr>
            <xdr:cNvSpPr/>
          </xdr:nvSpPr>
          <xdr:spPr>
            <a:xfrm>
              <a:off x="192879" y="677211"/>
              <a:ext cx="2060557" cy="337847"/>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kern="1200">
                  <a:latin typeface="LATO" panose="020F0502020204030203" pitchFamily="34" charset="0"/>
                  <a:ea typeface="LATO" panose="020F0502020204030203" pitchFamily="34" charset="0"/>
                  <a:cs typeface="LATO" panose="020F0502020204030203" pitchFamily="34" charset="0"/>
                </a:rPr>
                <a:t>QUANTITY</a:t>
              </a:r>
            </a:p>
          </xdr:txBody>
        </xdr:sp>
        <xdr:sp macro="" textlink="">
          <xdr:nvSpPr>
            <xdr:cNvPr id="47" name="Rectangle: Rounded Corners 46">
              <a:extLst>
                <a:ext uri="{FF2B5EF4-FFF2-40B4-BE49-F238E27FC236}">
                  <a16:creationId xmlns:a16="http://schemas.microsoft.com/office/drawing/2014/main" id="{481FDB15-AB18-7DC9-4011-CB93AC6BCC22}"/>
                </a:ext>
              </a:extLst>
            </xdr:cNvPr>
            <xdr:cNvSpPr/>
          </xdr:nvSpPr>
          <xdr:spPr>
            <a:xfrm>
              <a:off x="190857" y="1026111"/>
              <a:ext cx="2049232" cy="1318505"/>
            </a:xfrm>
            <a:prstGeom prst="roundRect">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J$17">
          <xdr:nvSpPr>
            <xdr:cNvPr id="48" name="Rectangle: Rounded Corners 47">
              <a:extLst>
                <a:ext uri="{FF2B5EF4-FFF2-40B4-BE49-F238E27FC236}">
                  <a16:creationId xmlns:a16="http://schemas.microsoft.com/office/drawing/2014/main" id="{FD708A8D-C4BF-9325-3BF2-05D1F85B80DF}"/>
                </a:ext>
              </a:extLst>
            </xdr:cNvPr>
            <xdr:cNvSpPr/>
          </xdr:nvSpPr>
          <xdr:spPr>
            <a:xfrm>
              <a:off x="371231" y="1055077"/>
              <a:ext cx="1672482" cy="365715"/>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21403AC-51CE-49AD-9D82-AA37A10307CF}" type="TxLink">
                <a:rPr lang="en-US" sz="1600" b="1" i="0" u="none" strike="noStrike" kern="1200">
                  <a:solidFill>
                    <a:schemeClr val="bg1"/>
                  </a:solidFill>
                  <a:latin typeface="Calibri"/>
                  <a:ea typeface="Calibri"/>
                  <a:cs typeface="Calibri"/>
                </a:rPr>
                <a:pPr algn="ctr"/>
                <a:t># 7979</a:t>
              </a:fld>
              <a:endParaRPr lang="en-IN" sz="2400" b="1" kern="1200">
                <a:solidFill>
                  <a:schemeClr val="bg1"/>
                </a:solidFill>
              </a:endParaRPr>
            </a:p>
          </xdr:txBody>
        </xdr:sp>
        <xdr:sp macro="" textlink="KPI!B17">
          <xdr:nvSpPr>
            <xdr:cNvPr id="49" name="Rectangle: Rounded Corners 48">
              <a:extLst>
                <a:ext uri="{FF2B5EF4-FFF2-40B4-BE49-F238E27FC236}">
                  <a16:creationId xmlns:a16="http://schemas.microsoft.com/office/drawing/2014/main" id="{6E854302-793D-1F48-D2D0-EDC95537E5F7}"/>
                </a:ext>
              </a:extLst>
            </xdr:cNvPr>
            <xdr:cNvSpPr/>
          </xdr:nvSpPr>
          <xdr:spPr>
            <a:xfrm>
              <a:off x="354298" y="1914770"/>
              <a:ext cx="1672482" cy="312615"/>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solidFill>
                    <a:schemeClr val="bg1"/>
                  </a:solidFill>
                </a:rPr>
                <a:t>YOY</a:t>
              </a:r>
              <a:r>
                <a:rPr lang="en-IN" sz="1100" b="1" kern="1200" baseline="0">
                  <a:solidFill>
                    <a:schemeClr val="bg1"/>
                  </a:solidFill>
                </a:rPr>
                <a:t> GROWTH</a:t>
              </a:r>
              <a:endParaRPr lang="en-IN" sz="1100" b="1" kern="1200">
                <a:solidFill>
                  <a:schemeClr val="bg1"/>
                </a:solidFill>
              </a:endParaRPr>
            </a:p>
          </xdr:txBody>
        </xdr:sp>
      </xdr:grpSp>
      <xdr:grpSp>
        <xdr:nvGrpSpPr>
          <xdr:cNvPr id="50" name="Group 49">
            <a:extLst>
              <a:ext uri="{FF2B5EF4-FFF2-40B4-BE49-F238E27FC236}">
                <a16:creationId xmlns:a16="http://schemas.microsoft.com/office/drawing/2014/main" id="{061B5B18-7DBB-46CC-AE40-9029DA057541}"/>
              </a:ext>
            </a:extLst>
          </xdr:cNvPr>
          <xdr:cNvGrpSpPr/>
        </xdr:nvGrpSpPr>
        <xdr:grpSpPr>
          <a:xfrm>
            <a:off x="6125347" y="671758"/>
            <a:ext cx="1963583" cy="1621104"/>
            <a:chOff x="190857" y="677211"/>
            <a:chExt cx="2062579" cy="1667405"/>
          </a:xfrm>
        </xdr:grpSpPr>
        <xdr:sp macro="" textlink="">
          <xdr:nvSpPr>
            <xdr:cNvPr id="51" name="Rectangle: Rounded Corners 50">
              <a:extLst>
                <a:ext uri="{FF2B5EF4-FFF2-40B4-BE49-F238E27FC236}">
                  <a16:creationId xmlns:a16="http://schemas.microsoft.com/office/drawing/2014/main" id="{BD851BF8-C7B0-ADAF-EC94-9D78E120A819}"/>
                </a:ext>
              </a:extLst>
            </xdr:cNvPr>
            <xdr:cNvSpPr/>
          </xdr:nvSpPr>
          <xdr:spPr>
            <a:xfrm>
              <a:off x="192879" y="677211"/>
              <a:ext cx="2060557" cy="337847"/>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kern="1200">
                  <a:latin typeface="LATO" panose="020F0502020204030203" pitchFamily="34" charset="0"/>
                  <a:ea typeface="LATO" panose="020F0502020204030203" pitchFamily="34" charset="0"/>
                  <a:cs typeface="LATO" panose="020F0502020204030203" pitchFamily="34" charset="0"/>
                </a:rPr>
                <a:t>NO OF ORDERS</a:t>
              </a:r>
            </a:p>
          </xdr:txBody>
        </xdr:sp>
        <xdr:sp macro="" textlink="">
          <xdr:nvSpPr>
            <xdr:cNvPr id="52" name="Rectangle: Rounded Corners 51">
              <a:extLst>
                <a:ext uri="{FF2B5EF4-FFF2-40B4-BE49-F238E27FC236}">
                  <a16:creationId xmlns:a16="http://schemas.microsoft.com/office/drawing/2014/main" id="{0112BF0B-DC91-DE1E-9A05-E63FFBBA9636}"/>
                </a:ext>
              </a:extLst>
            </xdr:cNvPr>
            <xdr:cNvSpPr/>
          </xdr:nvSpPr>
          <xdr:spPr>
            <a:xfrm>
              <a:off x="190857" y="1026111"/>
              <a:ext cx="2049232" cy="1318505"/>
            </a:xfrm>
            <a:prstGeom prst="roundRect">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N$17">
          <xdr:nvSpPr>
            <xdr:cNvPr id="53" name="Rectangle: Rounded Corners 52">
              <a:extLst>
                <a:ext uri="{FF2B5EF4-FFF2-40B4-BE49-F238E27FC236}">
                  <a16:creationId xmlns:a16="http://schemas.microsoft.com/office/drawing/2014/main" id="{2F60A27D-82C4-77C0-129A-C31FCDE0C76E}"/>
                </a:ext>
              </a:extLst>
            </xdr:cNvPr>
            <xdr:cNvSpPr/>
          </xdr:nvSpPr>
          <xdr:spPr>
            <a:xfrm>
              <a:off x="371231" y="1055077"/>
              <a:ext cx="1672482" cy="365715"/>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9F69D14-2B61-4E55-BA27-CBC4FF44CB71}" type="TxLink">
                <a:rPr lang="en-US" sz="1600" b="1" i="0" u="none" strike="noStrike" kern="1200">
                  <a:solidFill>
                    <a:schemeClr val="bg1"/>
                  </a:solidFill>
                  <a:latin typeface="Calibri"/>
                  <a:ea typeface="Calibri"/>
                  <a:cs typeface="Calibri"/>
                </a:rPr>
                <a:pPr algn="ctr"/>
                <a:t># 2102</a:t>
              </a:fld>
              <a:endParaRPr lang="en-IN" sz="2400" b="1" kern="1200">
                <a:solidFill>
                  <a:schemeClr val="bg1"/>
                </a:solidFill>
              </a:endParaRPr>
            </a:p>
          </xdr:txBody>
        </xdr:sp>
        <xdr:sp macro="" textlink="KPI!B17">
          <xdr:nvSpPr>
            <xdr:cNvPr id="54" name="Rectangle: Rounded Corners 53">
              <a:extLst>
                <a:ext uri="{FF2B5EF4-FFF2-40B4-BE49-F238E27FC236}">
                  <a16:creationId xmlns:a16="http://schemas.microsoft.com/office/drawing/2014/main" id="{F4DD4F77-6870-8B5D-81D6-982EF0F75527}"/>
                </a:ext>
              </a:extLst>
            </xdr:cNvPr>
            <xdr:cNvSpPr/>
          </xdr:nvSpPr>
          <xdr:spPr>
            <a:xfrm>
              <a:off x="354298" y="1914770"/>
              <a:ext cx="1672482" cy="312615"/>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solidFill>
                    <a:schemeClr val="bg1"/>
                  </a:solidFill>
                </a:rPr>
                <a:t>YOY</a:t>
              </a:r>
              <a:r>
                <a:rPr lang="en-IN" sz="1100" b="1" kern="1200" baseline="0">
                  <a:solidFill>
                    <a:schemeClr val="bg1"/>
                  </a:solidFill>
                </a:rPr>
                <a:t> GROWTH</a:t>
              </a:r>
              <a:endParaRPr lang="en-IN" sz="1100" b="1" kern="1200">
                <a:solidFill>
                  <a:schemeClr val="bg1"/>
                </a:solidFill>
              </a:endParaRPr>
            </a:p>
          </xdr:txBody>
        </xdr:sp>
      </xdr:grpSp>
      <xdr:grpSp>
        <xdr:nvGrpSpPr>
          <xdr:cNvPr id="55" name="Group 54">
            <a:extLst>
              <a:ext uri="{FF2B5EF4-FFF2-40B4-BE49-F238E27FC236}">
                <a16:creationId xmlns:a16="http://schemas.microsoft.com/office/drawing/2014/main" id="{DEFB78B6-B14A-43D5-B61B-BE8564DF34C0}"/>
              </a:ext>
            </a:extLst>
          </xdr:cNvPr>
          <xdr:cNvGrpSpPr/>
        </xdr:nvGrpSpPr>
        <xdr:grpSpPr>
          <a:xfrm>
            <a:off x="8113052" y="667849"/>
            <a:ext cx="1963584" cy="1621104"/>
            <a:chOff x="190857" y="677211"/>
            <a:chExt cx="2062579" cy="1667405"/>
          </a:xfrm>
        </xdr:grpSpPr>
        <xdr:sp macro="" textlink="">
          <xdr:nvSpPr>
            <xdr:cNvPr id="56" name="Rectangle: Rounded Corners 55">
              <a:extLst>
                <a:ext uri="{FF2B5EF4-FFF2-40B4-BE49-F238E27FC236}">
                  <a16:creationId xmlns:a16="http://schemas.microsoft.com/office/drawing/2014/main" id="{92880C1E-6A99-44BE-565B-B55F54FEEF93}"/>
                </a:ext>
              </a:extLst>
            </xdr:cNvPr>
            <xdr:cNvSpPr/>
          </xdr:nvSpPr>
          <xdr:spPr>
            <a:xfrm>
              <a:off x="192879" y="677211"/>
              <a:ext cx="2060557" cy="337847"/>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kern="1200">
                  <a:latin typeface="LATO" panose="020F0502020204030203" pitchFamily="34" charset="0"/>
                  <a:ea typeface="LATO" panose="020F0502020204030203" pitchFamily="34" charset="0"/>
                  <a:cs typeface="LATO" panose="020F0502020204030203" pitchFamily="34" charset="0"/>
                </a:rPr>
                <a:t>PROFIT MARGIN</a:t>
              </a:r>
            </a:p>
          </xdr:txBody>
        </xdr:sp>
        <xdr:sp macro="" textlink="">
          <xdr:nvSpPr>
            <xdr:cNvPr id="57" name="Rectangle: Rounded Corners 56">
              <a:extLst>
                <a:ext uri="{FF2B5EF4-FFF2-40B4-BE49-F238E27FC236}">
                  <a16:creationId xmlns:a16="http://schemas.microsoft.com/office/drawing/2014/main" id="{FE245F27-26E2-D52A-AFA8-B240C7F14A41}"/>
                </a:ext>
              </a:extLst>
            </xdr:cNvPr>
            <xdr:cNvSpPr/>
          </xdr:nvSpPr>
          <xdr:spPr>
            <a:xfrm>
              <a:off x="190857" y="1026111"/>
              <a:ext cx="2049232" cy="1318505"/>
            </a:xfrm>
            <a:prstGeom prst="roundRect">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KPI!$R$17">
          <xdr:nvSpPr>
            <xdr:cNvPr id="58" name="Rectangle: Rounded Corners 57">
              <a:extLst>
                <a:ext uri="{FF2B5EF4-FFF2-40B4-BE49-F238E27FC236}">
                  <a16:creationId xmlns:a16="http://schemas.microsoft.com/office/drawing/2014/main" id="{A911D810-6505-4528-DC59-440808DFD27B}"/>
                </a:ext>
              </a:extLst>
            </xdr:cNvPr>
            <xdr:cNvSpPr/>
          </xdr:nvSpPr>
          <xdr:spPr>
            <a:xfrm>
              <a:off x="371231" y="1055077"/>
              <a:ext cx="1672482" cy="365715"/>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B4D8904-5A81-4D39-9F36-1E1D3161B913}" type="TxLink">
                <a:rPr lang="en-US" sz="1600" b="1" i="0" u="none" strike="noStrike" kern="1200">
                  <a:solidFill>
                    <a:schemeClr val="bg1"/>
                  </a:solidFill>
                  <a:latin typeface="Calibri"/>
                  <a:ea typeface="Calibri"/>
                  <a:cs typeface="Calibri"/>
                </a:rPr>
                <a:pPr algn="ctr"/>
                <a:t>13.10%</a:t>
              </a:fld>
              <a:endParaRPr lang="en-IN" sz="2400" b="1" kern="1200">
                <a:solidFill>
                  <a:schemeClr val="bg1"/>
                </a:solidFill>
              </a:endParaRPr>
            </a:p>
          </xdr:txBody>
        </xdr:sp>
        <xdr:sp macro="" textlink="KPI!B17">
          <xdr:nvSpPr>
            <xdr:cNvPr id="59" name="Rectangle: Rounded Corners 58">
              <a:extLst>
                <a:ext uri="{FF2B5EF4-FFF2-40B4-BE49-F238E27FC236}">
                  <a16:creationId xmlns:a16="http://schemas.microsoft.com/office/drawing/2014/main" id="{9A7BAD93-CA29-8C9B-D86B-08D1A05BB6CF}"/>
                </a:ext>
              </a:extLst>
            </xdr:cNvPr>
            <xdr:cNvSpPr/>
          </xdr:nvSpPr>
          <xdr:spPr>
            <a:xfrm>
              <a:off x="354298" y="1914770"/>
              <a:ext cx="1672482" cy="312615"/>
            </a:xfrm>
            <a:prstGeom prst="roundRect">
              <a:avLst/>
            </a:prstGeom>
            <a:gradFill>
              <a:gsLst>
                <a:gs pos="0">
                  <a:schemeClr val="tx1">
                    <a:lumMod val="95000"/>
                    <a:lumOff val="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solidFill>
                    <a:schemeClr val="bg1"/>
                  </a:solidFill>
                </a:rPr>
                <a:t>YOY</a:t>
              </a:r>
              <a:r>
                <a:rPr lang="en-IN" sz="1100" b="1" kern="1200" baseline="0">
                  <a:solidFill>
                    <a:schemeClr val="bg1"/>
                  </a:solidFill>
                </a:rPr>
                <a:t> GROWTH</a:t>
              </a:r>
              <a:endParaRPr lang="en-IN" sz="1100" b="1" kern="1200">
                <a:solidFill>
                  <a:schemeClr val="bg1"/>
                </a:solidFill>
              </a:endParaRPr>
            </a:p>
          </xdr:txBody>
        </xdr:sp>
      </xdr:grpSp>
    </xdr:grpSp>
    <xdr:clientData/>
  </xdr:twoCellAnchor>
  <xdr:twoCellAnchor>
    <xdr:from>
      <xdr:col>0</xdr:col>
      <xdr:colOff>156309</xdr:colOff>
      <xdr:row>1</xdr:row>
      <xdr:rowOff>62530</xdr:rowOff>
    </xdr:from>
    <xdr:to>
      <xdr:col>16</xdr:col>
      <xdr:colOff>332509</xdr:colOff>
      <xdr:row>3</xdr:row>
      <xdr:rowOff>29084</xdr:rowOff>
    </xdr:to>
    <xdr:sp macro="" textlink="">
      <xdr:nvSpPr>
        <xdr:cNvPr id="2" name="Rectangle: Rounded Corners 1">
          <a:extLst>
            <a:ext uri="{FF2B5EF4-FFF2-40B4-BE49-F238E27FC236}">
              <a16:creationId xmlns:a16="http://schemas.microsoft.com/office/drawing/2014/main" id="{8E8C5690-67E9-B32F-2480-28B8020F3D12}"/>
            </a:ext>
          </a:extLst>
        </xdr:cNvPr>
        <xdr:cNvSpPr/>
      </xdr:nvSpPr>
      <xdr:spPr>
        <a:xfrm>
          <a:off x="156309" y="245703"/>
          <a:ext cx="9906354" cy="332900"/>
        </a:xfrm>
        <a:prstGeom prst="roundRect">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kern="1200">
              <a:latin typeface="LATO" panose="020F0502020204030203" pitchFamily="34" charset="0"/>
              <a:ea typeface="LATO" panose="020F0502020204030203" pitchFamily="34" charset="0"/>
              <a:cs typeface="LATO" panose="020F0502020204030203" pitchFamily="34" charset="0"/>
            </a:rPr>
            <a:t>ECOMMERCE</a:t>
          </a:r>
          <a:r>
            <a:rPr lang="en-IN" sz="1400" b="1" kern="1200" baseline="0">
              <a:latin typeface="LATO" panose="020F0502020204030203" pitchFamily="34" charset="0"/>
              <a:ea typeface="LATO" panose="020F0502020204030203" pitchFamily="34" charset="0"/>
              <a:cs typeface="LATO" panose="020F0502020204030203" pitchFamily="34" charset="0"/>
            </a:rPr>
            <a:t> SALES ANALYSIS DASHBOARD</a:t>
          </a:r>
          <a:endParaRPr lang="en-IN" sz="1400" b="1" kern="1200">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468923</xdr:colOff>
      <xdr:row>7</xdr:row>
      <xdr:rowOff>117231</xdr:rowOff>
    </xdr:from>
    <xdr:to>
      <xdr:col>2</xdr:col>
      <xdr:colOff>570393</xdr:colOff>
      <xdr:row>10</xdr:row>
      <xdr:rowOff>19734</xdr:rowOff>
    </xdr:to>
    <xdr:graphicFrame macro="">
      <xdr:nvGraphicFramePr>
        <xdr:cNvPr id="15" name="Chart 14">
          <a:extLst>
            <a:ext uri="{FF2B5EF4-FFF2-40B4-BE49-F238E27FC236}">
              <a16:creationId xmlns:a16="http://schemas.microsoft.com/office/drawing/2014/main" id="{3C48FB25-241C-412D-BC97-4012E65F17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79398</xdr:colOff>
          <xdr:row>10</xdr:row>
          <xdr:rowOff>34519</xdr:rowOff>
        </xdr:from>
        <xdr:to>
          <xdr:col>3</xdr:col>
          <xdr:colOff>84563</xdr:colOff>
          <xdr:row>11</xdr:row>
          <xdr:rowOff>76200</xdr:rowOff>
        </xdr:to>
        <xdr:pic>
          <xdr:nvPicPr>
            <xdr:cNvPr id="18" name="Picture 17">
              <a:extLst>
                <a:ext uri="{FF2B5EF4-FFF2-40B4-BE49-F238E27FC236}">
                  <a16:creationId xmlns:a16="http://schemas.microsoft.com/office/drawing/2014/main" id="{490D933D-011E-CF7A-E59A-C6A168F4BEAA}"/>
                </a:ext>
              </a:extLst>
            </xdr:cNvPr>
            <xdr:cNvPicPr>
              <a:picLocks noChangeAspect="1" noChangeArrowheads="1"/>
              <a:extLst>
                <a:ext uri="{84589F7E-364E-4C9E-8A38-B11213B215E9}">
                  <a14:cameraTool cellRange="'KPI YOY'!$G$9" spid="_x0000_s11447"/>
                </a:ext>
              </a:extLst>
            </xdr:cNvPicPr>
          </xdr:nvPicPr>
          <xdr:blipFill>
            <a:blip xmlns:r="http://schemas.openxmlformats.org/officeDocument/2006/relationships" r:embed="rId2"/>
            <a:srcRect/>
            <a:stretch>
              <a:fillRect/>
            </a:stretch>
          </xdr:blipFill>
          <xdr:spPr bwMode="auto">
            <a:xfrm>
              <a:off x="1298598" y="1835610"/>
              <a:ext cx="614765" cy="22179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602675</xdr:colOff>
      <xdr:row>7</xdr:row>
      <xdr:rowOff>103911</xdr:rowOff>
    </xdr:from>
    <xdr:to>
      <xdr:col>6</xdr:col>
      <xdr:colOff>187037</xdr:colOff>
      <xdr:row>10</xdr:row>
      <xdr:rowOff>145475</xdr:rowOff>
    </xdr:to>
    <xdr:graphicFrame macro="">
      <xdr:nvGraphicFramePr>
        <xdr:cNvPr id="60" name="Chart 59">
          <a:extLst>
            <a:ext uri="{FF2B5EF4-FFF2-40B4-BE49-F238E27FC236}">
              <a16:creationId xmlns:a16="http://schemas.microsoft.com/office/drawing/2014/main" id="{BEB2CAE5-B0D1-466B-B3B5-F892BAD68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34636</xdr:colOff>
      <xdr:row>7</xdr:row>
      <xdr:rowOff>41566</xdr:rowOff>
    </xdr:from>
    <xdr:to>
      <xdr:col>9</xdr:col>
      <xdr:colOff>394854</xdr:colOff>
      <xdr:row>10</xdr:row>
      <xdr:rowOff>48493</xdr:rowOff>
    </xdr:to>
    <xdr:graphicFrame macro="">
      <xdr:nvGraphicFramePr>
        <xdr:cNvPr id="65" name="Chart 64">
          <a:extLst>
            <a:ext uri="{FF2B5EF4-FFF2-40B4-BE49-F238E27FC236}">
              <a16:creationId xmlns:a16="http://schemas.microsoft.com/office/drawing/2014/main" id="{36676A54-2100-44CE-A658-4B2CA9C6DA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159326</xdr:colOff>
      <xdr:row>7</xdr:row>
      <xdr:rowOff>34637</xdr:rowOff>
    </xdr:from>
    <xdr:to>
      <xdr:col>12</xdr:col>
      <xdr:colOff>561108</xdr:colOff>
      <xdr:row>10</xdr:row>
      <xdr:rowOff>62347</xdr:rowOff>
    </xdr:to>
    <xdr:graphicFrame macro="">
      <xdr:nvGraphicFramePr>
        <xdr:cNvPr id="66" name="Chart 65">
          <a:extLst>
            <a:ext uri="{FF2B5EF4-FFF2-40B4-BE49-F238E27FC236}">
              <a16:creationId xmlns:a16="http://schemas.microsoft.com/office/drawing/2014/main" id="{E7DB819F-61E4-4091-9064-34C6E0D85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367145</xdr:colOff>
      <xdr:row>7</xdr:row>
      <xdr:rowOff>131618</xdr:rowOff>
    </xdr:from>
    <xdr:to>
      <xdr:col>16</xdr:col>
      <xdr:colOff>85205</xdr:colOff>
      <xdr:row>9</xdr:row>
      <xdr:rowOff>152400</xdr:rowOff>
    </xdr:to>
    <xdr:graphicFrame macro="">
      <xdr:nvGraphicFramePr>
        <xdr:cNvPr id="67" name="Chart 66">
          <a:extLst>
            <a:ext uri="{FF2B5EF4-FFF2-40B4-BE49-F238E27FC236}">
              <a16:creationId xmlns:a16="http://schemas.microsoft.com/office/drawing/2014/main" id="{8FFE4215-0839-42FE-915E-8F4BA4402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235526</xdr:colOff>
          <xdr:row>10</xdr:row>
          <xdr:rowOff>48491</xdr:rowOff>
        </xdr:from>
        <xdr:to>
          <xdr:col>6</xdr:col>
          <xdr:colOff>235526</xdr:colOff>
          <xdr:row>11</xdr:row>
          <xdr:rowOff>71368</xdr:rowOff>
        </xdr:to>
        <xdr:pic>
          <xdr:nvPicPr>
            <xdr:cNvPr id="70" name="Picture 69">
              <a:extLst>
                <a:ext uri="{FF2B5EF4-FFF2-40B4-BE49-F238E27FC236}">
                  <a16:creationId xmlns:a16="http://schemas.microsoft.com/office/drawing/2014/main" id="{631B3AB0-95BD-D459-31AA-E8D072C65F12}"/>
                </a:ext>
              </a:extLst>
            </xdr:cNvPr>
            <xdr:cNvPicPr>
              <a:picLocks noChangeAspect="1" noChangeArrowheads="1"/>
              <a:extLst>
                <a:ext uri="{84589F7E-364E-4C9E-8A38-B11213B215E9}">
                  <a14:cameraTool cellRange="'KPI YOY'!$H$9" spid="_x0000_s11448"/>
                </a:ext>
              </a:extLst>
            </xdr:cNvPicPr>
          </xdr:nvPicPr>
          <xdr:blipFill>
            <a:blip xmlns:r="http://schemas.openxmlformats.org/officeDocument/2006/relationships" r:embed="rId7"/>
            <a:srcRect/>
            <a:stretch>
              <a:fillRect/>
            </a:stretch>
          </xdr:blipFill>
          <xdr:spPr bwMode="auto">
            <a:xfrm>
              <a:off x="3283526" y="1849582"/>
              <a:ext cx="609600" cy="202986"/>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8</xdr:col>
      <xdr:colOff>401781</xdr:colOff>
      <xdr:row>10</xdr:row>
      <xdr:rowOff>48492</xdr:rowOff>
    </xdr:from>
    <xdr:to>
      <xdr:col>9</xdr:col>
      <xdr:colOff>387927</xdr:colOff>
      <xdr:row>11</xdr:row>
      <xdr:rowOff>66755</xdr:rowOff>
    </xdr:to>
    <xdr:pic>
      <xdr:nvPicPr>
        <xdr:cNvPr id="71" name="Picture 70">
          <a:extLst>
            <a:ext uri="{FF2B5EF4-FFF2-40B4-BE49-F238E27FC236}">
              <a16:creationId xmlns:a16="http://schemas.microsoft.com/office/drawing/2014/main" id="{C99B04CC-B21C-CF1D-9822-A6990A8FAC4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278581" y="1849583"/>
          <a:ext cx="595746" cy="1983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11</xdr:col>
          <xdr:colOff>547254</xdr:colOff>
          <xdr:row>10</xdr:row>
          <xdr:rowOff>48490</xdr:rowOff>
        </xdr:from>
        <xdr:to>
          <xdr:col>12</xdr:col>
          <xdr:colOff>540965</xdr:colOff>
          <xdr:row>11</xdr:row>
          <xdr:rowOff>69272</xdr:rowOff>
        </xdr:to>
        <xdr:pic>
          <xdr:nvPicPr>
            <xdr:cNvPr id="73" name="Picture 72">
              <a:extLst>
                <a:ext uri="{FF2B5EF4-FFF2-40B4-BE49-F238E27FC236}">
                  <a16:creationId xmlns:a16="http://schemas.microsoft.com/office/drawing/2014/main" id="{A742BF7F-F53C-6BBE-C807-74EF3434F159}"/>
                </a:ext>
              </a:extLst>
            </xdr:cNvPr>
            <xdr:cNvPicPr>
              <a:picLocks noChangeAspect="1" noChangeArrowheads="1"/>
              <a:extLst>
                <a:ext uri="{84589F7E-364E-4C9E-8A38-B11213B215E9}">
                  <a14:cameraTool cellRange="'KPI YOY'!$J$9" spid="_x0000_s11449"/>
                </a:ext>
              </a:extLst>
            </xdr:cNvPicPr>
          </xdr:nvPicPr>
          <xdr:blipFill>
            <a:blip xmlns:r="http://schemas.openxmlformats.org/officeDocument/2006/relationships" r:embed="rId9"/>
            <a:srcRect/>
            <a:stretch>
              <a:fillRect/>
            </a:stretch>
          </xdr:blipFill>
          <xdr:spPr bwMode="auto">
            <a:xfrm>
              <a:off x="7252854" y="1849581"/>
              <a:ext cx="603311" cy="20089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15</xdr:col>
      <xdr:colOff>90055</xdr:colOff>
      <xdr:row>10</xdr:row>
      <xdr:rowOff>48490</xdr:rowOff>
    </xdr:from>
    <xdr:to>
      <xdr:col>16</xdr:col>
      <xdr:colOff>62346</xdr:colOff>
      <xdr:row>11</xdr:row>
      <xdr:rowOff>71591</xdr:rowOff>
    </xdr:to>
    <xdr:pic>
      <xdr:nvPicPr>
        <xdr:cNvPr id="74" name="Picture 73">
          <a:extLst>
            <a:ext uri="{FF2B5EF4-FFF2-40B4-BE49-F238E27FC236}">
              <a16:creationId xmlns:a16="http://schemas.microsoft.com/office/drawing/2014/main" id="{E02E9D17-16DA-1810-84D9-7300D6CF5F2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234055" y="1849581"/>
          <a:ext cx="581891" cy="203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228603</xdr:colOff>
      <xdr:row>12</xdr:row>
      <xdr:rowOff>55418</xdr:rowOff>
    </xdr:from>
    <xdr:to>
      <xdr:col>16</xdr:col>
      <xdr:colOff>360218</xdr:colOff>
      <xdr:row>23</xdr:row>
      <xdr:rowOff>131618</xdr:rowOff>
    </xdr:to>
    <xdr:grpSp>
      <xdr:nvGrpSpPr>
        <xdr:cNvPr id="89" name="Group 88">
          <a:extLst>
            <a:ext uri="{FF2B5EF4-FFF2-40B4-BE49-F238E27FC236}">
              <a16:creationId xmlns:a16="http://schemas.microsoft.com/office/drawing/2014/main" id="{A6CA34B9-8DB0-80A7-0286-A4223CE35C8A}"/>
            </a:ext>
          </a:extLst>
        </xdr:cNvPr>
        <xdr:cNvGrpSpPr/>
      </xdr:nvGrpSpPr>
      <xdr:grpSpPr>
        <a:xfrm>
          <a:off x="228603" y="2254608"/>
          <a:ext cx="9854349" cy="2092124"/>
          <a:chOff x="228603" y="2216727"/>
          <a:chExt cx="9885215" cy="1704109"/>
        </a:xfrm>
      </xdr:grpSpPr>
      <xdr:sp macro="" textlink="">
        <xdr:nvSpPr>
          <xdr:cNvPr id="76" name="Rectangle: Rounded Corners 75">
            <a:extLst>
              <a:ext uri="{FF2B5EF4-FFF2-40B4-BE49-F238E27FC236}">
                <a16:creationId xmlns:a16="http://schemas.microsoft.com/office/drawing/2014/main" id="{C1B5C623-4F66-3CCD-FED7-1B9B0098F51F}"/>
              </a:ext>
            </a:extLst>
          </xdr:cNvPr>
          <xdr:cNvSpPr/>
        </xdr:nvSpPr>
        <xdr:spPr>
          <a:xfrm>
            <a:off x="228603" y="2251364"/>
            <a:ext cx="3893126" cy="1669472"/>
          </a:xfrm>
          <a:prstGeom prst="roundRect">
            <a:avLst>
              <a:gd name="adj" fmla="val 11515"/>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7" name="Rectangle: Rounded Corners 76">
            <a:extLst>
              <a:ext uri="{FF2B5EF4-FFF2-40B4-BE49-F238E27FC236}">
                <a16:creationId xmlns:a16="http://schemas.microsoft.com/office/drawing/2014/main" id="{A03B9363-1CF3-4337-BBEA-2D5BD26439AE}"/>
              </a:ext>
            </a:extLst>
          </xdr:cNvPr>
          <xdr:cNvSpPr/>
        </xdr:nvSpPr>
        <xdr:spPr>
          <a:xfrm>
            <a:off x="4170220" y="2237509"/>
            <a:ext cx="3394361" cy="1669472"/>
          </a:xfrm>
          <a:prstGeom prst="roundRect">
            <a:avLst>
              <a:gd name="adj" fmla="val 11515"/>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8" name="Rectangle: Rounded Corners 77">
            <a:extLst>
              <a:ext uri="{FF2B5EF4-FFF2-40B4-BE49-F238E27FC236}">
                <a16:creationId xmlns:a16="http://schemas.microsoft.com/office/drawing/2014/main" id="{665FD9BA-A2CE-4AFC-AB8E-88D87E714F97}"/>
              </a:ext>
            </a:extLst>
          </xdr:cNvPr>
          <xdr:cNvSpPr/>
        </xdr:nvSpPr>
        <xdr:spPr>
          <a:xfrm>
            <a:off x="7620004" y="2216727"/>
            <a:ext cx="2493814" cy="1669472"/>
          </a:xfrm>
          <a:prstGeom prst="roundRect">
            <a:avLst>
              <a:gd name="adj" fmla="val 11515"/>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3" name="Rectangle: Rounded Corners 82">
            <a:extLst>
              <a:ext uri="{FF2B5EF4-FFF2-40B4-BE49-F238E27FC236}">
                <a16:creationId xmlns:a16="http://schemas.microsoft.com/office/drawing/2014/main" id="{03A5926D-2D70-8433-4C23-B855CA0F443E}"/>
              </a:ext>
            </a:extLst>
          </xdr:cNvPr>
          <xdr:cNvSpPr/>
        </xdr:nvSpPr>
        <xdr:spPr>
          <a:xfrm>
            <a:off x="339436" y="2299856"/>
            <a:ext cx="2376055" cy="238185"/>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latin typeface="LATO" panose="020F0502020204030203" pitchFamily="34" charset="0"/>
                <a:ea typeface="LATO" panose="020F0502020204030203" pitchFamily="34" charset="0"/>
                <a:cs typeface="LATO" panose="020F0502020204030203" pitchFamily="34" charset="0"/>
              </a:rPr>
              <a:t>SALES</a:t>
            </a:r>
            <a:r>
              <a:rPr lang="en-IN" sz="1100" b="1" kern="1200" baseline="0">
                <a:latin typeface="LATO" panose="020F0502020204030203" pitchFamily="34" charset="0"/>
                <a:ea typeface="LATO" panose="020F0502020204030203" pitchFamily="34" charset="0"/>
                <a:cs typeface="LATO" panose="020F0502020204030203" pitchFamily="34" charset="0"/>
              </a:rPr>
              <a:t> &amp; PROFIT ANALYSIS</a:t>
            </a:r>
            <a:endParaRPr lang="en-IN" sz="1100" b="1" kern="1200">
              <a:latin typeface="LATO" panose="020F0502020204030203" pitchFamily="34" charset="0"/>
              <a:ea typeface="LATO" panose="020F0502020204030203" pitchFamily="34" charset="0"/>
              <a:cs typeface="LATO" panose="020F0502020204030203" pitchFamily="34" charset="0"/>
            </a:endParaRPr>
          </a:p>
        </xdr:txBody>
      </xdr:sp>
      <xdr:sp macro="" textlink="">
        <xdr:nvSpPr>
          <xdr:cNvPr id="84" name="Rectangle: Rounded Corners 83">
            <a:extLst>
              <a:ext uri="{FF2B5EF4-FFF2-40B4-BE49-F238E27FC236}">
                <a16:creationId xmlns:a16="http://schemas.microsoft.com/office/drawing/2014/main" id="{F0022043-AE16-4785-8413-1499454BA176}"/>
              </a:ext>
            </a:extLst>
          </xdr:cNvPr>
          <xdr:cNvSpPr/>
        </xdr:nvSpPr>
        <xdr:spPr>
          <a:xfrm>
            <a:off x="4308764" y="2306783"/>
            <a:ext cx="2376055" cy="254209"/>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latin typeface="LATO" panose="020F0502020204030203" pitchFamily="34" charset="0"/>
                <a:ea typeface="LATO" panose="020F0502020204030203" pitchFamily="34" charset="0"/>
                <a:cs typeface="LATO" panose="020F0502020204030203" pitchFamily="34" charset="0"/>
              </a:rPr>
              <a:t>CATEGORY</a:t>
            </a:r>
            <a:r>
              <a:rPr lang="en-IN" sz="1100" b="1" kern="1200" baseline="0">
                <a:latin typeface="LATO" panose="020F0502020204030203" pitchFamily="34" charset="0"/>
                <a:ea typeface="LATO" panose="020F0502020204030203" pitchFamily="34" charset="0"/>
                <a:cs typeface="LATO" panose="020F0502020204030203" pitchFamily="34" charset="0"/>
              </a:rPr>
              <a:t> WISE PROFIT</a:t>
            </a:r>
            <a:endParaRPr lang="en-IN" sz="1100" b="1" kern="1200">
              <a:latin typeface="LATO" panose="020F0502020204030203" pitchFamily="34" charset="0"/>
              <a:ea typeface="LATO" panose="020F0502020204030203" pitchFamily="34" charset="0"/>
              <a:cs typeface="LATO" panose="020F0502020204030203" pitchFamily="34" charset="0"/>
            </a:endParaRPr>
          </a:p>
        </xdr:txBody>
      </xdr:sp>
      <xdr:sp macro="" textlink="">
        <xdr:nvSpPr>
          <xdr:cNvPr id="85" name="Rectangle: Rounded Corners 84">
            <a:extLst>
              <a:ext uri="{FF2B5EF4-FFF2-40B4-BE49-F238E27FC236}">
                <a16:creationId xmlns:a16="http://schemas.microsoft.com/office/drawing/2014/main" id="{E7E69E3D-B923-48D3-BCB2-F251718020F6}"/>
              </a:ext>
            </a:extLst>
          </xdr:cNvPr>
          <xdr:cNvSpPr/>
        </xdr:nvSpPr>
        <xdr:spPr>
          <a:xfrm>
            <a:off x="7668491" y="2266621"/>
            <a:ext cx="2376055" cy="265682"/>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latin typeface="LATO" panose="020F0502020204030203" pitchFamily="34" charset="0"/>
                <a:ea typeface="LATO" panose="020F0502020204030203" pitchFamily="34" charset="0"/>
                <a:cs typeface="LATO" panose="020F0502020204030203" pitchFamily="34" charset="0"/>
              </a:rPr>
              <a:t>CATEGORY</a:t>
            </a:r>
            <a:r>
              <a:rPr lang="en-IN" sz="1100" b="1" kern="1200" baseline="0">
                <a:latin typeface="LATO" panose="020F0502020204030203" pitchFamily="34" charset="0"/>
                <a:ea typeface="LATO" panose="020F0502020204030203" pitchFamily="34" charset="0"/>
                <a:cs typeface="LATO" panose="020F0502020204030203" pitchFamily="34" charset="0"/>
              </a:rPr>
              <a:t> WISE SALES SHARE %</a:t>
            </a:r>
            <a:endParaRPr lang="en-IN" sz="1100" b="1" kern="1200">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0</xdr:col>
      <xdr:colOff>221676</xdr:colOff>
      <xdr:row>24</xdr:row>
      <xdr:rowOff>41563</xdr:rowOff>
    </xdr:from>
    <xdr:to>
      <xdr:col>16</xdr:col>
      <xdr:colOff>436418</xdr:colOff>
      <xdr:row>35</xdr:row>
      <xdr:rowOff>27708</xdr:rowOff>
    </xdr:to>
    <xdr:grpSp>
      <xdr:nvGrpSpPr>
        <xdr:cNvPr id="90" name="Group 89">
          <a:extLst>
            <a:ext uri="{FF2B5EF4-FFF2-40B4-BE49-F238E27FC236}">
              <a16:creationId xmlns:a16="http://schemas.microsoft.com/office/drawing/2014/main" id="{65F05D30-96D4-20A5-6087-47E426E65304}"/>
            </a:ext>
          </a:extLst>
        </xdr:cNvPr>
        <xdr:cNvGrpSpPr/>
      </xdr:nvGrpSpPr>
      <xdr:grpSpPr>
        <a:xfrm>
          <a:off x="221676" y="4439943"/>
          <a:ext cx="9937476" cy="2002069"/>
          <a:chOff x="221676" y="3955473"/>
          <a:chExt cx="9892142" cy="1690254"/>
        </a:xfrm>
      </xdr:grpSpPr>
      <xdr:sp macro="" textlink="">
        <xdr:nvSpPr>
          <xdr:cNvPr id="79" name="Rectangle: Rounded Corners 78">
            <a:extLst>
              <a:ext uri="{FF2B5EF4-FFF2-40B4-BE49-F238E27FC236}">
                <a16:creationId xmlns:a16="http://schemas.microsoft.com/office/drawing/2014/main" id="{4C83A1E4-6952-4D53-A8DE-06301CA44037}"/>
              </a:ext>
            </a:extLst>
          </xdr:cNvPr>
          <xdr:cNvSpPr/>
        </xdr:nvSpPr>
        <xdr:spPr>
          <a:xfrm>
            <a:off x="221676" y="3969327"/>
            <a:ext cx="4142506" cy="1669472"/>
          </a:xfrm>
          <a:prstGeom prst="roundRect">
            <a:avLst>
              <a:gd name="adj" fmla="val 11515"/>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1" name="Rectangle: Rounded Corners 80">
            <a:extLst>
              <a:ext uri="{FF2B5EF4-FFF2-40B4-BE49-F238E27FC236}">
                <a16:creationId xmlns:a16="http://schemas.microsoft.com/office/drawing/2014/main" id="{5AAB9C46-F7D6-4CF5-9031-E993F4631C7E}"/>
              </a:ext>
            </a:extLst>
          </xdr:cNvPr>
          <xdr:cNvSpPr/>
        </xdr:nvSpPr>
        <xdr:spPr>
          <a:xfrm>
            <a:off x="4433455" y="3976255"/>
            <a:ext cx="2687781" cy="1669472"/>
          </a:xfrm>
          <a:prstGeom prst="roundRect">
            <a:avLst>
              <a:gd name="adj" fmla="val 11515"/>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2" name="Rectangle: Rounded Corners 81">
            <a:extLst>
              <a:ext uri="{FF2B5EF4-FFF2-40B4-BE49-F238E27FC236}">
                <a16:creationId xmlns:a16="http://schemas.microsoft.com/office/drawing/2014/main" id="{50057DAC-5EFD-4E0E-B556-E09C77949F53}"/>
              </a:ext>
            </a:extLst>
          </xdr:cNvPr>
          <xdr:cNvSpPr/>
        </xdr:nvSpPr>
        <xdr:spPr>
          <a:xfrm>
            <a:off x="7197437" y="3955473"/>
            <a:ext cx="2916381" cy="1669472"/>
          </a:xfrm>
          <a:prstGeom prst="roundRect">
            <a:avLst>
              <a:gd name="adj" fmla="val 11515"/>
            </a:avLst>
          </a:prstGeom>
          <a:gradFill>
            <a:gsLst>
              <a:gs pos="0">
                <a:schemeClr val="tx1">
                  <a:alpha val="80000"/>
                  <a:lumMod val="85000"/>
                  <a:lumOff val="15000"/>
                </a:schemeClr>
              </a:gs>
              <a:gs pos="100000">
                <a:schemeClr val="tx1">
                  <a:alpha val="75000"/>
                  <a:lumMod val="65000"/>
                  <a:lumOff val="35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6" name="Rectangle: Rounded Corners 85">
            <a:extLst>
              <a:ext uri="{FF2B5EF4-FFF2-40B4-BE49-F238E27FC236}">
                <a16:creationId xmlns:a16="http://schemas.microsoft.com/office/drawing/2014/main" id="{BD98652A-69AF-4D8B-B0A4-FCE09C08670B}"/>
              </a:ext>
            </a:extLst>
          </xdr:cNvPr>
          <xdr:cNvSpPr/>
        </xdr:nvSpPr>
        <xdr:spPr>
          <a:xfrm>
            <a:off x="325582" y="4038504"/>
            <a:ext cx="2376055" cy="238356"/>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latin typeface="LATO" panose="020F0502020204030203" pitchFamily="34" charset="0"/>
                <a:ea typeface="LATO" panose="020F0502020204030203" pitchFamily="34" charset="0"/>
                <a:cs typeface="LATO" panose="020F0502020204030203" pitchFamily="34" charset="0"/>
              </a:rPr>
              <a:t>SALES</a:t>
            </a:r>
            <a:r>
              <a:rPr lang="en-IN" sz="1100" b="1" kern="1200" baseline="0">
                <a:latin typeface="LATO" panose="020F0502020204030203" pitchFamily="34" charset="0"/>
                <a:ea typeface="LATO" panose="020F0502020204030203" pitchFamily="34" charset="0"/>
                <a:cs typeface="LATO" panose="020F0502020204030203" pitchFamily="34" charset="0"/>
              </a:rPr>
              <a:t> BY STATE</a:t>
            </a:r>
            <a:endParaRPr lang="en-IN" sz="1100" b="1" kern="1200">
              <a:latin typeface="LATO" panose="020F0502020204030203" pitchFamily="34" charset="0"/>
              <a:ea typeface="LATO" panose="020F0502020204030203" pitchFamily="34" charset="0"/>
              <a:cs typeface="LATO" panose="020F0502020204030203" pitchFamily="34" charset="0"/>
            </a:endParaRPr>
          </a:p>
        </xdr:txBody>
      </xdr:sp>
      <xdr:sp macro="" textlink="">
        <xdr:nvSpPr>
          <xdr:cNvPr id="87" name="Rectangle: Rounded Corners 86">
            <a:extLst>
              <a:ext uri="{FF2B5EF4-FFF2-40B4-BE49-F238E27FC236}">
                <a16:creationId xmlns:a16="http://schemas.microsoft.com/office/drawing/2014/main" id="{B96D7E52-832A-4D4D-ADFC-F21354677CB9}"/>
              </a:ext>
            </a:extLst>
          </xdr:cNvPr>
          <xdr:cNvSpPr/>
        </xdr:nvSpPr>
        <xdr:spPr>
          <a:xfrm>
            <a:off x="7287491" y="4017723"/>
            <a:ext cx="2376055" cy="235331"/>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latin typeface="LATO" panose="020F0502020204030203" pitchFamily="34" charset="0"/>
                <a:ea typeface="LATO" panose="020F0502020204030203" pitchFamily="34" charset="0"/>
                <a:cs typeface="LATO" panose="020F0502020204030203" pitchFamily="34" charset="0"/>
              </a:rPr>
              <a:t>FILTERS</a:t>
            </a:r>
          </a:p>
        </xdr:txBody>
      </xdr:sp>
      <xdr:sp macro="" textlink="">
        <xdr:nvSpPr>
          <xdr:cNvPr id="88" name="Rectangle: Rounded Corners 87">
            <a:extLst>
              <a:ext uri="{FF2B5EF4-FFF2-40B4-BE49-F238E27FC236}">
                <a16:creationId xmlns:a16="http://schemas.microsoft.com/office/drawing/2014/main" id="{D5702032-3627-42E1-AC35-682DB3031359}"/>
              </a:ext>
            </a:extLst>
          </xdr:cNvPr>
          <xdr:cNvSpPr/>
        </xdr:nvSpPr>
        <xdr:spPr>
          <a:xfrm>
            <a:off x="4537364" y="4052457"/>
            <a:ext cx="2376055" cy="224404"/>
          </a:xfrm>
          <a:prstGeom prst="roundRect">
            <a:avLst/>
          </a:prstGeom>
          <a:gradFill>
            <a:gsLst>
              <a:gs pos="0">
                <a:schemeClr val="tx1">
                  <a:alpha val="80000"/>
                  <a:lumMod val="85000"/>
                  <a:lumOff val="15000"/>
                </a:schemeClr>
              </a:gs>
              <a:gs pos="100000">
                <a:schemeClr val="tx1">
                  <a:lumMod val="50000"/>
                  <a:lumOff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latin typeface="LATO" panose="020F0502020204030203" pitchFamily="34" charset="0"/>
                <a:ea typeface="LATO" panose="020F0502020204030203" pitchFamily="34" charset="0"/>
                <a:cs typeface="LATO" panose="020F0502020204030203" pitchFamily="34" charset="0"/>
              </a:rPr>
              <a:t>TOP 5 SUB CATEGORIES</a:t>
            </a:r>
          </a:p>
        </xdr:txBody>
      </xdr:sp>
    </xdr:grpSp>
    <xdr:clientData/>
  </xdr:twoCellAnchor>
  <xdr:twoCellAnchor>
    <xdr:from>
      <xdr:col>0</xdr:col>
      <xdr:colOff>346367</xdr:colOff>
      <xdr:row>14</xdr:row>
      <xdr:rowOff>96983</xdr:rowOff>
    </xdr:from>
    <xdr:to>
      <xdr:col>6</xdr:col>
      <xdr:colOff>360219</xdr:colOff>
      <xdr:row>23</xdr:row>
      <xdr:rowOff>96982</xdr:rowOff>
    </xdr:to>
    <xdr:graphicFrame macro="">
      <xdr:nvGraphicFramePr>
        <xdr:cNvPr id="91" name="Chart 90">
          <a:extLst>
            <a:ext uri="{FF2B5EF4-FFF2-40B4-BE49-F238E27FC236}">
              <a16:creationId xmlns:a16="http://schemas.microsoft.com/office/drawing/2014/main" id="{10C69713-2B40-402F-9BA9-165804C3E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547254</xdr:colOff>
      <xdr:row>14</xdr:row>
      <xdr:rowOff>96981</xdr:rowOff>
    </xdr:from>
    <xdr:to>
      <xdr:col>12</xdr:col>
      <xdr:colOff>131618</xdr:colOff>
      <xdr:row>23</xdr:row>
      <xdr:rowOff>27708</xdr:rowOff>
    </xdr:to>
    <mc:AlternateContent xmlns:mc="http://schemas.openxmlformats.org/markup-compatibility/2006">
      <mc:Choice xmlns:cx1="http://schemas.microsoft.com/office/drawing/2015/9/8/chartex" Requires="cx1">
        <xdr:graphicFrame macro="">
          <xdr:nvGraphicFramePr>
            <xdr:cNvPr id="94" name="Chart 93">
              <a:extLst>
                <a:ext uri="{FF2B5EF4-FFF2-40B4-BE49-F238E27FC236}">
                  <a16:creationId xmlns:a16="http://schemas.microsoft.com/office/drawing/2014/main" id="{3ADA9D11-039B-49A7-94EA-8A5AFB79B4D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204854" y="2657301"/>
              <a:ext cx="3241964" cy="15766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360222</xdr:colOff>
      <xdr:row>14</xdr:row>
      <xdr:rowOff>131618</xdr:rowOff>
    </xdr:from>
    <xdr:to>
      <xdr:col>16</xdr:col>
      <xdr:colOff>290945</xdr:colOff>
      <xdr:row>23</xdr:row>
      <xdr:rowOff>48492</xdr:rowOff>
    </xdr:to>
    <xdr:graphicFrame macro="">
      <xdr:nvGraphicFramePr>
        <xdr:cNvPr id="95" name="Chart 94">
          <a:extLst>
            <a:ext uri="{FF2B5EF4-FFF2-40B4-BE49-F238E27FC236}">
              <a16:creationId xmlns:a16="http://schemas.microsoft.com/office/drawing/2014/main" id="{C3CF275B-CD99-41DB-A13F-9B9FE207B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235532</xdr:colOff>
      <xdr:row>26</xdr:row>
      <xdr:rowOff>76200</xdr:rowOff>
    </xdr:from>
    <xdr:to>
      <xdr:col>6</xdr:col>
      <xdr:colOff>415638</xdr:colOff>
      <xdr:row>34</xdr:row>
      <xdr:rowOff>110838</xdr:rowOff>
    </xdr:to>
    <mc:AlternateContent xmlns:mc="http://schemas.openxmlformats.org/markup-compatibility/2006">
      <mc:Choice xmlns:cx4="http://schemas.microsoft.com/office/drawing/2016/5/10/chartex" Requires="cx4">
        <xdr:graphicFrame macro="">
          <xdr:nvGraphicFramePr>
            <xdr:cNvPr id="96" name="Chart 95">
              <a:extLst>
                <a:ext uri="{FF2B5EF4-FFF2-40B4-BE49-F238E27FC236}">
                  <a16:creationId xmlns:a16="http://schemas.microsoft.com/office/drawing/2014/main" id="{E1D5455D-B033-472E-9830-DA40E3C9EE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35532" y="4831080"/>
              <a:ext cx="3837706" cy="14976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277091</xdr:colOff>
      <xdr:row>26</xdr:row>
      <xdr:rowOff>90055</xdr:rowOff>
    </xdr:from>
    <xdr:to>
      <xdr:col>11</xdr:col>
      <xdr:colOff>477982</xdr:colOff>
      <xdr:row>35</xdr:row>
      <xdr:rowOff>6927</xdr:rowOff>
    </xdr:to>
    <xdr:graphicFrame macro="">
      <xdr:nvGraphicFramePr>
        <xdr:cNvPr id="97" name="Chart 96">
          <a:extLst>
            <a:ext uri="{FF2B5EF4-FFF2-40B4-BE49-F238E27FC236}">
              <a16:creationId xmlns:a16="http://schemas.microsoft.com/office/drawing/2014/main" id="{705E8403-81C2-414C-A4A4-96487F9E6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11</xdr:col>
      <xdr:colOff>588818</xdr:colOff>
      <xdr:row>26</xdr:row>
      <xdr:rowOff>62347</xdr:rowOff>
    </xdr:from>
    <xdr:to>
      <xdr:col>13</xdr:col>
      <xdr:colOff>277091</xdr:colOff>
      <xdr:row>34</xdr:row>
      <xdr:rowOff>103909</xdr:rowOff>
    </xdr:to>
    <mc:AlternateContent xmlns:mc="http://schemas.openxmlformats.org/markup-compatibility/2006" xmlns:a14="http://schemas.microsoft.com/office/drawing/2010/main">
      <mc:Choice Requires="a14">
        <xdr:graphicFrame macro="">
          <xdr:nvGraphicFramePr>
            <xdr:cNvPr id="102" name="Year 1">
              <a:extLst>
                <a:ext uri="{FF2B5EF4-FFF2-40B4-BE49-F238E27FC236}">
                  <a16:creationId xmlns:a16="http://schemas.microsoft.com/office/drawing/2014/main" id="{68E20ADB-E1A4-41FE-927A-5CE0226618C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278299" y="4824847"/>
              <a:ext cx="904542" cy="15069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36715</xdr:colOff>
      <xdr:row>26</xdr:row>
      <xdr:rowOff>57497</xdr:rowOff>
    </xdr:from>
    <xdr:to>
      <xdr:col>16</xdr:col>
      <xdr:colOff>360218</xdr:colOff>
      <xdr:row>34</xdr:row>
      <xdr:rowOff>90055</xdr:rowOff>
    </xdr:to>
    <mc:AlternateContent xmlns:mc="http://schemas.openxmlformats.org/markup-compatibility/2006" xmlns:a14="http://schemas.microsoft.com/office/drawing/2010/main">
      <mc:Choice Requires="a14">
        <xdr:graphicFrame macro="">
          <xdr:nvGraphicFramePr>
            <xdr:cNvPr id="103" name="Segment 1">
              <a:extLst>
                <a:ext uri="{FF2B5EF4-FFF2-40B4-BE49-F238E27FC236}">
                  <a16:creationId xmlns:a16="http://schemas.microsoft.com/office/drawing/2014/main" id="{D0D1F930-6506-461F-B3CC-E1636FF8461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158734" y="4819997"/>
              <a:ext cx="931638" cy="14979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308954</xdr:colOff>
      <xdr:row>26</xdr:row>
      <xdr:rowOff>66502</xdr:rowOff>
    </xdr:from>
    <xdr:to>
      <xdr:col>15</xdr:col>
      <xdr:colOff>6925</xdr:colOff>
      <xdr:row>34</xdr:row>
      <xdr:rowOff>103908</xdr:rowOff>
    </xdr:to>
    <mc:AlternateContent xmlns:mc="http://schemas.openxmlformats.org/markup-compatibility/2006" xmlns:a14="http://schemas.microsoft.com/office/drawing/2010/main">
      <mc:Choice Requires="a14">
        <xdr:graphicFrame macro="">
          <xdr:nvGraphicFramePr>
            <xdr:cNvPr id="104" name="Region 1">
              <a:extLst>
                <a:ext uri="{FF2B5EF4-FFF2-40B4-BE49-F238E27FC236}">
                  <a16:creationId xmlns:a16="http://schemas.microsoft.com/office/drawing/2014/main" id="{1019BE17-E8B1-4758-9811-56552199214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214704" y="4829002"/>
              <a:ext cx="914240" cy="15027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150495</xdr:colOff>
      <xdr:row>0</xdr:row>
      <xdr:rowOff>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50495" y="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121920</xdr:colOff>
      <xdr:row>10</xdr:row>
      <xdr:rowOff>78105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21920" y="1828646"/>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510540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65420" y="39128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367665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88705" y="391287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478155</xdr:colOff>
      <xdr:row>22</xdr:row>
      <xdr:rowOff>125730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8799195" y="398145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1</xdr:row>
      <xdr:rowOff>160020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335074"/>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yash Musmade" refreshedDate="45648.334970254633" createdVersion="8" refreshedVersion="8" minRefreshableVersion="3" recordCount="9994" xr:uid="{F94E9E64-4B5C-4666-8D81-0CCE1A1B08F4}">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466785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2B123B-88D2-462F-BD48-9B3DCE5620F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h="1" x="2"/>
        <item x="1"/>
        <item h="1"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1">
      <pivotArea collapsedLevelsAreSubtotals="1" fieldPosition="0">
        <references count="1">
          <reference field="22" count="1">
            <x v="1"/>
          </reference>
        </references>
      </pivotArea>
    </format>
    <format dxfId="10">
      <pivotArea collapsedLevelsAreSubtotals="1" fieldPosition="0">
        <references count="1">
          <reference field="22" count="1">
            <x v="2"/>
          </reference>
        </references>
      </pivotArea>
    </format>
    <format dxfId="9">
      <pivotArea collapsedLevelsAreSubtotals="1" fieldPosition="0">
        <references count="1">
          <reference field="22" count="1">
            <x v="3"/>
          </reference>
        </references>
      </pivotArea>
    </format>
    <format dxfId="8">
      <pivotArea collapsedLevelsAreSubtotals="1" fieldPosition="0">
        <references count="1">
          <reference field="22" count="1">
            <x v="4"/>
          </reference>
        </references>
      </pivotArea>
    </format>
    <format dxfId="7">
      <pivotArea collapsedLevelsAreSubtotals="1" fieldPosition="0">
        <references count="1">
          <reference field="22" count="1">
            <x v="5"/>
          </reference>
        </references>
      </pivotArea>
    </format>
    <format dxfId="6">
      <pivotArea collapsedLevelsAreSubtotals="1" fieldPosition="0">
        <references count="1">
          <reference field="22" count="1">
            <x v="6"/>
          </reference>
        </references>
      </pivotArea>
    </format>
    <format dxfId="5">
      <pivotArea collapsedLevelsAreSubtotals="1" fieldPosition="0">
        <references count="1">
          <reference field="22" count="1">
            <x v="7"/>
          </reference>
        </references>
      </pivotArea>
    </format>
    <format dxfId="4">
      <pivotArea collapsedLevelsAreSubtotals="1" fieldPosition="0">
        <references count="1">
          <reference field="22" count="1">
            <x v="8"/>
          </reference>
        </references>
      </pivotArea>
    </format>
    <format dxfId="3">
      <pivotArea collapsedLevelsAreSubtotals="1" fieldPosition="0">
        <references count="1">
          <reference field="22" count="1">
            <x v="9"/>
          </reference>
        </references>
      </pivotArea>
    </format>
    <format dxfId="2">
      <pivotArea collapsedLevelsAreSubtotals="1" fieldPosition="0">
        <references count="1">
          <reference field="22" count="1">
            <x v="10"/>
          </reference>
        </references>
      </pivotArea>
    </format>
    <format dxfId="1">
      <pivotArea collapsedLevelsAreSubtotals="1" fieldPosition="0">
        <references count="1">
          <reference field="22" count="1">
            <x v="11"/>
          </reference>
        </references>
      </pivotArea>
    </format>
    <format dxfId="0">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81B2B1-2819-499B-93D7-13D9ACBA0DE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x="3"/>
        <item h="1"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4983AC-97E4-41E7-9C9A-1CA739379E9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8873E5-3CEC-48A1-9E9B-EE68CED4F54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2189A0-BF82-4EC1-80D8-CF4FD95F29B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i>
    <i>
      <x v="14"/>
    </i>
    <i>
      <x v="13"/>
    </i>
    <i>
      <x v="5"/>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 chart="4" format="4">
      <pivotArea type="data" outline="0" fieldPosition="0">
        <references count="2">
          <reference field="4294967294" count="1" selected="0">
            <x v="0"/>
          </reference>
          <reference field="16" count="1" selected="0">
            <x v="5"/>
          </reference>
        </references>
      </pivotArea>
    </chartFormat>
    <chartFormat chart="4" format="5">
      <pivotArea type="data" outline="0" fieldPosition="0">
        <references count="2">
          <reference field="4294967294" count="1" selected="0">
            <x v="0"/>
          </reference>
          <reference field="16" count="1" selected="0">
            <x v="14"/>
          </reference>
        </references>
      </pivotArea>
    </chartFormat>
    <chartFormat chart="4" format="6">
      <pivotArea type="data" outline="0" fieldPosition="0">
        <references count="2">
          <reference field="4294967294" count="1" selected="0">
            <x v="0"/>
          </reference>
          <reference field="16" count="1" selected="0">
            <x v="16"/>
          </reference>
        </references>
      </pivotArea>
    </chartFormat>
    <chartFormat chart="4" format="7">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7C3ECE-DC22-4CFE-A33B-CCDBCD7208D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662DD2-5C42-4904-BBF0-92DBB770D2E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Q3:R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9"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11BEBE-DC51-49EA-B4A4-D821ECC76E1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dataField="1"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4A58D03-71B6-49B9-B839-A77D6333AF7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I3:J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5"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44106F-173F-4FE7-BBCE-9D2BED41CEF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3:F16" firstHeaderRow="1" firstDataRow="1" firstDataCol="1"/>
  <pivotFields count="26">
    <pivotField showAll="0"/>
    <pivotField showAll="0"/>
    <pivotField showAll="0">
      <items count="5">
        <item h="1" x="2"/>
        <item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5B9B86-DB0F-43CC-82CC-96987D8B8756}" name="PivotTable7"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29CE1A4-1512-4C34-B9AA-346D985384A0}" sourceName="Year">
  <pivotTables>
    <pivotTable tabId="5" name="PivotTable2"/>
    <pivotTable tabId="3" name="PivotTable1"/>
    <pivotTable tabId="10" name="PivotTable2"/>
    <pivotTable tabId="10" name="PivotTable3"/>
    <pivotTable tabId="10" name="PivotTable4"/>
    <pivotTable tabId="10" name="PivotTable5"/>
    <pivotTable tabId="10" name="PivotTable6"/>
    <pivotTable tabId="7" name="PivotTable4"/>
    <pivotTable tabId="6" name="PivotTable3"/>
    <pivotTable tabId="8" name="PivotTable5"/>
  </pivotTables>
  <data>
    <tabular pivotCacheId="1346678528">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DD9CF31-7FAC-42D1-936F-5573612A3635}" sourceName="Segment">
  <pivotTables>
    <pivotTable tabId="5" name="PivotTable2"/>
  </pivotTables>
  <data>
    <tabular pivotCacheId="1346678528">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E80987-E951-4AC5-A022-5CED2392E820}" sourceName="Region">
  <pivotTables>
    <pivotTable tabId="5" name="PivotTable2"/>
  </pivotTables>
  <data>
    <tabular pivotCacheId="1346678528">
      <items count="4">
        <i x="2"/>
        <i x="3"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D58AA05-8513-4952-9FC0-C4710B3C7B4D}" cache="Slicer_Year" caption="Year" rowHeight="234950"/>
  <slicer name="Segment" xr10:uid="{791C2C8C-09B6-4B94-8903-F3CFEF6CC847}" cache="Slicer_Segment" caption="Segment" rowHeight="234950"/>
  <slicer name="Region" xr10:uid="{800C3B99-6C9B-4D35-A385-367C80E9944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309ADB3-66E3-4839-94CA-F47B8A273994}" cache="Slicer_Year" caption="Year" style="AB" rowHeight="234950"/>
  <slicer name="Segment 1" xr10:uid="{836F6F50-F0F5-45D0-99E3-C19465C8FC16}" cache="Slicer_Segment" caption="Segment" style="AB" rowHeight="234950"/>
  <slicer name="Region 1" xr10:uid="{10C73C82-3663-4CD7-B246-8F07B5E57992}"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24E74-134C-49D8-96D3-975F3F21D9D4}">
  <dimension ref="A3:C16"/>
  <sheetViews>
    <sheetView workbookViewId="0">
      <selection activeCell="E25" sqref="E25"/>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0" t="s">
        <v>10933</v>
      </c>
      <c r="B3" t="s">
        <v>10947</v>
      </c>
      <c r="C3" t="s">
        <v>10948</v>
      </c>
    </row>
    <row r="4" spans="1:3" x14ac:dyDescent="0.3">
      <c r="A4" s="11" t="s">
        <v>10935</v>
      </c>
      <c r="B4" s="12">
        <v>18174.075600000004</v>
      </c>
      <c r="C4" s="12">
        <v>-3281.0070000000001</v>
      </c>
    </row>
    <row r="5" spans="1:3" x14ac:dyDescent="0.3">
      <c r="A5" s="11" t="s">
        <v>10936</v>
      </c>
      <c r="B5" s="12">
        <v>12210.867000000002</v>
      </c>
      <c r="C5" s="12">
        <v>2821.2761999999984</v>
      </c>
    </row>
    <row r="6" spans="1:3" x14ac:dyDescent="0.3">
      <c r="A6" s="11" t="s">
        <v>10937</v>
      </c>
      <c r="B6" s="12">
        <v>38466.796000000002</v>
      </c>
      <c r="C6" s="12">
        <v>9724.6723999999995</v>
      </c>
    </row>
    <row r="7" spans="1:3" x14ac:dyDescent="0.3">
      <c r="A7" s="11" t="s">
        <v>10938</v>
      </c>
      <c r="B7" s="12">
        <v>34195.208499999993</v>
      </c>
      <c r="C7" s="12">
        <v>4187.4961999999978</v>
      </c>
    </row>
    <row r="8" spans="1:3" x14ac:dyDescent="0.3">
      <c r="A8" s="11" t="s">
        <v>10939</v>
      </c>
      <c r="B8" s="12">
        <v>30131.686499999996</v>
      </c>
      <c r="C8" s="12">
        <v>4667.8689999999988</v>
      </c>
    </row>
    <row r="9" spans="1:3" x14ac:dyDescent="0.3">
      <c r="A9" s="11" t="s">
        <v>10940</v>
      </c>
      <c r="B9" s="12">
        <v>24797.291999999994</v>
      </c>
      <c r="C9" s="12">
        <v>3335.5572000000002</v>
      </c>
    </row>
    <row r="10" spans="1:3" x14ac:dyDescent="0.3">
      <c r="A10" s="11" t="s">
        <v>10941</v>
      </c>
      <c r="B10" s="12">
        <v>28765.325000000004</v>
      </c>
      <c r="C10" s="12">
        <v>3288.6482999999989</v>
      </c>
    </row>
    <row r="11" spans="1:3" x14ac:dyDescent="0.3">
      <c r="A11" s="11" t="s">
        <v>10942</v>
      </c>
      <c r="B11" s="12">
        <v>36898.33219999999</v>
      </c>
      <c r="C11" s="12">
        <v>5355.808399999999</v>
      </c>
    </row>
    <row r="12" spans="1:3" x14ac:dyDescent="0.3">
      <c r="A12" s="11" t="s">
        <v>10943</v>
      </c>
      <c r="B12" s="12">
        <v>64595.918000000005</v>
      </c>
      <c r="C12" s="12">
        <v>8209.1626999999953</v>
      </c>
    </row>
    <row r="13" spans="1:3" x14ac:dyDescent="0.3">
      <c r="A13" s="11" t="s">
        <v>10944</v>
      </c>
      <c r="B13" s="12">
        <v>31404.923499999986</v>
      </c>
      <c r="C13" s="12">
        <v>2817.3659999999995</v>
      </c>
    </row>
    <row r="14" spans="1:3" x14ac:dyDescent="0.3">
      <c r="A14" s="11" t="s">
        <v>10945</v>
      </c>
      <c r="B14" s="12">
        <v>75972.563500000004</v>
      </c>
      <c r="C14" s="12">
        <v>12474.788399999996</v>
      </c>
    </row>
    <row r="15" spans="1:3" x14ac:dyDescent="0.3">
      <c r="A15" s="11" t="s">
        <v>10946</v>
      </c>
      <c r="B15" s="12">
        <v>74919.521199999988</v>
      </c>
      <c r="C15" s="12">
        <v>8016.9658999999947</v>
      </c>
    </row>
    <row r="16" spans="1:3" x14ac:dyDescent="0.3">
      <c r="A16" s="11" t="s">
        <v>10934</v>
      </c>
      <c r="B16" s="35">
        <v>470532.50899999996</v>
      </c>
      <c r="C16" s="35">
        <v>61618.603699999985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14E668-EA49-4810-BE98-3CB73D419BA2}">
  <dimension ref="A3:E14"/>
  <sheetViews>
    <sheetView workbookViewId="0">
      <selection activeCell="L10" sqref="L10"/>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7" t="s">
        <v>10933</v>
      </c>
      <c r="B3" s="6" t="s">
        <v>10948</v>
      </c>
    </row>
    <row r="4" spans="1:5" x14ac:dyDescent="0.3">
      <c r="A4" s="8" t="s">
        <v>71</v>
      </c>
      <c r="B4" s="32">
        <v>2815.6907999999999</v>
      </c>
    </row>
    <row r="5" spans="1:5" x14ac:dyDescent="0.3">
      <c r="A5" s="13" t="s">
        <v>46</v>
      </c>
      <c r="B5" s="33">
        <v>2698.0481000000009</v>
      </c>
    </row>
    <row r="6" spans="1:5" x14ac:dyDescent="0.3">
      <c r="A6" s="13" t="s">
        <v>32</v>
      </c>
      <c r="B6" s="33">
        <v>501.33899999999994</v>
      </c>
    </row>
    <row r="7" spans="1:5" x14ac:dyDescent="0.3">
      <c r="A7" s="9" t="s">
        <v>10934</v>
      </c>
      <c r="B7" s="34">
        <v>6015.0779000000002</v>
      </c>
    </row>
    <row r="10" spans="1:5" x14ac:dyDescent="0.3">
      <c r="D10" t="s">
        <v>15</v>
      </c>
      <c r="E10" t="s">
        <v>21</v>
      </c>
    </row>
    <row r="11" spans="1:5" x14ac:dyDescent="0.3">
      <c r="D11" t="str">
        <f>A4</f>
        <v>Technology</v>
      </c>
      <c r="E11">
        <f>GETPIVOTDATA("Profit",$A$3,"Category",A4)</f>
        <v>2815.6907999999999</v>
      </c>
    </row>
    <row r="12" spans="1:5" x14ac:dyDescent="0.3">
      <c r="D12" t="str">
        <f t="shared" ref="D12:D14" si="0">A5</f>
        <v>Office Supplies</v>
      </c>
      <c r="E12">
        <f t="shared" ref="E12:E13" si="1">GETPIVOTDATA("Profit",$A$3,"Category",A5)</f>
        <v>2698.0481000000009</v>
      </c>
    </row>
    <row r="13" spans="1:5" x14ac:dyDescent="0.3">
      <c r="D13" t="str">
        <f t="shared" si="0"/>
        <v>Furniture</v>
      </c>
      <c r="E13">
        <f t="shared" si="1"/>
        <v>501.33899999999994</v>
      </c>
    </row>
    <row r="14" spans="1:5" x14ac:dyDescent="0.3">
      <c r="D14" t="str">
        <f t="shared" si="0"/>
        <v>Grand Total</v>
      </c>
      <c r="E14">
        <f>GETPIVOTDATA("Profit",$A$3)</f>
        <v>6015.0779000000002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2790E-D797-48C7-A350-25E0E7F72AAF}">
  <dimension ref="A3:B7"/>
  <sheetViews>
    <sheetView workbookViewId="0">
      <selection activeCell="M13" sqref="M13"/>
    </sheetView>
  </sheetViews>
  <sheetFormatPr defaultRowHeight="14.4" x14ac:dyDescent="0.3"/>
  <cols>
    <col min="1" max="1" width="13.109375" bestFit="1" customWidth="1"/>
    <col min="2" max="2" width="11.21875" bestFit="1" customWidth="1"/>
  </cols>
  <sheetData>
    <row r="3" spans="1:2" x14ac:dyDescent="0.3">
      <c r="A3" s="7" t="s">
        <v>10933</v>
      </c>
      <c r="B3" s="6" t="s">
        <v>10947</v>
      </c>
    </row>
    <row r="4" spans="1:2" x14ac:dyDescent="0.3">
      <c r="A4" s="8" t="s">
        <v>32</v>
      </c>
      <c r="B4" s="14">
        <v>0.36239416775345495</v>
      </c>
    </row>
    <row r="5" spans="1:2" x14ac:dyDescent="0.3">
      <c r="A5" s="13" t="s">
        <v>46</v>
      </c>
      <c r="B5" s="15">
        <v>0.29165564626268992</v>
      </c>
    </row>
    <row r="6" spans="1:2" x14ac:dyDescent="0.3">
      <c r="A6" s="13" t="s">
        <v>71</v>
      </c>
      <c r="B6" s="15">
        <v>0.34595018598385524</v>
      </c>
    </row>
    <row r="7" spans="1:2" x14ac:dyDescent="0.3">
      <c r="A7" s="9" t="s">
        <v>10934</v>
      </c>
      <c r="B7" s="1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CDA57-D158-40C5-945F-89EF7EE1486A}">
  <dimension ref="A3:F52"/>
  <sheetViews>
    <sheetView zoomScale="97" workbookViewId="0">
      <selection activeCell="H13" sqref="H13"/>
    </sheetView>
  </sheetViews>
  <sheetFormatPr defaultRowHeight="14.4" x14ac:dyDescent="0.3"/>
  <cols>
    <col min="1" max="1" width="17.88671875" bestFit="1" customWidth="1"/>
    <col min="2" max="2" width="11.5546875" bestFit="1" customWidth="1"/>
    <col min="5" max="5" width="17.33203125" bestFit="1" customWidth="1"/>
    <col min="6" max="6" width="9.44140625" bestFit="1" customWidth="1"/>
  </cols>
  <sheetData>
    <row r="3" spans="1:6" x14ac:dyDescent="0.3">
      <c r="A3" s="7" t="s">
        <v>10933</v>
      </c>
      <c r="B3" s="6" t="s">
        <v>10947</v>
      </c>
      <c r="E3" t="s">
        <v>10949</v>
      </c>
      <c r="F3" t="s">
        <v>18</v>
      </c>
    </row>
    <row r="4" spans="1:6" x14ac:dyDescent="0.3">
      <c r="A4" s="8" t="s">
        <v>358</v>
      </c>
      <c r="B4" s="32">
        <v>3891.9700000000003</v>
      </c>
      <c r="E4" t="str">
        <f>A4</f>
        <v>Alabama</v>
      </c>
      <c r="F4" s="12">
        <f>GETPIVOTDATA("Sales",$A$3,"State",A4)</f>
        <v>3891.9700000000003</v>
      </c>
    </row>
    <row r="5" spans="1:6" x14ac:dyDescent="0.3">
      <c r="A5" s="13" t="s">
        <v>310</v>
      </c>
      <c r="B5" s="33">
        <v>9611.2100000000028</v>
      </c>
      <c r="E5" t="str">
        <f t="shared" ref="E5:E52" si="0">A5</f>
        <v>Arizona</v>
      </c>
      <c r="F5" s="12">
        <f t="shared" ref="F5:F52" si="1">GETPIVOTDATA("Sales",$A$3,"State",A5)</f>
        <v>9611.2100000000028</v>
      </c>
    </row>
    <row r="6" spans="1:6" x14ac:dyDescent="0.3">
      <c r="A6" s="13" t="s">
        <v>1707</v>
      </c>
      <c r="B6" s="33">
        <v>443.61</v>
      </c>
      <c r="E6" t="str">
        <f t="shared" si="0"/>
        <v>Arkansas</v>
      </c>
      <c r="F6" s="12">
        <f t="shared" si="1"/>
        <v>443.61</v>
      </c>
    </row>
    <row r="7" spans="1:6" x14ac:dyDescent="0.3">
      <c r="A7" s="13" t="s">
        <v>43</v>
      </c>
      <c r="B7" s="33">
        <v>88443.844499999948</v>
      </c>
      <c r="E7" t="str">
        <f t="shared" si="0"/>
        <v>California</v>
      </c>
      <c r="F7" s="12">
        <f t="shared" si="1"/>
        <v>88443.844499999948</v>
      </c>
    </row>
    <row r="8" spans="1:6" x14ac:dyDescent="0.3">
      <c r="A8" s="13" t="s">
        <v>457</v>
      </c>
      <c r="B8" s="33">
        <v>4639.2700000000004</v>
      </c>
      <c r="E8" t="str">
        <f t="shared" si="0"/>
        <v>Colorado</v>
      </c>
      <c r="F8" s="12">
        <f t="shared" si="1"/>
        <v>4639.2700000000004</v>
      </c>
    </row>
    <row r="9" spans="1:6" x14ac:dyDescent="0.3">
      <c r="A9" s="13" t="s">
        <v>747</v>
      </c>
      <c r="B9" s="33">
        <v>1284.6400000000001</v>
      </c>
      <c r="E9" t="str">
        <f t="shared" si="0"/>
        <v>Connecticut</v>
      </c>
      <c r="F9" s="12">
        <f t="shared" si="1"/>
        <v>1284.6400000000001</v>
      </c>
    </row>
    <row r="10" spans="1:6" x14ac:dyDescent="0.3">
      <c r="A10" s="13" t="s">
        <v>245</v>
      </c>
      <c r="B10" s="33">
        <v>6190.3360000000011</v>
      </c>
      <c r="E10" t="str">
        <f t="shared" si="0"/>
        <v>Delaware</v>
      </c>
      <c r="F10" s="12">
        <f t="shared" si="1"/>
        <v>6190.3360000000011</v>
      </c>
    </row>
    <row r="11" spans="1:6" x14ac:dyDescent="0.3">
      <c r="A11" s="13" t="s">
        <v>3034</v>
      </c>
      <c r="B11" s="33">
        <v>2670.19</v>
      </c>
      <c r="E11" t="str">
        <f t="shared" si="0"/>
        <v>District of Columbia</v>
      </c>
      <c r="F11" s="12">
        <f t="shared" si="1"/>
        <v>2670.19</v>
      </c>
    </row>
    <row r="12" spans="1:6" x14ac:dyDescent="0.3">
      <c r="A12" s="13" t="s">
        <v>54</v>
      </c>
      <c r="B12" s="33">
        <v>15177.448499999999</v>
      </c>
      <c r="E12" t="str">
        <f t="shared" si="0"/>
        <v>Florida</v>
      </c>
      <c r="F12" s="12">
        <f t="shared" si="1"/>
        <v>15177.448499999999</v>
      </c>
    </row>
    <row r="13" spans="1:6" x14ac:dyDescent="0.3">
      <c r="A13" s="13" t="s">
        <v>1272</v>
      </c>
      <c r="B13" s="33">
        <v>11338.049999999997</v>
      </c>
      <c r="E13" t="str">
        <f t="shared" si="0"/>
        <v>Georgia</v>
      </c>
      <c r="F13" s="12">
        <f t="shared" si="1"/>
        <v>11338.049999999997</v>
      </c>
    </row>
    <row r="14" spans="1:6" x14ac:dyDescent="0.3">
      <c r="A14" s="13" t="s">
        <v>6260</v>
      </c>
      <c r="B14" s="33">
        <v>1500.2359999999999</v>
      </c>
      <c r="E14" t="str">
        <f t="shared" si="0"/>
        <v>Idaho</v>
      </c>
      <c r="F14" s="12">
        <f t="shared" si="1"/>
        <v>1500.2359999999999</v>
      </c>
    </row>
    <row r="15" spans="1:6" x14ac:dyDescent="0.3">
      <c r="A15" s="13" t="s">
        <v>211</v>
      </c>
      <c r="B15" s="33">
        <v>18578.064000000002</v>
      </c>
      <c r="E15" t="str">
        <f t="shared" si="0"/>
        <v>Illinois</v>
      </c>
      <c r="F15" s="12">
        <f t="shared" si="1"/>
        <v>18578.064000000002</v>
      </c>
    </row>
    <row r="16" spans="1:6" x14ac:dyDescent="0.3">
      <c r="A16" s="13" t="s">
        <v>254</v>
      </c>
      <c r="B16" s="33">
        <v>6640.32</v>
      </c>
      <c r="E16" t="str">
        <f t="shared" si="0"/>
        <v>Indiana</v>
      </c>
      <c r="F16" s="12">
        <f t="shared" si="1"/>
        <v>6640.32</v>
      </c>
    </row>
    <row r="17" spans="1:6" x14ac:dyDescent="0.3">
      <c r="A17" s="13" t="s">
        <v>489</v>
      </c>
      <c r="B17" s="33">
        <v>1713.1999999999998</v>
      </c>
      <c r="E17" t="str">
        <f t="shared" si="0"/>
        <v>Iowa</v>
      </c>
      <c r="F17" s="12">
        <f t="shared" si="1"/>
        <v>1713.1999999999998</v>
      </c>
    </row>
    <row r="18" spans="1:6" x14ac:dyDescent="0.3">
      <c r="A18" s="13" t="s">
        <v>4530</v>
      </c>
      <c r="B18" s="33">
        <v>170.31</v>
      </c>
      <c r="E18" t="str">
        <f t="shared" si="0"/>
        <v>Kansas</v>
      </c>
      <c r="F18" s="12">
        <f t="shared" si="1"/>
        <v>170.31</v>
      </c>
    </row>
    <row r="19" spans="1:6" x14ac:dyDescent="0.3">
      <c r="A19" s="13" t="s">
        <v>29</v>
      </c>
      <c r="B19" s="33">
        <v>7673.5600000000013</v>
      </c>
      <c r="E19" t="str">
        <f t="shared" si="0"/>
        <v>Kentucky</v>
      </c>
      <c r="F19" s="12">
        <f t="shared" si="1"/>
        <v>7673.5600000000013</v>
      </c>
    </row>
    <row r="20" spans="1:6" x14ac:dyDescent="0.3">
      <c r="A20" s="13" t="s">
        <v>736</v>
      </c>
      <c r="B20" s="33">
        <v>917.8</v>
      </c>
      <c r="E20" t="str">
        <f t="shared" si="0"/>
        <v>Louisiana</v>
      </c>
      <c r="F20" s="12">
        <f t="shared" si="1"/>
        <v>917.8</v>
      </c>
    </row>
    <row r="21" spans="1:6" x14ac:dyDescent="0.3">
      <c r="A21" s="13" t="s">
        <v>5235</v>
      </c>
      <c r="B21" s="33">
        <v>106.08000000000001</v>
      </c>
      <c r="E21" t="str">
        <f t="shared" si="0"/>
        <v>Maine</v>
      </c>
      <c r="F21" s="12">
        <f t="shared" si="1"/>
        <v>106.08000000000001</v>
      </c>
    </row>
    <row r="22" spans="1:6" x14ac:dyDescent="0.3">
      <c r="A22" s="13" t="s">
        <v>2735</v>
      </c>
      <c r="B22" s="33">
        <v>7843.1100000000006</v>
      </c>
      <c r="E22" t="str">
        <f t="shared" si="0"/>
        <v>Maryland</v>
      </c>
      <c r="F22" s="12">
        <f t="shared" si="1"/>
        <v>7843.1100000000006</v>
      </c>
    </row>
    <row r="23" spans="1:6" x14ac:dyDescent="0.3">
      <c r="A23" s="13" t="s">
        <v>1245</v>
      </c>
      <c r="B23" s="33">
        <v>6625.9879999999966</v>
      </c>
      <c r="E23" t="str">
        <f t="shared" si="0"/>
        <v>Massachusetts</v>
      </c>
      <c r="F23" s="12">
        <f t="shared" si="1"/>
        <v>6625.9879999999966</v>
      </c>
    </row>
    <row r="24" spans="1:6" x14ac:dyDescent="0.3">
      <c r="A24" s="13" t="s">
        <v>238</v>
      </c>
      <c r="B24" s="33">
        <v>16843.679000000004</v>
      </c>
      <c r="E24" t="str">
        <f t="shared" si="0"/>
        <v>Michigan</v>
      </c>
      <c r="F24" s="12">
        <f t="shared" si="1"/>
        <v>16843.679000000004</v>
      </c>
    </row>
    <row r="25" spans="1:6" x14ac:dyDescent="0.3">
      <c r="A25" s="13" t="s">
        <v>229</v>
      </c>
      <c r="B25" s="33">
        <v>5724.1900000000005</v>
      </c>
      <c r="E25" t="str">
        <f t="shared" si="0"/>
        <v>Minnesota</v>
      </c>
      <c r="F25" s="12">
        <f t="shared" si="1"/>
        <v>5724.1900000000005</v>
      </c>
    </row>
    <row r="26" spans="1:6" x14ac:dyDescent="0.3">
      <c r="A26" s="13" t="s">
        <v>1487</v>
      </c>
      <c r="B26" s="33">
        <v>302.16000000000003</v>
      </c>
      <c r="E26" t="str">
        <f t="shared" si="0"/>
        <v>Mississippi</v>
      </c>
      <c r="F26" s="12">
        <f t="shared" si="1"/>
        <v>302.16000000000003</v>
      </c>
    </row>
    <row r="27" spans="1:6" x14ac:dyDescent="0.3">
      <c r="A27" s="13" t="s">
        <v>596</v>
      </c>
      <c r="B27" s="33">
        <v>6985.2100000000009</v>
      </c>
      <c r="E27" t="str">
        <f t="shared" si="0"/>
        <v>Missouri</v>
      </c>
      <c r="F27" s="12">
        <f t="shared" si="1"/>
        <v>6985.2100000000009</v>
      </c>
    </row>
    <row r="28" spans="1:6" x14ac:dyDescent="0.3">
      <c r="A28" s="13" t="s">
        <v>1762</v>
      </c>
      <c r="B28" s="33">
        <v>935.58400000000006</v>
      </c>
      <c r="E28" t="str">
        <f t="shared" si="0"/>
        <v>Montana</v>
      </c>
      <c r="F28" s="12">
        <f t="shared" si="1"/>
        <v>935.58400000000006</v>
      </c>
    </row>
    <row r="29" spans="1:6" x14ac:dyDescent="0.3">
      <c r="A29" s="13" t="s">
        <v>138</v>
      </c>
      <c r="B29" s="33">
        <v>594.14</v>
      </c>
      <c r="E29" t="str">
        <f t="shared" si="0"/>
        <v>Nebraska</v>
      </c>
      <c r="F29" s="12">
        <f t="shared" si="1"/>
        <v>594.14</v>
      </c>
    </row>
    <row r="30" spans="1:6" x14ac:dyDescent="0.3">
      <c r="A30" s="13" t="s">
        <v>1392</v>
      </c>
      <c r="B30" s="33">
        <v>1948.4620000000002</v>
      </c>
      <c r="E30" t="str">
        <f t="shared" si="0"/>
        <v>Nevada</v>
      </c>
      <c r="F30" s="12">
        <f t="shared" si="1"/>
        <v>1948.4620000000002</v>
      </c>
    </row>
    <row r="31" spans="1:6" x14ac:dyDescent="0.3">
      <c r="A31" s="13" t="s">
        <v>2694</v>
      </c>
      <c r="B31" s="33">
        <v>4345.0340000000006</v>
      </c>
      <c r="E31" t="str">
        <f t="shared" si="0"/>
        <v>New Hampshire</v>
      </c>
      <c r="F31" s="12">
        <f t="shared" si="1"/>
        <v>4345.0340000000006</v>
      </c>
    </row>
    <row r="32" spans="1:6" x14ac:dyDescent="0.3">
      <c r="A32" s="13" t="s">
        <v>788</v>
      </c>
      <c r="B32" s="33">
        <v>4105.09</v>
      </c>
      <c r="E32" t="str">
        <f t="shared" si="0"/>
        <v>New Jersey</v>
      </c>
      <c r="F32" s="12">
        <f t="shared" si="1"/>
        <v>4105.09</v>
      </c>
    </row>
    <row r="33" spans="1:6" x14ac:dyDescent="0.3">
      <c r="A33" s="13" t="s">
        <v>668</v>
      </c>
      <c r="B33" s="33">
        <v>1192.8720000000001</v>
      </c>
      <c r="E33" t="str">
        <f t="shared" si="0"/>
        <v>New Mexico</v>
      </c>
      <c r="F33" s="12">
        <f t="shared" si="1"/>
        <v>1192.8720000000001</v>
      </c>
    </row>
    <row r="34" spans="1:6" x14ac:dyDescent="0.3">
      <c r="A34" s="13" t="s">
        <v>267</v>
      </c>
      <c r="B34" s="33">
        <v>80320.687000000064</v>
      </c>
      <c r="E34" t="str">
        <f t="shared" si="0"/>
        <v>New York</v>
      </c>
      <c r="F34" s="12">
        <f t="shared" si="1"/>
        <v>80320.687000000064</v>
      </c>
    </row>
    <row r="35" spans="1:6" x14ac:dyDescent="0.3">
      <c r="A35" s="13" t="s">
        <v>88</v>
      </c>
      <c r="B35" s="33">
        <v>8558.2980000000007</v>
      </c>
      <c r="E35" t="str">
        <f t="shared" si="0"/>
        <v>North Carolina</v>
      </c>
      <c r="F35" s="12">
        <f t="shared" si="1"/>
        <v>8558.2980000000007</v>
      </c>
    </row>
    <row r="36" spans="1:6" x14ac:dyDescent="0.3">
      <c r="A36" s="13" t="s">
        <v>498</v>
      </c>
      <c r="B36" s="33">
        <v>16110.426000000003</v>
      </c>
      <c r="E36" t="str">
        <f t="shared" si="0"/>
        <v>Ohio</v>
      </c>
      <c r="F36" s="12">
        <f t="shared" si="1"/>
        <v>16110.426000000003</v>
      </c>
    </row>
    <row r="37" spans="1:6" x14ac:dyDescent="0.3">
      <c r="A37" s="13" t="s">
        <v>649</v>
      </c>
      <c r="B37" s="33">
        <v>2808.3399999999997</v>
      </c>
      <c r="E37" t="str">
        <f t="shared" si="0"/>
        <v>Oklahoma</v>
      </c>
      <c r="F37" s="12">
        <f t="shared" si="1"/>
        <v>2808.3399999999997</v>
      </c>
    </row>
    <row r="38" spans="1:6" x14ac:dyDescent="0.3">
      <c r="A38" s="13" t="s">
        <v>420</v>
      </c>
      <c r="B38" s="33">
        <v>4285.9369999999999</v>
      </c>
      <c r="E38" t="str">
        <f t="shared" si="0"/>
        <v>Oregon</v>
      </c>
      <c r="F38" s="12">
        <f t="shared" si="1"/>
        <v>4285.9369999999999</v>
      </c>
    </row>
    <row r="39" spans="1:6" x14ac:dyDescent="0.3">
      <c r="A39" s="13" t="s">
        <v>147</v>
      </c>
      <c r="B39" s="33">
        <v>20510.81600000001</v>
      </c>
      <c r="E39" t="str">
        <f t="shared" si="0"/>
        <v>Pennsylvania</v>
      </c>
      <c r="F39" s="12">
        <f t="shared" si="1"/>
        <v>20510.81600000001</v>
      </c>
    </row>
    <row r="40" spans="1:6" x14ac:dyDescent="0.3">
      <c r="A40" s="13" t="s">
        <v>1399</v>
      </c>
      <c r="B40" s="33">
        <v>1099.56</v>
      </c>
      <c r="E40" t="str">
        <f t="shared" si="0"/>
        <v>Rhode Island</v>
      </c>
      <c r="F40" s="12">
        <f t="shared" si="1"/>
        <v>1099.56</v>
      </c>
    </row>
    <row r="41" spans="1:6" x14ac:dyDescent="0.3">
      <c r="A41" s="13" t="s">
        <v>383</v>
      </c>
      <c r="B41" s="33">
        <v>4147.62</v>
      </c>
      <c r="E41" t="str">
        <f t="shared" si="0"/>
        <v>South Carolina</v>
      </c>
      <c r="F41" s="12">
        <f t="shared" si="1"/>
        <v>4147.62</v>
      </c>
    </row>
    <row r="42" spans="1:6" x14ac:dyDescent="0.3">
      <c r="A42" s="13" t="s">
        <v>335</v>
      </c>
      <c r="B42" s="33">
        <v>8366.0439999999999</v>
      </c>
      <c r="E42" t="str">
        <f t="shared" si="0"/>
        <v>Tennessee</v>
      </c>
      <c r="F42" s="12">
        <f t="shared" si="1"/>
        <v>8366.0439999999999</v>
      </c>
    </row>
    <row r="43" spans="1:6" x14ac:dyDescent="0.3">
      <c r="A43" s="13" t="s">
        <v>104</v>
      </c>
      <c r="B43" s="33">
        <v>34454.959000000003</v>
      </c>
      <c r="E43" t="str">
        <f t="shared" si="0"/>
        <v>Texas</v>
      </c>
      <c r="F43" s="12">
        <f t="shared" si="1"/>
        <v>34454.959000000003</v>
      </c>
    </row>
    <row r="44" spans="1:6" x14ac:dyDescent="0.3">
      <c r="A44" s="13" t="s">
        <v>121</v>
      </c>
      <c r="B44" s="33">
        <v>3993.3199999999997</v>
      </c>
      <c r="E44" t="str">
        <f t="shared" si="0"/>
        <v>Utah</v>
      </c>
      <c r="F44" s="12">
        <f t="shared" si="1"/>
        <v>3993.3199999999997</v>
      </c>
    </row>
    <row r="45" spans="1:6" x14ac:dyDescent="0.3">
      <c r="A45" s="13" t="s">
        <v>5203</v>
      </c>
      <c r="B45" s="33">
        <v>5120.0999999999995</v>
      </c>
      <c r="E45" t="str">
        <f t="shared" si="0"/>
        <v>Vermont</v>
      </c>
      <c r="F45" s="12">
        <f t="shared" si="1"/>
        <v>5120.0999999999995</v>
      </c>
    </row>
    <row r="46" spans="1:6" x14ac:dyDescent="0.3">
      <c r="A46" s="13" t="s">
        <v>319</v>
      </c>
      <c r="B46" s="33">
        <v>10543.419999999998</v>
      </c>
      <c r="E46" t="str">
        <f t="shared" si="0"/>
        <v>Virginia</v>
      </c>
      <c r="F46" s="12">
        <f t="shared" si="1"/>
        <v>10543.419999999998</v>
      </c>
    </row>
    <row r="47" spans="1:6" x14ac:dyDescent="0.3">
      <c r="A47" s="13" t="s">
        <v>96</v>
      </c>
      <c r="B47" s="33">
        <v>23415.513999999999</v>
      </c>
      <c r="E47" t="str">
        <f t="shared" si="0"/>
        <v>Washington</v>
      </c>
      <c r="F47" s="12">
        <f t="shared" si="1"/>
        <v>23415.513999999999</v>
      </c>
    </row>
    <row r="48" spans="1:6" x14ac:dyDescent="0.3">
      <c r="A48" s="13" t="s">
        <v>114</v>
      </c>
      <c r="B48" s="33">
        <v>8361.81</v>
      </c>
      <c r="E48" t="str">
        <f t="shared" si="0"/>
        <v>Wisconsin</v>
      </c>
      <c r="F48" s="12">
        <f t="shared" si="1"/>
        <v>8361.81</v>
      </c>
    </row>
    <row r="49" spans="1:6" x14ac:dyDescent="0.3">
      <c r="A49" s="9" t="s">
        <v>10934</v>
      </c>
      <c r="B49" s="34">
        <v>470532.50899999996</v>
      </c>
      <c r="E49" t="str">
        <f t="shared" si="0"/>
        <v>Grand Total</v>
      </c>
      <c r="F49" s="12" t="e">
        <f t="shared" si="1"/>
        <v>#REF!</v>
      </c>
    </row>
    <row r="50" spans="1:6" x14ac:dyDescent="0.3">
      <c r="E50">
        <f t="shared" si="0"/>
        <v>0</v>
      </c>
      <c r="F50" s="12" t="e">
        <f t="shared" si="1"/>
        <v>#REF!</v>
      </c>
    </row>
    <row r="51" spans="1:6" x14ac:dyDescent="0.3">
      <c r="E51">
        <f t="shared" si="0"/>
        <v>0</v>
      </c>
      <c r="F51" s="12" t="e">
        <f t="shared" si="1"/>
        <v>#REF!</v>
      </c>
    </row>
    <row r="52" spans="1:6" x14ac:dyDescent="0.3">
      <c r="E52">
        <f t="shared" si="0"/>
        <v>0</v>
      </c>
      <c r="F52" s="1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D5C3D-27C0-46C9-BFCE-9CCE0074046A}">
  <dimension ref="A3:B9"/>
  <sheetViews>
    <sheetView workbookViewId="0">
      <selection activeCell="M13" sqref="M13"/>
    </sheetView>
  </sheetViews>
  <sheetFormatPr defaultRowHeight="14.4" x14ac:dyDescent="0.3"/>
  <cols>
    <col min="1" max="1" width="12.44140625" bestFit="1" customWidth="1"/>
    <col min="2" max="2" width="12" bestFit="1" customWidth="1"/>
  </cols>
  <sheetData>
    <row r="3" spans="1:2" x14ac:dyDescent="0.3">
      <c r="A3" s="7" t="s">
        <v>10933</v>
      </c>
      <c r="B3" s="6" t="s">
        <v>10947</v>
      </c>
    </row>
    <row r="4" spans="1:2" x14ac:dyDescent="0.3">
      <c r="A4" s="8" t="s">
        <v>56</v>
      </c>
      <c r="B4" s="32">
        <v>39150.423500000004</v>
      </c>
    </row>
    <row r="5" spans="1:2" x14ac:dyDescent="0.3">
      <c r="A5" s="13" t="s">
        <v>161</v>
      </c>
      <c r="B5" s="33">
        <v>40523.96</v>
      </c>
    </row>
    <row r="6" spans="1:2" x14ac:dyDescent="0.3">
      <c r="A6" s="13" t="s">
        <v>59</v>
      </c>
      <c r="B6" s="33">
        <v>45048.247999999992</v>
      </c>
    </row>
    <row r="7" spans="1:2" x14ac:dyDescent="0.3">
      <c r="A7" s="13" t="s">
        <v>72</v>
      </c>
      <c r="B7" s="33">
        <v>68313.702000000005</v>
      </c>
    </row>
    <row r="8" spans="1:2" x14ac:dyDescent="0.3">
      <c r="A8" s="13" t="s">
        <v>36</v>
      </c>
      <c r="B8" s="33">
        <v>71734.52900000001</v>
      </c>
    </row>
    <row r="9" spans="1:2" x14ac:dyDescent="0.3">
      <c r="A9" s="9" t="s">
        <v>10934</v>
      </c>
      <c r="B9" s="34">
        <v>264770.86249999999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A6F8B-3BB2-481E-B8C5-8F4EFD81E7F1}">
  <dimension ref="A3:R17"/>
  <sheetViews>
    <sheetView topLeftCell="I1" workbookViewId="0">
      <selection activeCell="F25" sqref="F25"/>
    </sheetView>
  </sheetViews>
  <sheetFormatPr defaultRowHeight="14.4" x14ac:dyDescent="0.3"/>
  <cols>
    <col min="1" max="1" width="12.44140625" bestFit="1" customWidth="1"/>
    <col min="2" max="2" width="11.21875" bestFit="1" customWidth="1"/>
    <col min="3" max="3" width="1.5546875" customWidth="1"/>
    <col min="4" max="4" width="8.88671875" hidden="1" customWidth="1"/>
    <col min="5" max="5" width="12.44140625" bestFit="1" customWidth="1"/>
    <col min="6" max="6" width="11.6640625" bestFit="1" customWidth="1"/>
    <col min="7" max="8" width="2.109375" customWidth="1"/>
    <col min="9" max="9" width="12.44140625" bestFit="1" customWidth="1"/>
    <col min="10" max="10" width="14.21875" bestFit="1" customWidth="1"/>
    <col min="11" max="11" width="2.6640625" customWidth="1"/>
    <col min="12" max="12" width="8.88671875" hidden="1" customWidth="1"/>
    <col min="13" max="13" width="12.44140625" bestFit="1" customWidth="1"/>
    <col min="14" max="14" width="15.5546875" bestFit="1" customWidth="1"/>
    <col min="15" max="15" width="1.77734375" customWidth="1"/>
    <col min="16" max="16" width="2" customWidth="1"/>
    <col min="17" max="17" width="12.44140625" bestFit="1" customWidth="1"/>
    <col min="18" max="18" width="18" bestFit="1" customWidth="1"/>
  </cols>
  <sheetData>
    <row r="3" spans="1:18" x14ac:dyDescent="0.3">
      <c r="A3" s="7" t="s">
        <v>10933</v>
      </c>
      <c r="B3" s="6" t="s">
        <v>10947</v>
      </c>
      <c r="E3" s="7" t="s">
        <v>10933</v>
      </c>
      <c r="F3" s="6" t="s">
        <v>10948</v>
      </c>
      <c r="I3" s="7" t="s">
        <v>10933</v>
      </c>
      <c r="J3" s="6" t="s">
        <v>10950</v>
      </c>
      <c r="M3" s="7" t="s">
        <v>10933</v>
      </c>
      <c r="N3" s="6" t="s">
        <v>10951</v>
      </c>
      <c r="Q3" s="7" t="s">
        <v>10933</v>
      </c>
      <c r="R3" s="6" t="s">
        <v>10952</v>
      </c>
    </row>
    <row r="4" spans="1:18" x14ac:dyDescent="0.3">
      <c r="A4" s="8" t="s">
        <v>10935</v>
      </c>
      <c r="B4" s="32">
        <v>18174.075600000004</v>
      </c>
      <c r="E4" s="8" t="s">
        <v>10935</v>
      </c>
      <c r="F4" s="32">
        <v>-3281.0070000000001</v>
      </c>
      <c r="I4" s="8" t="s">
        <v>10935</v>
      </c>
      <c r="J4" s="32">
        <v>236</v>
      </c>
      <c r="M4" s="8" t="s">
        <v>10935</v>
      </c>
      <c r="N4" s="32">
        <v>58</v>
      </c>
      <c r="Q4" s="8" t="s">
        <v>10935</v>
      </c>
      <c r="R4" s="32">
        <v>-0.1805322632200341</v>
      </c>
    </row>
    <row r="5" spans="1:18" x14ac:dyDescent="0.3">
      <c r="A5" s="13" t="s">
        <v>10936</v>
      </c>
      <c r="B5" s="33">
        <v>12210.867000000002</v>
      </c>
      <c r="E5" s="13" t="s">
        <v>10936</v>
      </c>
      <c r="F5" s="33">
        <v>2821.2761999999984</v>
      </c>
      <c r="I5" s="13" t="s">
        <v>10936</v>
      </c>
      <c r="J5" s="33">
        <v>248</v>
      </c>
      <c r="M5" s="13" t="s">
        <v>10936</v>
      </c>
      <c r="N5" s="33">
        <v>67</v>
      </c>
      <c r="Q5" s="13" t="s">
        <v>10936</v>
      </c>
      <c r="R5" s="33">
        <v>0.23104634584915207</v>
      </c>
    </row>
    <row r="6" spans="1:18" x14ac:dyDescent="0.3">
      <c r="A6" s="13" t="s">
        <v>10937</v>
      </c>
      <c r="B6" s="33">
        <v>38466.796000000002</v>
      </c>
      <c r="E6" s="13" t="s">
        <v>10937</v>
      </c>
      <c r="F6" s="33">
        <v>9724.6723999999995</v>
      </c>
      <c r="I6" s="13" t="s">
        <v>10937</v>
      </c>
      <c r="J6" s="33">
        <v>506</v>
      </c>
      <c r="M6" s="13" t="s">
        <v>10937</v>
      </c>
      <c r="N6" s="33">
        <v>135</v>
      </c>
      <c r="Q6" s="13" t="s">
        <v>10937</v>
      </c>
      <c r="R6" s="33">
        <v>0.25280692470462057</v>
      </c>
    </row>
    <row r="7" spans="1:18" x14ac:dyDescent="0.3">
      <c r="A7" s="13" t="s">
        <v>10938</v>
      </c>
      <c r="B7" s="33">
        <v>34195.208499999993</v>
      </c>
      <c r="E7" s="13" t="s">
        <v>10938</v>
      </c>
      <c r="F7" s="33">
        <v>4187.4961999999978</v>
      </c>
      <c r="I7" s="13" t="s">
        <v>10938</v>
      </c>
      <c r="J7" s="33">
        <v>543</v>
      </c>
      <c r="M7" s="13" t="s">
        <v>10938</v>
      </c>
      <c r="N7" s="33">
        <v>160</v>
      </c>
      <c r="Q7" s="13" t="s">
        <v>10938</v>
      </c>
      <c r="R7" s="33">
        <v>0.12245856608828685</v>
      </c>
    </row>
    <row r="8" spans="1:18" x14ac:dyDescent="0.3">
      <c r="A8" s="13" t="s">
        <v>10939</v>
      </c>
      <c r="B8" s="33">
        <v>30131.686499999996</v>
      </c>
      <c r="E8" s="13" t="s">
        <v>10939</v>
      </c>
      <c r="F8" s="33">
        <v>4667.8689999999988</v>
      </c>
      <c r="I8" s="13" t="s">
        <v>10939</v>
      </c>
      <c r="J8" s="33">
        <v>575</v>
      </c>
      <c r="M8" s="13" t="s">
        <v>10939</v>
      </c>
      <c r="N8" s="33">
        <v>146</v>
      </c>
      <c r="Q8" s="13" t="s">
        <v>10939</v>
      </c>
      <c r="R8" s="33">
        <v>0.15491562345838158</v>
      </c>
    </row>
    <row r="9" spans="1:18" x14ac:dyDescent="0.3">
      <c r="A9" s="13" t="s">
        <v>10940</v>
      </c>
      <c r="B9" s="33">
        <v>24797.291999999994</v>
      </c>
      <c r="E9" s="13" t="s">
        <v>10940</v>
      </c>
      <c r="F9" s="33">
        <v>3335.5572000000002</v>
      </c>
      <c r="I9" s="13" t="s">
        <v>10940</v>
      </c>
      <c r="J9" s="33">
        <v>486</v>
      </c>
      <c r="M9" s="13" t="s">
        <v>10940</v>
      </c>
      <c r="N9" s="33">
        <v>138</v>
      </c>
      <c r="Q9" s="13" t="s">
        <v>10940</v>
      </c>
      <c r="R9" s="33">
        <v>0.13451296214118869</v>
      </c>
    </row>
    <row r="10" spans="1:18" x14ac:dyDescent="0.3">
      <c r="A10" s="13" t="s">
        <v>10941</v>
      </c>
      <c r="B10" s="33">
        <v>28765.325000000004</v>
      </c>
      <c r="E10" s="13" t="s">
        <v>10941</v>
      </c>
      <c r="F10" s="33">
        <v>3288.6482999999989</v>
      </c>
      <c r="I10" s="13" t="s">
        <v>10941</v>
      </c>
      <c r="J10" s="33">
        <v>557</v>
      </c>
      <c r="M10" s="13" t="s">
        <v>10941</v>
      </c>
      <c r="N10" s="33">
        <v>140</v>
      </c>
      <c r="Q10" s="13" t="s">
        <v>10941</v>
      </c>
      <c r="R10" s="33">
        <v>0.11432682578764532</v>
      </c>
    </row>
    <row r="11" spans="1:18" x14ac:dyDescent="0.3">
      <c r="A11" s="13" t="s">
        <v>10942</v>
      </c>
      <c r="B11" s="33">
        <v>36898.33219999999</v>
      </c>
      <c r="E11" s="13" t="s">
        <v>10942</v>
      </c>
      <c r="F11" s="33">
        <v>5355.808399999999</v>
      </c>
      <c r="I11" s="13" t="s">
        <v>10942</v>
      </c>
      <c r="J11" s="33">
        <v>598</v>
      </c>
      <c r="M11" s="13" t="s">
        <v>10942</v>
      </c>
      <c r="N11" s="33">
        <v>159</v>
      </c>
      <c r="Q11" s="13" t="s">
        <v>10942</v>
      </c>
      <c r="R11" s="33">
        <v>0.14515041956286578</v>
      </c>
    </row>
    <row r="12" spans="1:18" x14ac:dyDescent="0.3">
      <c r="A12" s="13" t="s">
        <v>10943</v>
      </c>
      <c r="B12" s="33">
        <v>64595.918000000005</v>
      </c>
      <c r="E12" s="13" t="s">
        <v>10943</v>
      </c>
      <c r="F12" s="33">
        <v>8209.1626999999953</v>
      </c>
      <c r="I12" s="13" t="s">
        <v>10943</v>
      </c>
      <c r="J12" s="33">
        <v>1086</v>
      </c>
      <c r="M12" s="13" t="s">
        <v>10943</v>
      </c>
      <c r="N12" s="33">
        <v>293</v>
      </c>
      <c r="Q12" s="13" t="s">
        <v>10943</v>
      </c>
      <c r="R12" s="33">
        <v>0.12708485232766559</v>
      </c>
    </row>
    <row r="13" spans="1:18" x14ac:dyDescent="0.3">
      <c r="A13" s="13" t="s">
        <v>10944</v>
      </c>
      <c r="B13" s="33">
        <v>31404.923499999986</v>
      </c>
      <c r="E13" s="13" t="s">
        <v>10944</v>
      </c>
      <c r="F13" s="33">
        <v>2817.3659999999995</v>
      </c>
      <c r="I13" s="13" t="s">
        <v>10944</v>
      </c>
      <c r="J13" s="33">
        <v>631</v>
      </c>
      <c r="M13" s="13" t="s">
        <v>10944</v>
      </c>
      <c r="N13" s="33">
        <v>166</v>
      </c>
      <c r="Q13" s="13" t="s">
        <v>10944</v>
      </c>
      <c r="R13" s="33">
        <v>8.9710965224927261E-2</v>
      </c>
    </row>
    <row r="14" spans="1:18" x14ac:dyDescent="0.3">
      <c r="A14" s="13" t="s">
        <v>10945</v>
      </c>
      <c r="B14" s="33">
        <v>75972.563500000004</v>
      </c>
      <c r="E14" s="13" t="s">
        <v>10945</v>
      </c>
      <c r="F14" s="33">
        <v>12474.788399999996</v>
      </c>
      <c r="I14" s="13" t="s">
        <v>10945</v>
      </c>
      <c r="J14" s="33">
        <v>1310</v>
      </c>
      <c r="M14" s="13" t="s">
        <v>10945</v>
      </c>
      <c r="N14" s="33">
        <v>324</v>
      </c>
      <c r="Q14" s="13" t="s">
        <v>10945</v>
      </c>
      <c r="R14" s="33">
        <v>0.16420123035600864</v>
      </c>
    </row>
    <row r="15" spans="1:18" x14ac:dyDescent="0.3">
      <c r="A15" s="13" t="s">
        <v>10946</v>
      </c>
      <c r="B15" s="33">
        <v>74919.521199999988</v>
      </c>
      <c r="E15" s="13" t="s">
        <v>10946</v>
      </c>
      <c r="F15" s="33">
        <v>8016.9658999999947</v>
      </c>
      <c r="I15" s="13" t="s">
        <v>10946</v>
      </c>
      <c r="J15" s="33">
        <v>1203</v>
      </c>
      <c r="M15" s="13" t="s">
        <v>10946</v>
      </c>
      <c r="N15" s="33">
        <v>316</v>
      </c>
      <c r="Q15" s="13" t="s">
        <v>10946</v>
      </c>
      <c r="R15" s="33">
        <v>0.10700770335408918</v>
      </c>
    </row>
    <row r="16" spans="1:18" x14ac:dyDescent="0.3">
      <c r="A16" s="9" t="s">
        <v>10934</v>
      </c>
      <c r="B16" s="34">
        <v>470532.50899999996</v>
      </c>
      <c r="E16" s="9" t="s">
        <v>10934</v>
      </c>
      <c r="F16" s="34">
        <v>61618.603699999985</v>
      </c>
      <c r="I16" s="9" t="s">
        <v>10934</v>
      </c>
      <c r="J16" s="34">
        <v>7979</v>
      </c>
      <c r="M16" s="9" t="s">
        <v>10934</v>
      </c>
      <c r="N16" s="34">
        <v>2102</v>
      </c>
      <c r="Q16" s="9" t="s">
        <v>10934</v>
      </c>
      <c r="R16" s="34">
        <v>0.13095504034557578</v>
      </c>
    </row>
    <row r="17" spans="2:18" x14ac:dyDescent="0.3">
      <c r="B17" s="20">
        <f>GETPIVOTDATA("Sales",$A$3)</f>
        <v>470532.50899999996</v>
      </c>
      <c r="F17" s="21">
        <f>GETPIVOTDATA("Profit",$E$3)</f>
        <v>61618.603699999985</v>
      </c>
      <c r="J17" s="23">
        <f>GETPIVOTDATA("Quantity",$I$3)</f>
        <v>7979</v>
      </c>
      <c r="N17" s="23">
        <f>GETPIVOTDATA("Order ID",$M$3)</f>
        <v>2102</v>
      </c>
      <c r="R17" s="22">
        <f>GETPIVOTDATA("Profit Margin",$Q$3)</f>
        <v>0.13095504034557578</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E493B-82FC-446F-AA03-02011FD626BC}">
  <dimension ref="A3:M12"/>
  <sheetViews>
    <sheetView workbookViewId="0">
      <selection activeCell="N38" sqref="N3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7" max="10" width="9.44140625" bestFit="1" customWidth="1"/>
    <col min="11" max="11" width="9" bestFit="1" customWidth="1"/>
  </cols>
  <sheetData>
    <row r="3" spans="1:13" x14ac:dyDescent="0.3">
      <c r="A3" s="7" t="s">
        <v>10933</v>
      </c>
      <c r="B3" s="5" t="s">
        <v>10947</v>
      </c>
      <c r="C3" s="25" t="s">
        <v>10948</v>
      </c>
      <c r="D3" s="25" t="s">
        <v>10950</v>
      </c>
      <c r="E3" s="25" t="s">
        <v>10951</v>
      </c>
      <c r="F3" s="17" t="s">
        <v>10952</v>
      </c>
    </row>
    <row r="4" spans="1:13" x14ac:dyDescent="0.3">
      <c r="A4" s="8">
        <v>2011</v>
      </c>
      <c r="B4" s="5">
        <v>484247.49810000096</v>
      </c>
      <c r="C4" s="25">
        <v>49543.974100000007</v>
      </c>
      <c r="D4" s="25">
        <v>7581</v>
      </c>
      <c r="E4" s="25">
        <v>1993</v>
      </c>
      <c r="F4" s="17">
        <v>0.10231126499236715</v>
      </c>
    </row>
    <row r="5" spans="1:13" x14ac:dyDescent="0.3">
      <c r="A5" s="13">
        <v>2012</v>
      </c>
      <c r="B5" s="18">
        <v>470532.50899999985</v>
      </c>
      <c r="C5" s="26">
        <v>61618.603700000051</v>
      </c>
      <c r="D5" s="26">
        <v>7979</v>
      </c>
      <c r="E5" s="26">
        <v>2102</v>
      </c>
      <c r="F5" s="19">
        <v>0.13095504034557592</v>
      </c>
    </row>
    <row r="6" spans="1:13" x14ac:dyDescent="0.3">
      <c r="A6" s="13">
        <v>2013</v>
      </c>
      <c r="B6" s="18">
        <v>608473.83000000066</v>
      </c>
      <c r="C6" s="26">
        <v>81726.930800000177</v>
      </c>
      <c r="D6" s="26">
        <v>9810</v>
      </c>
      <c r="E6" s="26">
        <v>2580</v>
      </c>
      <c r="F6" s="19">
        <v>0.13431461924993568</v>
      </c>
    </row>
    <row r="7" spans="1:13" x14ac:dyDescent="0.3">
      <c r="A7" s="27">
        <v>2014</v>
      </c>
      <c r="B7" s="28">
        <v>733947.0231999997</v>
      </c>
      <c r="C7" s="29">
        <v>93507.513099999967</v>
      </c>
      <c r="D7" s="29">
        <v>12503</v>
      </c>
      <c r="E7" s="29">
        <v>3319</v>
      </c>
      <c r="F7" s="30">
        <v>0.12740362743390987</v>
      </c>
    </row>
    <row r="9" spans="1:13" ht="16.8" x14ac:dyDescent="0.4">
      <c r="G9" s="31">
        <f>(GETPIVOTDATA("Sum of Sales",$A$3,"Year",2014)/GETPIVOTDATA("Sum of Sales",$A$3,"Year",2013))-1</f>
        <v>0.20620967905883303</v>
      </c>
      <c r="H9" s="31">
        <f>(GETPIVOTDATA("Sum of Profit",$A$3,"Year",2014)/GETPIVOTDATA("Sum of Profit",$A$3,"Year",2013))-1</f>
        <v>0.14414565902185772</v>
      </c>
      <c r="I9" s="31">
        <f>(GETPIVOTDATA("Sum of Quantity",$A$3,"Year",2014)/GETPIVOTDATA("Sum of Quantity",$A$3,"Year",2013))-1</f>
        <v>0.27451580020387367</v>
      </c>
      <c r="J9" s="31">
        <f>(GETPIVOTDATA("Count of Order ID",$A$3,"Year",2014)/GETPIVOTDATA("Count of Order ID",$A$3,"Year",2013))-1</f>
        <v>0.2864341085271318</v>
      </c>
      <c r="K9" s="31">
        <f>(GETPIVOTDATA("Sum of Profit Margin",$A$3,"Year",2014)/GETPIVOTDATA("Sum of Profit Margin",$A$3,"Year",2013))-1</f>
        <v>-5.1453757264990463E-2</v>
      </c>
    </row>
    <row r="12" spans="1:13" x14ac:dyDescent="0.3">
      <c r="M12"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C29B6-92C0-40BD-93EB-6FD7EDEBE92A}">
  <dimension ref="A1"/>
  <sheetViews>
    <sheetView showGridLines="0" showRowColHeaders="0" tabSelected="1" topLeftCell="A5" zoomScale="79" zoomScaleNormal="110" workbookViewId="0">
      <selection activeCell="R15" sqref="R15"/>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E20" sqref="E20"/>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74" workbookViewId="0">
      <selection activeCell="V22" sqref="V22"/>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 </vt:lpstr>
      <vt:lpstr>WaterFall Chart</vt:lpstr>
      <vt:lpstr>Pie Chart</vt:lpstr>
      <vt:lpstr>Map Chart</vt:lpstr>
      <vt:lpstr>Top 5</vt:lpstr>
      <vt:lpstr>KPI</vt:lpstr>
      <vt:lpstr>KPI YOY</vt:lpstr>
      <vt:lpstr>Sheet4</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Shreyash Musmade</cp:lastModifiedBy>
  <dcterms:created xsi:type="dcterms:W3CDTF">2015-06-05T18:17:20Z</dcterms:created>
  <dcterms:modified xsi:type="dcterms:W3CDTF">2025-02-06T13:05:42Z</dcterms:modified>
</cp:coreProperties>
</file>