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SM\CXO_Projects\"/>
    </mc:Choice>
  </mc:AlternateContent>
  <xr:revisionPtr revIDLastSave="0" documentId="13_ncr:1_{00B82BB3-9644-4692-ABBD-22941DCEA980}" xr6:coauthVersionLast="47" xr6:coauthVersionMax="47" xr10:uidLastSave="{00000000-0000-0000-0000-000000000000}"/>
  <bookViews>
    <workbookView xWindow="-108" yWindow="-108" windowWidth="23256" windowHeight="12456" activeTab="1" xr2:uid="{3C7C3A08-1415-4B6E-B46B-27EDB6C7D31D}"/>
  </bookViews>
  <sheets>
    <sheet name="CSO_Sustainability" sheetId="1" r:id="rId1"/>
    <sheet name="Pivot Table" sheetId="2" r:id="rId2"/>
    <sheet name="Scorecard" sheetId="3" r:id="rId3"/>
    <sheet name="Dashboard" sheetId="4" r:id="rId4"/>
  </sheets>
  <definedNames>
    <definedName name="Slicer_Quarter">#N/A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3" l="1"/>
  <c r="D7" i="3"/>
  <c r="C7" i="3"/>
  <c r="E6" i="3"/>
  <c r="D6" i="3"/>
  <c r="C6" i="3"/>
  <c r="E5" i="3"/>
  <c r="D5" i="3"/>
  <c r="C5" i="3"/>
  <c r="D47" i="4"/>
  <c r="D40" i="4"/>
  <c r="D33" i="4"/>
</calcChain>
</file>

<file path=xl/sharedStrings.xml><?xml version="1.0" encoding="utf-8"?>
<sst xmlns="http://schemas.openxmlformats.org/spreadsheetml/2006/main" count="49" uniqueCount="27">
  <si>
    <t>Quarter</t>
  </si>
  <si>
    <t>Carbon Footprint Reduction (%)</t>
  </si>
  <si>
    <t>Percentage of Sustainable Materials Used (%)</t>
  </si>
  <si>
    <t>Sustainability Index Score</t>
  </si>
  <si>
    <t>2022-Q1</t>
  </si>
  <si>
    <t>2022-Q2</t>
  </si>
  <si>
    <t>2022-Q3</t>
  </si>
  <si>
    <t>2022-Q4</t>
  </si>
  <si>
    <t>2023-Q1</t>
  </si>
  <si>
    <t>2023-Q2</t>
  </si>
  <si>
    <t>2023-Q3</t>
  </si>
  <si>
    <t>2023-Q4</t>
  </si>
  <si>
    <t>2024-Q1</t>
  </si>
  <si>
    <t>2024-Q2</t>
  </si>
  <si>
    <t>Grand Total</t>
  </si>
  <si>
    <t xml:space="preserve"> Carbon Footprint Reduction (%)</t>
  </si>
  <si>
    <t xml:space="preserve"> Percentage of Sustainable Materials Used (%)</t>
  </si>
  <si>
    <t xml:space="preserve"> Sustainability Index Score</t>
  </si>
  <si>
    <t>Pivot CSO_Sustainability Dashboard</t>
  </si>
  <si>
    <t>CSO_Sustainability Performance Scorecard</t>
  </si>
  <si>
    <t>Carbon Footprint Reduction</t>
  </si>
  <si>
    <t>Sustainable materials used</t>
  </si>
  <si>
    <t>CSO Sustainability Performance Dashboard</t>
  </si>
  <si>
    <t>Row Labels</t>
  </si>
  <si>
    <t>Sum of Carbon Footprint Reduction (%)</t>
  </si>
  <si>
    <t>Sum of Percentage of Sustainable Materials Used (%)</t>
  </si>
  <si>
    <t>Sum of Sustainability Index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</si>
</sst>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_ * #,##0.00_ ;_ * \-#,##0.00_ ;_ * &quot;-&quot;??_ ;_ @_ "/>
    <numFmt numFmtId="166" formatCode="_ * #,##0_ ;_ * \-#,##0_ ;_ * &quot;-&quot;??_ ;_ @_ "/>
    <numFmt numFmtId="167" formatCode="_(&quot;$&quot;* #,##0_);_(&quot;$&quot;* \(#,##0\);_(&quot;$&quot;* &quot;-&quot;??_);_(@_)"/>
  </numFmts>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4"/>
      <color theme="0"/>
      <name val="Calibri"/>
      <family val="2"/>
      <scheme val="minor"/>
    </font>
    <font>
      <b/>
      <sz val="18"/>
      <color theme="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rgb="FF0070C0"/>
        <bgColor indexed="64"/>
      </patternFill>
    </fill>
  </fills>
  <borders count="1">
    <border>
      <left/>
      <right/>
      <top/>
      <bottom/>
      <diagonal/>
    </border>
  </borders>
  <cellStyleXfs count="4">
    <xf numFmtId="0" fontId="0" fillId="0" borderId="0"/>
    <xf numFmtId="165"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164" fontId="0" fillId="0" borderId="0" xfId="3" applyNumberFormat="1" applyFont="1" applyAlignment="1">
      <alignment vertical="center"/>
    </xf>
    <xf numFmtId="9" fontId="0" fillId="0" borderId="0" xfId="3" applyFont="1" applyAlignment="1">
      <alignment vertical="center"/>
    </xf>
    <xf numFmtId="166" fontId="0" fillId="0" borderId="0" xfId="1" applyNumberFormat="1" applyFont="1" applyAlignment="1">
      <alignment vertical="center"/>
    </xf>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0" fontId="3" fillId="0" borderId="0" xfId="0" applyFont="1"/>
    <xf numFmtId="9" fontId="3" fillId="0" borderId="0" xfId="3" applyFont="1"/>
    <xf numFmtId="167" fontId="3" fillId="0" borderId="0" xfId="2" applyNumberFormat="1" applyFont="1"/>
    <xf numFmtId="0" fontId="2" fillId="3" borderId="0" xfId="0" applyFont="1" applyFill="1"/>
    <xf numFmtId="1" fontId="3" fillId="0" borderId="0" xfId="2" applyNumberFormat="1" applyFont="1"/>
    <xf numFmtId="0" fontId="2" fillId="2" borderId="0" xfId="0" applyFont="1" applyFill="1" applyAlignment="1">
      <alignment horizontal="center"/>
    </xf>
    <xf numFmtId="0" fontId="2" fillId="2" borderId="0" xfId="0" applyFont="1" applyFill="1"/>
    <xf numFmtId="0" fontId="3" fillId="2" borderId="0" xfId="0" applyFont="1" applyFill="1"/>
    <xf numFmtId="0" fontId="4" fillId="2" borderId="0" xfId="0" applyFont="1" applyFill="1" applyAlignment="1">
      <alignment horizontal="center"/>
    </xf>
    <xf numFmtId="0" fontId="5" fillId="4" borderId="0" xfId="0" applyFont="1" applyFill="1" applyAlignment="1">
      <alignment horizontal="center" vertical="center"/>
    </xf>
  </cellXfs>
  <cellStyles count="4">
    <cellStyle name="Comma" xfId="1" builtinId="3"/>
    <cellStyle name="Currency" xfId="2" builtinId="4"/>
    <cellStyle name="Normal" xfId="0" builtinId="0"/>
    <cellStyle name="Percent" xfId="3" builtinId="5"/>
  </cellStyles>
  <dxfs count="7">
    <dxf>
      <numFmt numFmtId="13" formatCode="0%"/>
    </dxf>
    <dxf>
      <font>
        <b val="0"/>
        <i val="0"/>
        <strike val="0"/>
        <condense val="0"/>
        <extend val="0"/>
        <outline val="0"/>
        <shadow val="0"/>
        <u val="none"/>
        <vertAlign val="baseline"/>
        <sz val="11"/>
        <color theme="1"/>
        <name val="Calibri"/>
        <family val="2"/>
        <scheme val="minor"/>
      </font>
      <numFmt numFmtId="166"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[CSO_Sustainability_Performance_Scorecard_Pivot_Dashboard.xlsx]Dashboard!PivotTable1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Dashboard!$B$29</c:f>
              <c:strCache>
                <c:ptCount val="1"/>
                <c:pt idx="0">
                  <c:v>Total</c:v>
                </c:pt>
              </c:strCache>
            </c:strRef>
          </c:tx>
          <c:spPr>
            <a:solidFill>
              <a:schemeClr val="accent1"/>
            </a:solidFill>
            <a:ln>
              <a:noFill/>
            </a:ln>
            <a:effectLst/>
          </c:spPr>
          <c:invertIfNegative val="0"/>
          <c:cat>
            <c:strRef>
              <c:f>Dashboard!$A$30:$A$33</c:f>
              <c:strCache>
                <c:ptCount val="3"/>
                <c:pt idx="0">
                  <c:v>2022-Q2</c:v>
                </c:pt>
                <c:pt idx="1">
                  <c:v>2023-Q2</c:v>
                </c:pt>
                <c:pt idx="2">
                  <c:v>2024-Q2</c:v>
                </c:pt>
              </c:strCache>
            </c:strRef>
          </c:cat>
          <c:val>
            <c:numRef>
              <c:f>Dashboard!$B$30:$B$33</c:f>
              <c:numCache>
                <c:formatCode>General</c:formatCode>
                <c:ptCount val="3"/>
                <c:pt idx="0">
                  <c:v>0</c:v>
                </c:pt>
                <c:pt idx="1">
                  <c:v>2.5000000000000001E-2</c:v>
                </c:pt>
                <c:pt idx="2">
                  <c:v>0.05</c:v>
                </c:pt>
              </c:numCache>
            </c:numRef>
          </c:val>
          <c:extLst>
            <c:ext xmlns:c16="http://schemas.microsoft.com/office/drawing/2014/chart" uri="{C3380CC4-5D6E-409C-BE32-E72D297353CC}">
              <c16:uniqueId val="{00000000-C7BB-4F95-A027-02E89CED11AD}"/>
            </c:ext>
          </c:extLst>
        </c:ser>
        <c:dLbls>
          <c:showLegendKey val="0"/>
          <c:showVal val="0"/>
          <c:showCatName val="0"/>
          <c:showSerName val="0"/>
          <c:showPercent val="0"/>
          <c:showBubbleSize val="0"/>
        </c:dLbls>
        <c:gapWidth val="219"/>
        <c:overlap val="-27"/>
        <c:axId val="94631584"/>
        <c:axId val="94629088"/>
      </c:barChart>
      <c:catAx>
        <c:axId val="9463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29088"/>
        <c:crosses val="autoZero"/>
        <c:auto val="1"/>
        <c:lblAlgn val="ctr"/>
        <c:lblOffset val="100"/>
        <c:noMultiLvlLbl val="0"/>
      </c:catAx>
      <c:valAx>
        <c:axId val="94629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[CSO_Sustainability_Performance_Scorecard_Pivot_Dashboard.xlsx]Dashboard!PivotTable2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Dashboard!$B$36</c:f>
              <c:strCache>
                <c:ptCount val="1"/>
                <c:pt idx="0">
                  <c:v>Total</c:v>
                </c:pt>
              </c:strCache>
            </c:strRef>
          </c:tx>
          <c:spPr>
            <a:solidFill>
              <a:schemeClr val="accent1"/>
            </a:solidFill>
            <a:ln>
              <a:noFill/>
            </a:ln>
            <a:effectLst/>
          </c:spPr>
          <c:invertIfNegative val="0"/>
          <c:cat>
            <c:strRef>
              <c:f>Dashboard!$A$37:$A$40</c:f>
              <c:strCache>
                <c:ptCount val="3"/>
                <c:pt idx="0">
                  <c:v>2022-Q2</c:v>
                </c:pt>
                <c:pt idx="1">
                  <c:v>2023-Q2</c:v>
                </c:pt>
                <c:pt idx="2">
                  <c:v>2024-Q2</c:v>
                </c:pt>
              </c:strCache>
            </c:strRef>
          </c:cat>
          <c:val>
            <c:numRef>
              <c:f>Dashboard!$B$37:$B$40</c:f>
              <c:numCache>
                <c:formatCode>General</c:formatCode>
                <c:ptCount val="3"/>
                <c:pt idx="0">
                  <c:v>0.5</c:v>
                </c:pt>
                <c:pt idx="1">
                  <c:v>0.6</c:v>
                </c:pt>
                <c:pt idx="2">
                  <c:v>0.7</c:v>
                </c:pt>
              </c:numCache>
            </c:numRef>
          </c:val>
          <c:extLst>
            <c:ext xmlns:c16="http://schemas.microsoft.com/office/drawing/2014/chart" uri="{C3380CC4-5D6E-409C-BE32-E72D297353CC}">
              <c16:uniqueId val="{00000000-24F3-48A0-8BA5-6475D6D77F7E}"/>
            </c:ext>
          </c:extLst>
        </c:ser>
        <c:dLbls>
          <c:showLegendKey val="0"/>
          <c:showVal val="0"/>
          <c:showCatName val="0"/>
          <c:showSerName val="0"/>
          <c:showPercent val="0"/>
          <c:showBubbleSize val="0"/>
        </c:dLbls>
        <c:gapWidth val="219"/>
        <c:overlap val="-27"/>
        <c:axId val="95124848"/>
        <c:axId val="95128176"/>
      </c:barChart>
      <c:catAx>
        <c:axId val="9512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28176"/>
        <c:crosses val="autoZero"/>
        <c:auto val="1"/>
        <c:lblAlgn val="ctr"/>
        <c:lblOffset val="100"/>
        <c:noMultiLvlLbl val="0"/>
      </c:catAx>
      <c:valAx>
        <c:axId val="95128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2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[CSO_Sustainability_Performance_Scorecard_Pivot_Dashboard.xlsx]Dashboard!PivotTable3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Dashboard!$B$43</c:f>
              <c:strCache>
                <c:ptCount val="1"/>
                <c:pt idx="0">
                  <c:v>Total</c:v>
                </c:pt>
              </c:strCache>
            </c:strRef>
          </c:tx>
          <c:spPr>
            <a:solidFill>
              <a:schemeClr val="accent1"/>
            </a:solidFill>
            <a:ln>
              <a:noFill/>
            </a:ln>
            <a:effectLst/>
          </c:spPr>
          <c:invertIfNegative val="0"/>
          <c:cat>
            <c:strRef>
              <c:f>Dashboard!$A$44:$A$47</c:f>
              <c:strCache>
                <c:ptCount val="3"/>
                <c:pt idx="0">
                  <c:v>2022-Q2</c:v>
                </c:pt>
                <c:pt idx="1">
                  <c:v>2023-Q2</c:v>
                </c:pt>
                <c:pt idx="2">
                  <c:v>2024-Q2</c:v>
                </c:pt>
              </c:strCache>
            </c:strRef>
          </c:cat>
          <c:val>
            <c:numRef>
              <c:f>Dashboard!$B$44:$B$47</c:f>
              <c:numCache>
                <c:formatCode>General</c:formatCode>
                <c:ptCount val="3"/>
                <c:pt idx="0">
                  <c:v>55</c:v>
                </c:pt>
                <c:pt idx="1">
                  <c:v>75</c:v>
                </c:pt>
                <c:pt idx="2">
                  <c:v>95</c:v>
                </c:pt>
              </c:numCache>
            </c:numRef>
          </c:val>
          <c:extLst>
            <c:ext xmlns:c16="http://schemas.microsoft.com/office/drawing/2014/chart" uri="{C3380CC4-5D6E-409C-BE32-E72D297353CC}">
              <c16:uniqueId val="{00000000-B746-401D-8FDA-8C41D60EABBF}"/>
            </c:ext>
          </c:extLst>
        </c:ser>
        <c:dLbls>
          <c:showLegendKey val="0"/>
          <c:showVal val="0"/>
          <c:showCatName val="0"/>
          <c:showSerName val="0"/>
          <c:showPercent val="0"/>
          <c:showBubbleSize val="0"/>
        </c:dLbls>
        <c:gapWidth val="219"/>
        <c:overlap val="-27"/>
        <c:axId val="1854784544"/>
        <c:axId val="1953292096"/>
      </c:barChart>
      <c:catAx>
        <c:axId val="185478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292096"/>
        <c:crosses val="autoZero"/>
        <c:auto val="1"/>
        <c:lblAlgn val="ctr"/>
        <c:lblOffset val="100"/>
        <c:noMultiLvlLbl val="0"/>
      </c:catAx>
      <c:valAx>
        <c:axId val="1953292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78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68580</xdr:colOff>
      <xdr:row>3</xdr:row>
      <xdr:rowOff>144780</xdr:rowOff>
    </xdr:from>
    <xdr:to>
      <xdr:col>2</xdr:col>
      <xdr:colOff>579120</xdr:colOff>
      <xdr:row>8</xdr:row>
      <xdr:rowOff>15240</xdr:rowOff>
    </xdr:to>
    <xdr:sp macro="" textlink="$D$33">
      <xdr:nvSpPr>
        <xdr:cNvPr id="2" name="Rectangle: Rounded Corners 1">
          <a:extLst>
            <a:ext uri="{FF2B5EF4-FFF2-40B4-BE49-F238E27FC236}">
              <a16:creationId xmlns:a16="http://schemas.microsoft.com/office/drawing/2014/main" id="{BD4B8029-A000-4F59-97ED-3B7019DBE098}"/>
            </a:ext>
          </a:extLst>
        </xdr:cNvPr>
        <xdr:cNvSpPr/>
      </xdr:nvSpPr>
      <xdr:spPr>
        <a:xfrm>
          <a:off x="68580" y="510540"/>
          <a:ext cx="2156460" cy="7848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i="0" u="none" strike="noStrike">
              <a:solidFill>
                <a:schemeClr val="bg1"/>
              </a:solidFill>
              <a:latin typeface="Calibri"/>
              <a:ea typeface="Calibri"/>
              <a:cs typeface="Calibri"/>
            </a:rPr>
            <a:t>Carbon Footprint Reduction</a:t>
          </a:r>
        </a:p>
        <a:p>
          <a:pPr algn="ctr"/>
          <a:fld id="{782DD0F9-7FDD-40FE-91D1-1166551674E7}" type="TxLink">
            <a:rPr lang="en-US" sz="1300" b="1" i="0" u="none" strike="noStrike">
              <a:solidFill>
                <a:schemeClr val="bg1"/>
              </a:solidFill>
              <a:latin typeface="Calibri"/>
              <a:ea typeface="Calibri"/>
              <a:cs typeface="Calibri"/>
            </a:rPr>
            <a:pPr algn="ctr"/>
            <a:t>0.075</a:t>
          </a:fld>
          <a:endParaRPr lang="en-US" sz="1300" b="1">
            <a:solidFill>
              <a:schemeClr val="bg1"/>
            </a:solidFill>
          </a:endParaRPr>
        </a:p>
      </xdr:txBody>
    </xdr:sp>
    <xdr:clientData/>
  </xdr:twoCellAnchor>
  <xdr:twoCellAnchor>
    <xdr:from>
      <xdr:col>3</xdr:col>
      <xdr:colOff>53340</xdr:colOff>
      <xdr:row>3</xdr:row>
      <xdr:rowOff>144780</xdr:rowOff>
    </xdr:from>
    <xdr:to>
      <xdr:col>5</xdr:col>
      <xdr:colOff>563880</xdr:colOff>
      <xdr:row>8</xdr:row>
      <xdr:rowOff>15240</xdr:rowOff>
    </xdr:to>
    <xdr:sp macro="" textlink="$D$40">
      <xdr:nvSpPr>
        <xdr:cNvPr id="3" name="Rectangle: Rounded Corners 2">
          <a:extLst>
            <a:ext uri="{FF2B5EF4-FFF2-40B4-BE49-F238E27FC236}">
              <a16:creationId xmlns:a16="http://schemas.microsoft.com/office/drawing/2014/main" id="{85F49E29-02C5-4C78-9D0C-FC92B363515C}"/>
            </a:ext>
          </a:extLst>
        </xdr:cNvPr>
        <xdr:cNvSpPr/>
      </xdr:nvSpPr>
      <xdr:spPr>
        <a:xfrm>
          <a:off x="2522220" y="510540"/>
          <a:ext cx="2156460" cy="7848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i="0" u="none" strike="noStrike">
              <a:solidFill>
                <a:schemeClr val="bg1"/>
              </a:solidFill>
              <a:latin typeface="Calibri"/>
              <a:ea typeface="Calibri"/>
              <a:cs typeface="Calibri"/>
            </a:rPr>
            <a:t>Percentage</a:t>
          </a:r>
          <a:r>
            <a:rPr lang="en-US" sz="1300" b="1" i="0" u="none" strike="noStrike" baseline="0">
              <a:solidFill>
                <a:schemeClr val="bg1"/>
              </a:solidFill>
              <a:latin typeface="Calibri"/>
              <a:ea typeface="Calibri"/>
              <a:cs typeface="Calibri"/>
            </a:rPr>
            <a:t> of Sustainable Materials used</a:t>
          </a:r>
        </a:p>
        <a:p>
          <a:pPr algn="ctr"/>
          <a:fld id="{0B226717-6F9D-4C56-AEB1-7F2DE6D61D34}" type="TxLink">
            <a:rPr lang="en-US" sz="1300" b="1" i="0" u="none" strike="noStrike">
              <a:solidFill>
                <a:schemeClr val="bg1"/>
              </a:solidFill>
              <a:latin typeface="Calibri"/>
              <a:ea typeface="Calibri"/>
              <a:cs typeface="Calibri"/>
            </a:rPr>
            <a:pPr algn="ctr"/>
            <a:t>1.8</a:t>
          </a:fld>
          <a:endParaRPr lang="en-US" sz="1300" b="1">
            <a:solidFill>
              <a:schemeClr val="bg1"/>
            </a:solidFill>
          </a:endParaRPr>
        </a:p>
      </xdr:txBody>
    </xdr:sp>
    <xdr:clientData/>
  </xdr:twoCellAnchor>
  <xdr:twoCellAnchor>
    <xdr:from>
      <xdr:col>6</xdr:col>
      <xdr:colOff>38100</xdr:colOff>
      <xdr:row>3</xdr:row>
      <xdr:rowOff>144780</xdr:rowOff>
    </xdr:from>
    <xdr:to>
      <xdr:col>8</xdr:col>
      <xdr:colOff>548640</xdr:colOff>
      <xdr:row>8</xdr:row>
      <xdr:rowOff>15240</xdr:rowOff>
    </xdr:to>
    <xdr:sp macro="" textlink="$D$47">
      <xdr:nvSpPr>
        <xdr:cNvPr id="4" name="Rectangle: Rounded Corners 3">
          <a:extLst>
            <a:ext uri="{FF2B5EF4-FFF2-40B4-BE49-F238E27FC236}">
              <a16:creationId xmlns:a16="http://schemas.microsoft.com/office/drawing/2014/main" id="{54BDFF6B-0774-4049-8D39-6612DFACDCDB}"/>
            </a:ext>
          </a:extLst>
        </xdr:cNvPr>
        <xdr:cNvSpPr/>
      </xdr:nvSpPr>
      <xdr:spPr>
        <a:xfrm>
          <a:off x="4975860" y="510540"/>
          <a:ext cx="2156460" cy="7848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i="0" u="none" strike="noStrike">
              <a:solidFill>
                <a:schemeClr val="bg1"/>
              </a:solidFill>
              <a:latin typeface="Calibri"/>
              <a:ea typeface="Calibri"/>
              <a:cs typeface="Calibri"/>
            </a:rPr>
            <a:t>Sustainability Index Score</a:t>
          </a:r>
        </a:p>
        <a:p>
          <a:pPr algn="ctr"/>
          <a:fld id="{44810F57-F573-48C6-808D-FFE435F30219}" type="TxLink">
            <a:rPr lang="en-US" sz="1300" b="1" i="0" u="none" strike="noStrike">
              <a:solidFill>
                <a:schemeClr val="bg1"/>
              </a:solidFill>
              <a:latin typeface="Calibri"/>
              <a:ea typeface="Calibri"/>
              <a:cs typeface="Calibri"/>
            </a:rPr>
            <a:pPr algn="ctr"/>
            <a:t>225</a:t>
          </a:fld>
          <a:endParaRPr lang="en-US" sz="1300" b="1">
            <a:solidFill>
              <a:schemeClr val="bg1"/>
            </a:solidFill>
          </a:endParaRPr>
        </a:p>
      </xdr:txBody>
    </xdr:sp>
    <xdr:clientData/>
  </xdr:twoCellAnchor>
  <xdr:twoCellAnchor>
    <xdr:from>
      <xdr:col>0</xdr:col>
      <xdr:colOff>99060</xdr:colOff>
      <xdr:row>8</xdr:row>
      <xdr:rowOff>175260</xdr:rowOff>
    </xdr:from>
    <xdr:to>
      <xdr:col>2</xdr:col>
      <xdr:colOff>586740</xdr:colOff>
      <xdr:row>26</xdr:row>
      <xdr:rowOff>15240</xdr:rowOff>
    </xdr:to>
    <xdr:graphicFrame macro="">
      <xdr:nvGraphicFramePr>
        <xdr:cNvPr id="6" name="Chart 5">
          <a:extLst>
            <a:ext uri="{FF2B5EF4-FFF2-40B4-BE49-F238E27FC236}">
              <a16:creationId xmlns:a16="http://schemas.microsoft.com/office/drawing/2014/main" id="{8C5E3B8E-F6BC-4A16-9BEC-E79B2DC6B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9</xdr:row>
      <xdr:rowOff>0</xdr:rowOff>
    </xdr:from>
    <xdr:to>
      <xdr:col>5</xdr:col>
      <xdr:colOff>579120</xdr:colOff>
      <xdr:row>26</xdr:row>
      <xdr:rowOff>30480</xdr:rowOff>
    </xdr:to>
    <xdr:graphicFrame macro="">
      <xdr:nvGraphicFramePr>
        <xdr:cNvPr id="8" name="Chart 7">
          <a:extLst>
            <a:ext uri="{FF2B5EF4-FFF2-40B4-BE49-F238E27FC236}">
              <a16:creationId xmlns:a16="http://schemas.microsoft.com/office/drawing/2014/main" id="{A7047CE4-EDB4-4227-874C-248C8F0CE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9</xdr:row>
      <xdr:rowOff>0</xdr:rowOff>
    </xdr:from>
    <xdr:to>
      <xdr:col>8</xdr:col>
      <xdr:colOff>563880</xdr:colOff>
      <xdr:row>26</xdr:row>
      <xdr:rowOff>45720</xdr:rowOff>
    </xdr:to>
    <xdr:graphicFrame macro="">
      <xdr:nvGraphicFramePr>
        <xdr:cNvPr id="10" name="Chart 9">
          <a:extLst>
            <a:ext uri="{FF2B5EF4-FFF2-40B4-BE49-F238E27FC236}">
              <a16:creationId xmlns:a16="http://schemas.microsoft.com/office/drawing/2014/main" id="{EB27B685-12FC-4324-89A5-34AB4C49F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784860</xdr:colOff>
      <xdr:row>4</xdr:row>
      <xdr:rowOff>0</xdr:rowOff>
    </xdr:from>
    <xdr:to>
      <xdr:col>10</xdr:col>
      <xdr:colOff>861060</xdr:colOff>
      <xdr:row>26</xdr:row>
      <xdr:rowOff>60960</xdr:rowOff>
    </xdr:to>
    <mc:AlternateContent xmlns:mc="http://schemas.openxmlformats.org/markup-compatibility/2006" xmlns:a14="http://schemas.microsoft.com/office/drawing/2010/main">
      <mc:Choice Requires="a14">
        <xdr:graphicFrame macro="">
          <xdr:nvGraphicFramePr>
            <xdr:cNvPr id="11" name="Quarter">
              <a:extLst>
                <a:ext uri="{FF2B5EF4-FFF2-40B4-BE49-F238E27FC236}">
                  <a16:creationId xmlns:a16="http://schemas.microsoft.com/office/drawing/2014/main" id="{9FE98A04-79D1-4A05-8D13-DDAD7B5E74AA}"/>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7795260" y="548640"/>
              <a:ext cx="1828800" cy="4084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27.018981250003" createdVersion="7" refreshedVersion="7" minRefreshableVersion="3" recordCount="10" xr:uid="{DBB11907-478B-4106-8109-B663EC1D6D2A}">
  <cacheSource type="worksheet">
    <worksheetSource name="Table35678910111213"/>
  </cacheSource>
  <cacheFields count="4">
    <cacheField name="Quarter" numFmtId="0">
      <sharedItems count="10">
        <s v="2022-Q1"/>
        <s v="2022-Q2"/>
        <s v="2022-Q3"/>
        <s v="2022-Q4"/>
        <s v="2023-Q1"/>
        <s v="2023-Q2"/>
        <s v="2023-Q3"/>
        <s v="2023-Q4"/>
        <s v="2024-Q1"/>
        <s v="2024-Q2"/>
      </sharedItems>
    </cacheField>
    <cacheField name="Carbon Footprint Reduction (%)" numFmtId="164">
      <sharedItems containsSemiMixedTypes="0" containsString="0" containsNumber="1" minValue="0" maxValue="0.05"/>
    </cacheField>
    <cacheField name="Percentage of Sustainable Materials Used (%)" numFmtId="9">
      <sharedItems containsSemiMixedTypes="0" containsString="0" containsNumber="1" minValue="0.5" maxValue="0.7"/>
    </cacheField>
    <cacheField name="Sustainability Index Score" numFmtId="166">
      <sharedItems containsSemiMixedTypes="0" containsString="0" containsNumber="1" containsInteger="1" minValue="50" maxValue="95"/>
    </cacheField>
  </cacheFields>
  <extLst>
    <ext xmlns:x14="http://schemas.microsoft.com/office/spreadsheetml/2009/9/main" uri="{725AE2AE-9491-48be-B2B4-4EB974FC3084}">
      <x14:pivotCacheDefinition pivotCacheId="2757038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0"/>
    <n v="0.5"/>
    <n v="50"/>
  </r>
  <r>
    <x v="1"/>
    <n v="0"/>
    <n v="0.5"/>
    <n v="55"/>
  </r>
  <r>
    <x v="2"/>
    <n v="0"/>
    <n v="0.5"/>
    <n v="60"/>
  </r>
  <r>
    <x v="3"/>
    <n v="0"/>
    <n v="0.5"/>
    <n v="65"/>
  </r>
  <r>
    <x v="4"/>
    <n v="2.5000000000000001E-2"/>
    <n v="0.6"/>
    <n v="70"/>
  </r>
  <r>
    <x v="5"/>
    <n v="2.5000000000000001E-2"/>
    <n v="0.6"/>
    <n v="75"/>
  </r>
  <r>
    <x v="6"/>
    <n v="2.5000000000000001E-2"/>
    <n v="0.6"/>
    <n v="80"/>
  </r>
  <r>
    <x v="7"/>
    <n v="2.5000000000000001E-2"/>
    <n v="0.6"/>
    <n v="85"/>
  </r>
  <r>
    <x v="8"/>
    <n v="0.05"/>
    <n v="0.7"/>
    <n v="90"/>
  </r>
  <r>
    <x v="9"/>
    <n v="0.05"/>
    <n v="0.7"/>
    <n v="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FCF756-EF23-4276-8309-25713B3A32C4}"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Quarter">
  <location ref="B5:E9" firstHeaderRow="0" firstDataRow="1" firstDataCol="1"/>
  <pivotFields count="4">
    <pivotField axis="axisRow" showAll="0">
      <items count="11">
        <item h="1" x="0"/>
        <item x="1"/>
        <item h="1" x="2"/>
        <item h="1" x="3"/>
        <item h="1" x="4"/>
        <item x="5"/>
        <item h="1" x="6"/>
        <item h="1" x="7"/>
        <item h="1" x="8"/>
        <item x="9"/>
        <item t="default"/>
      </items>
    </pivotField>
    <pivotField dataField="1" numFmtId="164" showAll="0"/>
    <pivotField dataField="1" numFmtId="9" showAll="0"/>
    <pivotField dataField="1" numFmtId="166" showAll="0"/>
  </pivotFields>
  <rowFields count="1">
    <field x="0"/>
  </rowFields>
  <rowItems count="4">
    <i>
      <x v="1"/>
    </i>
    <i>
      <x v="5"/>
    </i>
    <i>
      <x v="9"/>
    </i>
    <i t="grand">
      <x/>
    </i>
  </rowItems>
  <colFields count="1">
    <field x="-2"/>
  </colFields>
  <colItems count="3">
    <i>
      <x/>
    </i>
    <i i="1">
      <x v="1"/>
    </i>
    <i i="2">
      <x v="2"/>
    </i>
  </colItems>
  <dataFields count="3">
    <dataField name=" Carbon Footprint Reduction (%)" fld="1" baseField="0" baseItem="0" numFmtId="9"/>
    <dataField name=" Percentage of Sustainable Materials Used (%)" fld="2" baseField="0" baseItem="0" numFmtId="9"/>
    <dataField name=" Sustainability Index Score" fld="3" baseField="0" baseItem="0"/>
  </dataFields>
  <formats count="1">
    <format dxfId="0">
      <pivotArea outline="0" collapsedLevelsAreSubtotals="1" fieldPosition="0">
        <references count="1">
          <reference field="4294967294" count="2" selected="0">
            <x v="0"/>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5C35DF-E6A2-4735-93B0-6EB7C5C96A2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3:B47" firstHeaderRow="1" firstDataRow="1" firstDataCol="1"/>
  <pivotFields count="4">
    <pivotField axis="axisRow" showAll="0">
      <items count="11">
        <item h="1" x="0"/>
        <item x="1"/>
        <item h="1" x="2"/>
        <item h="1" x="3"/>
        <item h="1" x="4"/>
        <item x="5"/>
        <item h="1" x="6"/>
        <item h="1" x="7"/>
        <item h="1" x="8"/>
        <item x="9"/>
        <item t="default"/>
      </items>
    </pivotField>
    <pivotField numFmtId="164" showAll="0"/>
    <pivotField numFmtId="9" showAll="0"/>
    <pivotField dataField="1" numFmtId="166" showAll="0"/>
  </pivotFields>
  <rowFields count="1">
    <field x="0"/>
  </rowFields>
  <rowItems count="4">
    <i>
      <x v="1"/>
    </i>
    <i>
      <x v="5"/>
    </i>
    <i>
      <x v="9"/>
    </i>
    <i t="grand">
      <x/>
    </i>
  </rowItems>
  <colItems count="1">
    <i/>
  </colItems>
  <dataFields count="1">
    <dataField name="Sum of Sustainability Index Score" fld="3"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6FF87E-2BF6-4BE9-8313-B84FCF98F70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6:B40" firstHeaderRow="1" firstDataRow="1" firstDataCol="1"/>
  <pivotFields count="4">
    <pivotField axis="axisRow" showAll="0">
      <items count="11">
        <item h="1" x="0"/>
        <item x="1"/>
        <item h="1" x="2"/>
        <item h="1" x="3"/>
        <item h="1" x="4"/>
        <item x="5"/>
        <item h="1" x="6"/>
        <item h="1" x="7"/>
        <item h="1" x="8"/>
        <item x="9"/>
        <item t="default"/>
      </items>
    </pivotField>
    <pivotField numFmtId="164" showAll="0"/>
    <pivotField dataField="1" numFmtId="9" showAll="0"/>
    <pivotField numFmtId="166" showAll="0"/>
  </pivotFields>
  <rowFields count="1">
    <field x="0"/>
  </rowFields>
  <rowItems count="4">
    <i>
      <x v="1"/>
    </i>
    <i>
      <x v="5"/>
    </i>
    <i>
      <x v="9"/>
    </i>
    <i t="grand">
      <x/>
    </i>
  </rowItems>
  <colItems count="1">
    <i/>
  </colItems>
  <dataFields count="1">
    <dataField name="Sum of Percentage of Sustainable Materials Used (%)"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62BEA0-2D1A-4B91-BC7C-C7602D6BF45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9:B33" firstHeaderRow="1" firstDataRow="1" firstDataCol="1"/>
  <pivotFields count="4">
    <pivotField axis="axisRow" showAll="0">
      <items count="11">
        <item h="1" x="0"/>
        <item x="1"/>
        <item h="1" x="2"/>
        <item h="1" x="3"/>
        <item h="1" x="4"/>
        <item x="5"/>
        <item h="1" x="6"/>
        <item h="1" x="7"/>
        <item h="1" x="8"/>
        <item x="9"/>
        <item t="default"/>
      </items>
    </pivotField>
    <pivotField dataField="1" numFmtId="164" showAll="0"/>
    <pivotField numFmtId="9" showAll="0"/>
    <pivotField numFmtId="166" showAll="0"/>
  </pivotFields>
  <rowFields count="1">
    <field x="0"/>
  </rowFields>
  <rowItems count="4">
    <i>
      <x v="1"/>
    </i>
    <i>
      <x v="5"/>
    </i>
    <i>
      <x v="9"/>
    </i>
    <i t="grand">
      <x/>
    </i>
  </rowItems>
  <colItems count="1">
    <i/>
  </colItems>
  <dataFields count="1">
    <dataField name="Sum of Carbon Footprint Reduction (%)"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DB12B432-3484-45BC-A300-5D5BC0C897AC}" sourceName="Quarter">
  <pivotTables>
    <pivotTable tabId="4" name="PivotTable3"/>
  </pivotTables>
  <data>
    <tabular pivotCacheId="275703832">
      <items count="10">
        <i x="0"/>
        <i x="1" s="1"/>
        <i x="2"/>
        <i x="3"/>
        <i x="4"/>
        <i x="5" s="1"/>
        <i x="6"/>
        <i x="7"/>
        <i x="8"/>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9C7D3B35-F639-4B68-BE14-7F3BA5FE5068}" cache="Slicer_Quarter" caption="Quart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7452CF-89A0-4573-8D31-8B044230DDF4}" name="Table35678910111213" displayName="Table35678910111213" ref="A1:D11" totalsRowShown="0" headerRowDxfId="6" dataDxfId="5" dataCellStyle="Comma">
  <autoFilter ref="A1:D11" xr:uid="{583BCF46-B88C-49C9-8A9A-2BDBA1B92663}"/>
  <tableColumns count="4">
    <tableColumn id="1" xr3:uid="{9EF0080C-A04B-4C75-A2E8-E2BBAA948442}" name="Quarter" dataDxfId="4"/>
    <tableColumn id="2" xr3:uid="{9AE962E7-31D1-4F3F-B12D-77C7CDE9C6EC}" name="Carbon Footprint Reduction (%)" dataDxfId="3" dataCellStyle="Percent"/>
    <tableColumn id="3" xr3:uid="{17231473-16C4-48EF-80B2-C41AF7E1A58F}" name="Percentage of Sustainable Materials Used (%)" dataDxfId="2" dataCellStyle="Percent"/>
    <tableColumn id="4" xr3:uid="{F8977977-2BE9-4309-92C2-12CC1D3D717C}" name="Sustainability Index Score" dataDxfId="1" dataCellStyle="Comma"/>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15097-A7C7-471F-A098-994D6AA9E3A9}">
  <dimension ref="A1:I13"/>
  <sheetViews>
    <sheetView showGridLines="0" zoomScale="175" zoomScaleNormal="175" workbookViewId="0">
      <selection activeCell="B13" sqref="B13"/>
    </sheetView>
  </sheetViews>
  <sheetFormatPr defaultRowHeight="14.4" x14ac:dyDescent="0.3"/>
  <cols>
    <col min="2" max="2" width="20.6640625" bestFit="1" customWidth="1"/>
    <col min="3" max="3" width="34.88671875" customWidth="1"/>
    <col min="4" max="4" width="29.6640625" customWidth="1"/>
  </cols>
  <sheetData>
    <row r="1" spans="1:9" s="2" customFormat="1" ht="28.8" x14ac:dyDescent="0.3">
      <c r="A1" s="1" t="s">
        <v>0</v>
      </c>
      <c r="B1" s="1" t="s">
        <v>1</v>
      </c>
      <c r="C1" s="1" t="s">
        <v>2</v>
      </c>
      <c r="D1" s="1" t="s">
        <v>3</v>
      </c>
    </row>
    <row r="2" spans="1:9" x14ac:dyDescent="0.3">
      <c r="A2" s="3" t="s">
        <v>4</v>
      </c>
      <c r="B2" s="4">
        <v>0</v>
      </c>
      <c r="C2" s="5">
        <v>0.5</v>
      </c>
      <c r="D2" s="6">
        <v>50</v>
      </c>
      <c r="E2" s="2"/>
      <c r="F2" s="2"/>
      <c r="G2" s="2"/>
      <c r="H2" s="2"/>
      <c r="I2" s="2"/>
    </row>
    <row r="3" spans="1:9" x14ac:dyDescent="0.3">
      <c r="A3" s="3" t="s">
        <v>5</v>
      </c>
      <c r="B3" s="4">
        <v>0</v>
      </c>
      <c r="C3" s="5">
        <v>0.5</v>
      </c>
      <c r="D3" s="6">
        <v>55</v>
      </c>
      <c r="E3" s="2"/>
      <c r="F3" s="2"/>
      <c r="G3" s="2"/>
      <c r="H3" s="2"/>
      <c r="I3" s="2"/>
    </row>
    <row r="4" spans="1:9" x14ac:dyDescent="0.3">
      <c r="A4" s="3" t="s">
        <v>6</v>
      </c>
      <c r="B4" s="4">
        <v>0</v>
      </c>
      <c r="C4" s="5">
        <v>0.5</v>
      </c>
      <c r="D4" s="6">
        <v>60</v>
      </c>
      <c r="E4" s="2"/>
      <c r="F4" s="2"/>
      <c r="G4" s="2"/>
      <c r="H4" s="2"/>
      <c r="I4" s="2"/>
    </row>
    <row r="5" spans="1:9" x14ac:dyDescent="0.3">
      <c r="A5" s="3" t="s">
        <v>7</v>
      </c>
      <c r="B5" s="4">
        <v>0</v>
      </c>
      <c r="C5" s="5">
        <v>0.5</v>
      </c>
      <c r="D5" s="6">
        <v>65</v>
      </c>
      <c r="E5" s="2"/>
      <c r="F5" s="2"/>
      <c r="G5" s="2"/>
      <c r="H5" s="2"/>
      <c r="I5" s="2"/>
    </row>
    <row r="6" spans="1:9" x14ac:dyDescent="0.3">
      <c r="A6" s="3" t="s">
        <v>8</v>
      </c>
      <c r="B6" s="4">
        <v>2.5000000000000001E-2</v>
      </c>
      <c r="C6" s="5">
        <v>0.6</v>
      </c>
      <c r="D6" s="6">
        <v>70</v>
      </c>
      <c r="E6" s="2"/>
      <c r="F6" s="2"/>
      <c r="G6" s="2"/>
      <c r="H6" s="2"/>
      <c r="I6" s="2"/>
    </row>
    <row r="7" spans="1:9" x14ac:dyDescent="0.3">
      <c r="A7" s="3" t="s">
        <v>9</v>
      </c>
      <c r="B7" s="4">
        <v>2.5000000000000001E-2</v>
      </c>
      <c r="C7" s="5">
        <v>0.6</v>
      </c>
      <c r="D7" s="6">
        <v>75</v>
      </c>
      <c r="E7" s="2"/>
      <c r="F7" s="2"/>
      <c r="G7" s="2"/>
      <c r="H7" s="2"/>
      <c r="I7" s="2"/>
    </row>
    <row r="8" spans="1:9" x14ac:dyDescent="0.3">
      <c r="A8" s="3" t="s">
        <v>10</v>
      </c>
      <c r="B8" s="4">
        <v>2.5000000000000001E-2</v>
      </c>
      <c r="C8" s="5">
        <v>0.6</v>
      </c>
      <c r="D8" s="6">
        <v>80</v>
      </c>
      <c r="E8" s="2"/>
      <c r="F8" s="2"/>
      <c r="G8" s="2"/>
      <c r="H8" s="2"/>
      <c r="I8" s="2"/>
    </row>
    <row r="9" spans="1:9" x14ac:dyDescent="0.3">
      <c r="A9" s="3" t="s">
        <v>11</v>
      </c>
      <c r="B9" s="4">
        <v>2.5000000000000001E-2</v>
      </c>
      <c r="C9" s="5">
        <v>0.6</v>
      </c>
      <c r="D9" s="6">
        <v>85</v>
      </c>
      <c r="E9" s="2"/>
      <c r="F9" s="2"/>
      <c r="G9" s="2"/>
      <c r="H9" s="2"/>
      <c r="I9" s="2"/>
    </row>
    <row r="10" spans="1:9" x14ac:dyDescent="0.3">
      <c r="A10" s="3" t="s">
        <v>12</v>
      </c>
      <c r="B10" s="4">
        <v>0.05</v>
      </c>
      <c r="C10" s="5">
        <v>0.7</v>
      </c>
      <c r="D10" s="6">
        <v>90</v>
      </c>
      <c r="E10" s="2"/>
      <c r="F10" s="2"/>
      <c r="G10" s="2"/>
      <c r="H10" s="2"/>
      <c r="I10" s="2"/>
    </row>
    <row r="11" spans="1:9" x14ac:dyDescent="0.3">
      <c r="A11" s="3" t="s">
        <v>13</v>
      </c>
      <c r="B11" s="4">
        <v>0.05</v>
      </c>
      <c r="C11" s="5">
        <v>0.7</v>
      </c>
      <c r="D11" s="6">
        <v>95</v>
      </c>
      <c r="E11" s="2"/>
      <c r="F11" s="2"/>
      <c r="G11" s="2"/>
      <c r="H11" s="2"/>
      <c r="I11" s="2"/>
    </row>
    <row r="12" spans="1:9" x14ac:dyDescent="0.3">
      <c r="E12" s="2"/>
      <c r="F12" s="2"/>
      <c r="G12" s="2"/>
      <c r="H12" s="2"/>
      <c r="I12" s="2"/>
    </row>
    <row r="13" spans="1:9" x14ac:dyDescent="0.3">
      <c r="E13" s="2"/>
      <c r="F13" s="2"/>
      <c r="G13" s="2"/>
      <c r="H13" s="2"/>
      <c r="I13"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B8949-385E-4547-918C-C0245AF8D030}">
  <dimension ref="B3:E9"/>
  <sheetViews>
    <sheetView showGridLines="0" tabSelected="1" zoomScale="170" zoomScaleNormal="170" workbookViewId="0">
      <selection activeCell="D14" sqref="D14"/>
    </sheetView>
  </sheetViews>
  <sheetFormatPr defaultRowHeight="14.4" x14ac:dyDescent="0.3"/>
  <cols>
    <col min="2" max="2" width="12.5546875" bestFit="1" customWidth="1"/>
    <col min="3" max="3" width="28.44140625" bestFit="1" customWidth="1"/>
    <col min="4" max="4" width="40.109375" bestFit="1" customWidth="1"/>
    <col min="5" max="5" width="23.21875" bestFit="1" customWidth="1"/>
  </cols>
  <sheetData>
    <row r="3" spans="2:5" ht="18" x14ac:dyDescent="0.35">
      <c r="B3" s="19" t="s">
        <v>18</v>
      </c>
      <c r="C3" s="19"/>
      <c r="D3" s="19"/>
      <c r="E3" s="19"/>
    </row>
    <row r="5" spans="2:5" x14ac:dyDescent="0.3">
      <c r="B5" s="7" t="s">
        <v>0</v>
      </c>
      <c r="C5" t="s">
        <v>15</v>
      </c>
      <c r="D5" t="s">
        <v>16</v>
      </c>
      <c r="E5" t="s">
        <v>17</v>
      </c>
    </row>
    <row r="6" spans="2:5" x14ac:dyDescent="0.3">
      <c r="B6" s="8" t="s">
        <v>5</v>
      </c>
      <c r="C6" s="10">
        <v>0</v>
      </c>
      <c r="D6" s="10">
        <v>0.5</v>
      </c>
      <c r="E6" s="9">
        <v>55</v>
      </c>
    </row>
    <row r="7" spans="2:5" x14ac:dyDescent="0.3">
      <c r="B7" s="8" t="s">
        <v>9</v>
      </c>
      <c r="C7" s="10">
        <v>2.5000000000000001E-2</v>
      </c>
      <c r="D7" s="10">
        <v>0.6</v>
      </c>
      <c r="E7" s="9">
        <v>75</v>
      </c>
    </row>
    <row r="8" spans="2:5" x14ac:dyDescent="0.3">
      <c r="B8" s="8" t="s">
        <v>13</v>
      </c>
      <c r="C8" s="10">
        <v>0.05</v>
      </c>
      <c r="D8" s="10">
        <v>0.7</v>
      </c>
      <c r="E8" s="9">
        <v>95</v>
      </c>
    </row>
    <row r="9" spans="2:5" x14ac:dyDescent="0.3">
      <c r="B9" s="8" t="s">
        <v>14</v>
      </c>
      <c r="C9" s="10">
        <v>7.5000000000000011E-2</v>
      </c>
      <c r="D9" s="10">
        <v>1.8</v>
      </c>
      <c r="E9" s="9">
        <v>225</v>
      </c>
    </row>
  </sheetData>
  <mergeCells count="1">
    <mergeCell ref="B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232FA-0F8C-4087-8F82-B38FD1911ABC}">
  <dimension ref="B2:E8"/>
  <sheetViews>
    <sheetView showGridLines="0" zoomScale="270" zoomScaleNormal="270" workbookViewId="0">
      <selection activeCell="F9" sqref="F9"/>
    </sheetView>
  </sheetViews>
  <sheetFormatPr defaultRowHeight="14.4" x14ac:dyDescent="0.3"/>
  <cols>
    <col min="2" max="2" width="26.5546875" customWidth="1"/>
  </cols>
  <sheetData>
    <row r="2" spans="2:5" ht="18" x14ac:dyDescent="0.35">
      <c r="B2" s="19" t="s">
        <v>19</v>
      </c>
      <c r="C2" s="19"/>
      <c r="D2" s="19"/>
      <c r="E2" s="19"/>
    </row>
    <row r="3" spans="2:5" x14ac:dyDescent="0.3">
      <c r="B3" s="11"/>
      <c r="C3" s="11"/>
      <c r="D3" s="11"/>
      <c r="E3" s="11"/>
    </row>
    <row r="4" spans="2:5" x14ac:dyDescent="0.3">
      <c r="B4" s="18"/>
      <c r="C4" s="16" t="s">
        <v>5</v>
      </c>
      <c r="D4" s="16" t="s">
        <v>9</v>
      </c>
      <c r="E4" s="16" t="s">
        <v>13</v>
      </c>
    </row>
    <row r="5" spans="2:5" x14ac:dyDescent="0.3">
      <c r="B5" s="17" t="s">
        <v>20</v>
      </c>
      <c r="C5" s="12">
        <f>VLOOKUP(C$4,Table35678910111213[#All],2,FALSE)</f>
        <v>0</v>
      </c>
      <c r="D5" s="12">
        <f>VLOOKUP(D$4,Table35678910111213[#All],2,FALSE)</f>
        <v>2.5000000000000001E-2</v>
      </c>
      <c r="E5" s="12">
        <f>VLOOKUP(E$4,Table35678910111213[#All],2,FALSE)</f>
        <v>0.05</v>
      </c>
    </row>
    <row r="6" spans="2:5" x14ac:dyDescent="0.3">
      <c r="B6" s="17" t="s">
        <v>21</v>
      </c>
      <c r="C6" s="12">
        <f>VLOOKUP(C$4,Table35678910111213[#All],3,FALSE)</f>
        <v>0.5</v>
      </c>
      <c r="D6" s="12">
        <f>VLOOKUP(D$4,Table35678910111213[#All],3,FALSE)</f>
        <v>0.6</v>
      </c>
      <c r="E6" s="12">
        <f>VLOOKUP(E$4,Table35678910111213[#All],3,FALSE)</f>
        <v>0.7</v>
      </c>
    </row>
    <row r="7" spans="2:5" x14ac:dyDescent="0.3">
      <c r="B7" s="17" t="s">
        <v>3</v>
      </c>
      <c r="C7" s="15">
        <f>VLOOKUP(C$4,Table35678910111213[#All],4,FALSE)</f>
        <v>55</v>
      </c>
      <c r="D7" s="15">
        <f>VLOOKUP(D$4,Table35678910111213[#All],4,FALSE)</f>
        <v>75</v>
      </c>
      <c r="E7" s="15">
        <f>VLOOKUP(E$4,Table35678910111213[#All],4,FALSE)</f>
        <v>95</v>
      </c>
    </row>
    <row r="8" spans="2:5" x14ac:dyDescent="0.3">
      <c r="B8" s="14"/>
      <c r="C8" s="13"/>
      <c r="D8" s="13"/>
      <c r="E8" s="13"/>
    </row>
  </sheetData>
  <mergeCells count="1">
    <mergeCell ref="B2:E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CE293-F3EE-41AD-99F1-D60C221C78EC}">
  <dimension ref="A2:K47"/>
  <sheetViews>
    <sheetView showGridLines="0" workbookViewId="0">
      <selection activeCell="N15" sqref="N15"/>
    </sheetView>
  </sheetViews>
  <sheetFormatPr defaultColWidth="12.77734375" defaultRowHeight="14.4" x14ac:dyDescent="0.3"/>
  <sheetData>
    <row r="2" spans="1:11" x14ac:dyDescent="0.3">
      <c r="A2" s="20" t="s">
        <v>22</v>
      </c>
      <c r="B2" s="20"/>
      <c r="C2" s="20"/>
      <c r="D2" s="20"/>
      <c r="E2" s="20"/>
      <c r="F2" s="20"/>
      <c r="G2" s="20"/>
      <c r="H2" s="20"/>
      <c r="I2" s="20"/>
      <c r="J2" s="20"/>
      <c r="K2" s="20"/>
    </row>
    <row r="3" spans="1:11" x14ac:dyDescent="0.3">
      <c r="A3" s="20"/>
      <c r="B3" s="20"/>
      <c r="C3" s="20"/>
      <c r="D3" s="20"/>
      <c r="E3" s="20"/>
      <c r="F3" s="20"/>
      <c r="G3" s="20"/>
      <c r="H3" s="20"/>
      <c r="I3" s="20"/>
      <c r="J3" s="20"/>
      <c r="K3" s="20"/>
    </row>
    <row r="29" spans="1:2" x14ac:dyDescent="0.3">
      <c r="A29" s="7" t="s">
        <v>23</v>
      </c>
      <c r="B29" t="s">
        <v>24</v>
      </c>
    </row>
    <row r="30" spans="1:2" x14ac:dyDescent="0.3">
      <c r="A30" s="8" t="s">
        <v>5</v>
      </c>
      <c r="B30" s="9">
        <v>0</v>
      </c>
    </row>
    <row r="31" spans="1:2" x14ac:dyDescent="0.3">
      <c r="A31" s="8" t="s">
        <v>9</v>
      </c>
      <c r="B31" s="9">
        <v>2.5000000000000001E-2</v>
      </c>
    </row>
    <row r="32" spans="1:2" x14ac:dyDescent="0.3">
      <c r="A32" s="8" t="s">
        <v>13</v>
      </c>
      <c r="B32" s="9">
        <v>0.05</v>
      </c>
    </row>
    <row r="33" spans="1:4" x14ac:dyDescent="0.3">
      <c r="A33" s="8" t="s">
        <v>14</v>
      </c>
      <c r="B33" s="9">
        <v>7.5000000000000011E-2</v>
      </c>
      <c r="D33">
        <f>GETPIVOTDATA("Carbon Footprint Reduction (%)",$A$29)</f>
        <v>7.5000000000000011E-2</v>
      </c>
    </row>
    <row r="36" spans="1:4" x14ac:dyDescent="0.3">
      <c r="A36" s="7" t="s">
        <v>23</v>
      </c>
      <c r="B36" t="s">
        <v>25</v>
      </c>
    </row>
    <row r="37" spans="1:4" x14ac:dyDescent="0.3">
      <c r="A37" s="8" t="s">
        <v>5</v>
      </c>
      <c r="B37" s="9">
        <v>0.5</v>
      </c>
    </row>
    <row r="38" spans="1:4" x14ac:dyDescent="0.3">
      <c r="A38" s="8" t="s">
        <v>9</v>
      </c>
      <c r="B38" s="9">
        <v>0.6</v>
      </c>
    </row>
    <row r="39" spans="1:4" x14ac:dyDescent="0.3">
      <c r="A39" s="8" t="s">
        <v>13</v>
      </c>
      <c r="B39" s="9">
        <v>0.7</v>
      </c>
    </row>
    <row r="40" spans="1:4" x14ac:dyDescent="0.3">
      <c r="A40" s="8" t="s">
        <v>14</v>
      </c>
      <c r="B40" s="9">
        <v>1.8</v>
      </c>
      <c r="D40">
        <f>GETPIVOTDATA("Percentage of Sustainable Materials Used (%)",$A$36)</f>
        <v>1.8</v>
      </c>
    </row>
    <row r="43" spans="1:4" x14ac:dyDescent="0.3">
      <c r="A43" s="7" t="s">
        <v>23</v>
      </c>
      <c r="B43" t="s">
        <v>26</v>
      </c>
    </row>
    <row r="44" spans="1:4" x14ac:dyDescent="0.3">
      <c r="A44" s="8" t="s">
        <v>5</v>
      </c>
      <c r="B44" s="9">
        <v>55</v>
      </c>
    </row>
    <row r="45" spans="1:4" x14ac:dyDescent="0.3">
      <c r="A45" s="8" t="s">
        <v>9</v>
      </c>
      <c r="B45" s="9">
        <v>75</v>
      </c>
    </row>
    <row r="46" spans="1:4" x14ac:dyDescent="0.3">
      <c r="A46" s="8" t="s">
        <v>13</v>
      </c>
      <c r="B46" s="9">
        <v>95</v>
      </c>
    </row>
    <row r="47" spans="1:4" x14ac:dyDescent="0.3">
      <c r="A47" s="8" t="s">
        <v>14</v>
      </c>
      <c r="B47" s="9">
        <v>225</v>
      </c>
      <c r="D47">
        <f>GETPIVOTDATA("Sustainability Index Score",$A$43)</f>
        <v>225</v>
      </c>
    </row>
  </sheetData>
  <mergeCells count="1">
    <mergeCell ref="A2:K3"/>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CSO_Sustainability</vt:lpstr>
      <vt:lpstr>Pivot Table</vt:lpstr>
      <vt:lpstr>Scorecard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2024-05-14T18:56:43Z</dcterms:created>
  <dcterms:modified xsi:type="dcterms:W3CDTF">2024-05-27T06:20:04Z</dcterms:modified>
</cp:coreProperties>
</file>