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DSM\CXO_Projects\"/>
    </mc:Choice>
  </mc:AlternateContent>
  <xr:revisionPtr revIDLastSave="0" documentId="13_ncr:1_{BA8196EF-5657-486E-AA51-83F206A6668E}" xr6:coauthVersionLast="47" xr6:coauthVersionMax="47" xr10:uidLastSave="{00000000-0000-0000-0000-000000000000}"/>
  <bookViews>
    <workbookView xWindow="-108" yWindow="-108" windowWidth="23256" windowHeight="12456" activeTab="1" xr2:uid="{573A7CB9-8F0D-4AAA-8C8B-06CF09FF2F7B}"/>
  </bookViews>
  <sheets>
    <sheet name="CPO" sheetId="1" r:id="rId1"/>
    <sheet name="Pivot Table" sheetId="2" r:id="rId2"/>
    <sheet name="Scorecard" sheetId="3" r:id="rId3"/>
    <sheet name="Dashboard" sheetId="4" r:id="rId4"/>
  </sheets>
  <definedNames>
    <definedName name="Slicer_Quarter">#N/A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7" i="3" l="1"/>
  <c r="D7" i="3"/>
  <c r="C7" i="3"/>
  <c r="E6" i="3"/>
  <c r="D6" i="3"/>
  <c r="C6" i="3"/>
  <c r="E5" i="3"/>
  <c r="D5" i="3"/>
  <c r="C5" i="3"/>
  <c r="E49" i="4"/>
  <c r="E42" i="4"/>
  <c r="E35" i="4"/>
</calcChain>
</file>

<file path=xl/sharedStrings.xml><?xml version="1.0" encoding="utf-8"?>
<sst xmlns="http://schemas.openxmlformats.org/spreadsheetml/2006/main" count="49" uniqueCount="29">
  <si>
    <t>Quarter</t>
  </si>
  <si>
    <t>Product Development Cycle Time (months)</t>
  </si>
  <si>
    <t>Gross Margin per Product Line (%)</t>
  </si>
  <si>
    <t>Product Return Rate (%)</t>
  </si>
  <si>
    <t>2022-Q1</t>
  </si>
  <si>
    <t>2022-Q2</t>
  </si>
  <si>
    <t>2022-Q3</t>
  </si>
  <si>
    <t>2022-Q4</t>
  </si>
  <si>
    <t>2023-Q1</t>
  </si>
  <si>
    <t>2023-Q2</t>
  </si>
  <si>
    <t>2023-Q3</t>
  </si>
  <si>
    <t>2023-Q4</t>
  </si>
  <si>
    <t>2024-Q1</t>
  </si>
  <si>
    <t>2024-Q2</t>
  </si>
  <si>
    <t>Grand Total</t>
  </si>
  <si>
    <t xml:space="preserve"> Quarter</t>
  </si>
  <si>
    <t xml:space="preserve"> Product Development Cycle Time (months)</t>
  </si>
  <si>
    <t xml:space="preserve"> Gross Margin per Product Line (%)</t>
  </si>
  <si>
    <t xml:space="preserve"> Product Return Rate (%)</t>
  </si>
  <si>
    <t>Pivot CPO Dashboard</t>
  </si>
  <si>
    <t>CPO Performance Scorecard</t>
  </si>
  <si>
    <t>Product Development Cycle Time</t>
  </si>
  <si>
    <t>Gross Margin per Product Line</t>
  </si>
  <si>
    <t>Product Return Rate</t>
  </si>
  <si>
    <t>CPO Performance Dashboard</t>
  </si>
  <si>
    <t>Row Labels</t>
  </si>
  <si>
    <t>Sum of Product Development Cycle Time (months)</t>
  </si>
  <si>
    <t>Sum of Gross Margin per Product Line (%)</t>
  </si>
  <si>
    <t>Sum of Product Return Rate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</si>
</sst>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4"/>
      <color theme="1"/>
      <name val="Calibri"/>
      <family val="2"/>
      <scheme val="minor"/>
    </font>
    <font>
      <b/>
      <sz val="18"/>
      <color theme="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00B0F0"/>
        <bgColor indexed="64"/>
      </patternFill>
    </fill>
    <fill>
      <patternFill patternType="solid">
        <fgColor theme="0"/>
        <bgColor indexed="64"/>
      </patternFill>
    </fill>
    <fill>
      <patternFill patternType="solid">
        <fgColor rgb="FF0070C0"/>
        <bgColor indexed="64"/>
      </patternFill>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8">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xf>
    <xf numFmtId="9" fontId="0" fillId="0" borderId="0" xfId="2" applyFont="1" applyAlignment="1">
      <alignment vertical="center"/>
    </xf>
    <xf numFmtId="0" fontId="0" fillId="0" borderId="0" xfId="0" pivotButton="1"/>
    <xf numFmtId="0" fontId="0" fillId="0" borderId="0" xfId="0" applyAlignment="1">
      <alignment horizontal="left"/>
    </xf>
    <xf numFmtId="9" fontId="0" fillId="0" borderId="0" xfId="0" applyNumberFormat="1"/>
    <xf numFmtId="0" fontId="3" fillId="0" borderId="0" xfId="0" applyFont="1"/>
    <xf numFmtId="0" fontId="2" fillId="3" borderId="0" xfId="0" applyFont="1" applyFill="1" applyAlignment="1">
      <alignment horizontal="center"/>
    </xf>
    <xf numFmtId="0" fontId="2" fillId="3" borderId="0" xfId="0" applyFont="1" applyFill="1"/>
    <xf numFmtId="9" fontId="3" fillId="0" borderId="0" xfId="2" applyFont="1"/>
    <xf numFmtId="0" fontId="2" fillId="4" borderId="0" xfId="0" applyFont="1" applyFill="1"/>
    <xf numFmtId="164" fontId="3" fillId="4" borderId="0" xfId="1" applyNumberFormat="1" applyFont="1" applyFill="1"/>
    <xf numFmtId="0" fontId="0" fillId="0" borderId="0" xfId="0" applyNumberFormat="1"/>
    <xf numFmtId="0" fontId="4" fillId="2" borderId="0" xfId="0" applyFont="1" applyFill="1" applyAlignment="1">
      <alignment horizontal="center"/>
    </xf>
    <xf numFmtId="0" fontId="2" fillId="3" borderId="0" xfId="0" applyFont="1" applyFill="1" applyAlignment="1">
      <alignment horizontal="center"/>
    </xf>
    <xf numFmtId="0" fontId="5" fillId="5" borderId="0" xfId="0" applyFont="1" applyFill="1" applyAlignment="1">
      <alignment horizontal="center" vertical="center"/>
    </xf>
  </cellXfs>
  <cellStyles count="3">
    <cellStyle name="Currency" xfId="1" builtinId="4"/>
    <cellStyle name="Normal" xfId="0" builtinId="0"/>
    <cellStyle name="Percent" xfId="2" builtinId="5"/>
  </cellStyles>
  <dxfs count="7">
    <dxf>
      <numFmt numFmtId="13" formatCode="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[CPO_Performance_Scorecard_Pivot_Dashboard.xlsx]Dashboard!PivotTable1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Dashboard!$C$31</c:f>
              <c:strCache>
                <c:ptCount val="1"/>
                <c:pt idx="0">
                  <c:v>Total</c:v>
                </c:pt>
              </c:strCache>
            </c:strRef>
          </c:tx>
          <c:spPr>
            <a:solidFill>
              <a:schemeClr val="accent1"/>
            </a:solidFill>
            <a:ln>
              <a:noFill/>
            </a:ln>
            <a:effectLst/>
          </c:spPr>
          <c:invertIfNegative val="0"/>
          <c:cat>
            <c:strRef>
              <c:f>Dashboard!$B$32:$B$35</c:f>
              <c:strCache>
                <c:ptCount val="3"/>
                <c:pt idx="0">
                  <c:v>2022-Q2</c:v>
                </c:pt>
                <c:pt idx="1">
                  <c:v>2023-Q2</c:v>
                </c:pt>
                <c:pt idx="2">
                  <c:v>2024-Q2</c:v>
                </c:pt>
              </c:strCache>
            </c:strRef>
          </c:cat>
          <c:val>
            <c:numRef>
              <c:f>Dashboard!$C$32:$C$35</c:f>
              <c:numCache>
                <c:formatCode>General</c:formatCode>
                <c:ptCount val="3"/>
                <c:pt idx="0">
                  <c:v>0.11</c:v>
                </c:pt>
                <c:pt idx="1">
                  <c:v>7.0000000000000007E-2</c:v>
                </c:pt>
                <c:pt idx="2">
                  <c:v>0.06</c:v>
                </c:pt>
              </c:numCache>
            </c:numRef>
          </c:val>
          <c:extLst>
            <c:ext xmlns:c16="http://schemas.microsoft.com/office/drawing/2014/chart" uri="{C3380CC4-5D6E-409C-BE32-E72D297353CC}">
              <c16:uniqueId val="{00000000-F1D0-4C91-905F-0689F9362505}"/>
            </c:ext>
          </c:extLst>
        </c:ser>
        <c:dLbls>
          <c:showLegendKey val="0"/>
          <c:showVal val="0"/>
          <c:showCatName val="0"/>
          <c:showSerName val="0"/>
          <c:showPercent val="0"/>
          <c:showBubbleSize val="0"/>
        </c:dLbls>
        <c:gapWidth val="219"/>
        <c:overlap val="-27"/>
        <c:axId val="1202490160"/>
        <c:axId val="1202492656"/>
      </c:barChart>
      <c:catAx>
        <c:axId val="1202490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492656"/>
        <c:crosses val="autoZero"/>
        <c:auto val="1"/>
        <c:lblAlgn val="ctr"/>
        <c:lblOffset val="100"/>
        <c:noMultiLvlLbl val="0"/>
      </c:catAx>
      <c:valAx>
        <c:axId val="12024926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49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[CPO_Performance_Scorecard_Pivot_Dashboard.xlsx]Dashboard!PivotTable2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Dashboard!$C$38</c:f>
              <c:strCache>
                <c:ptCount val="1"/>
                <c:pt idx="0">
                  <c:v>Total</c:v>
                </c:pt>
              </c:strCache>
            </c:strRef>
          </c:tx>
          <c:spPr>
            <a:solidFill>
              <a:schemeClr val="accent1"/>
            </a:solidFill>
            <a:ln>
              <a:noFill/>
            </a:ln>
            <a:effectLst/>
          </c:spPr>
          <c:invertIfNegative val="0"/>
          <c:cat>
            <c:strRef>
              <c:f>Dashboard!$B$39:$B$42</c:f>
              <c:strCache>
                <c:ptCount val="3"/>
                <c:pt idx="0">
                  <c:v>2022-Q2</c:v>
                </c:pt>
                <c:pt idx="1">
                  <c:v>2023-Q2</c:v>
                </c:pt>
                <c:pt idx="2">
                  <c:v>2024-Q2</c:v>
                </c:pt>
              </c:strCache>
            </c:strRef>
          </c:cat>
          <c:val>
            <c:numRef>
              <c:f>Dashboard!$C$39:$C$42</c:f>
              <c:numCache>
                <c:formatCode>General</c:formatCode>
                <c:ptCount val="3"/>
                <c:pt idx="0">
                  <c:v>0.3</c:v>
                </c:pt>
                <c:pt idx="1">
                  <c:v>0.3</c:v>
                </c:pt>
                <c:pt idx="2">
                  <c:v>0.3</c:v>
                </c:pt>
              </c:numCache>
            </c:numRef>
          </c:val>
          <c:extLst>
            <c:ext xmlns:c16="http://schemas.microsoft.com/office/drawing/2014/chart" uri="{C3380CC4-5D6E-409C-BE32-E72D297353CC}">
              <c16:uniqueId val="{00000000-AA5D-4466-9883-0C37B332156E}"/>
            </c:ext>
          </c:extLst>
        </c:ser>
        <c:dLbls>
          <c:showLegendKey val="0"/>
          <c:showVal val="0"/>
          <c:showCatName val="0"/>
          <c:showSerName val="0"/>
          <c:showPercent val="0"/>
          <c:showBubbleSize val="0"/>
        </c:dLbls>
        <c:gapWidth val="219"/>
        <c:overlap val="-27"/>
        <c:axId val="1202468112"/>
        <c:axId val="1202485168"/>
      </c:barChart>
      <c:catAx>
        <c:axId val="120246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485168"/>
        <c:crosses val="autoZero"/>
        <c:auto val="1"/>
        <c:lblAlgn val="ctr"/>
        <c:lblOffset val="100"/>
        <c:noMultiLvlLbl val="0"/>
      </c:catAx>
      <c:valAx>
        <c:axId val="120248516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468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[CPO_Performance_Scorecard_Pivot_Dashboard.xlsx]Dashboard!PivotTable3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Dashboard!$C$45</c:f>
              <c:strCache>
                <c:ptCount val="1"/>
                <c:pt idx="0">
                  <c:v>Total</c:v>
                </c:pt>
              </c:strCache>
            </c:strRef>
          </c:tx>
          <c:spPr>
            <a:solidFill>
              <a:schemeClr val="accent1"/>
            </a:solidFill>
            <a:ln>
              <a:noFill/>
            </a:ln>
            <a:effectLst/>
          </c:spPr>
          <c:invertIfNegative val="0"/>
          <c:cat>
            <c:strRef>
              <c:f>Dashboard!$B$46:$B$49</c:f>
              <c:strCache>
                <c:ptCount val="3"/>
                <c:pt idx="0">
                  <c:v>2022-Q2</c:v>
                </c:pt>
                <c:pt idx="1">
                  <c:v>2023-Q2</c:v>
                </c:pt>
                <c:pt idx="2">
                  <c:v>2024-Q2</c:v>
                </c:pt>
              </c:strCache>
            </c:strRef>
          </c:cat>
          <c:val>
            <c:numRef>
              <c:f>Dashboard!$C$46:$C$49</c:f>
              <c:numCache>
                <c:formatCode>General</c:formatCode>
                <c:ptCount val="3"/>
                <c:pt idx="0">
                  <c:v>4.4999999999999998E-2</c:v>
                </c:pt>
                <c:pt idx="1">
                  <c:v>2.5000000000000001E-2</c:v>
                </c:pt>
                <c:pt idx="2">
                  <c:v>0.02</c:v>
                </c:pt>
              </c:numCache>
            </c:numRef>
          </c:val>
          <c:extLst>
            <c:ext xmlns:c16="http://schemas.microsoft.com/office/drawing/2014/chart" uri="{C3380CC4-5D6E-409C-BE32-E72D297353CC}">
              <c16:uniqueId val="{00000000-05A8-4C69-B989-13CE5DDEFD14}"/>
            </c:ext>
          </c:extLst>
        </c:ser>
        <c:dLbls>
          <c:showLegendKey val="0"/>
          <c:showVal val="0"/>
          <c:showCatName val="0"/>
          <c:showSerName val="0"/>
          <c:showPercent val="0"/>
          <c:showBubbleSize val="0"/>
        </c:dLbls>
        <c:gapWidth val="219"/>
        <c:overlap val="-27"/>
        <c:axId val="1202488912"/>
        <c:axId val="1202505552"/>
      </c:barChart>
      <c:catAx>
        <c:axId val="120248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505552"/>
        <c:crosses val="autoZero"/>
        <c:auto val="1"/>
        <c:lblAlgn val="ctr"/>
        <c:lblOffset val="100"/>
        <c:noMultiLvlLbl val="0"/>
      </c:catAx>
      <c:valAx>
        <c:axId val="120250555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2488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83820</xdr:colOff>
      <xdr:row>3</xdr:row>
      <xdr:rowOff>144780</xdr:rowOff>
    </xdr:from>
    <xdr:to>
      <xdr:col>4</xdr:col>
      <xdr:colOff>167640</xdr:colOff>
      <xdr:row>8</xdr:row>
      <xdr:rowOff>99060</xdr:rowOff>
    </xdr:to>
    <xdr:sp macro="" textlink="$E$35">
      <xdr:nvSpPr>
        <xdr:cNvPr id="3" name="Rectangle: Rounded Corners 2">
          <a:extLst>
            <a:ext uri="{FF2B5EF4-FFF2-40B4-BE49-F238E27FC236}">
              <a16:creationId xmlns:a16="http://schemas.microsoft.com/office/drawing/2014/main" id="{F1C7D108-F75C-4C06-80B9-075D7E821680}"/>
            </a:ext>
          </a:extLst>
        </xdr:cNvPr>
        <xdr:cNvSpPr/>
      </xdr:nvSpPr>
      <xdr:spPr>
        <a:xfrm>
          <a:off x="83820" y="510540"/>
          <a:ext cx="2552700" cy="8686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strike="noStrike">
              <a:solidFill>
                <a:schemeClr val="bg1"/>
              </a:solidFill>
              <a:latin typeface="Calibri"/>
              <a:ea typeface="Calibri"/>
              <a:cs typeface="Calibri"/>
            </a:rPr>
            <a:t>Product Development Cycle Time</a:t>
          </a:r>
        </a:p>
        <a:p>
          <a:pPr algn="ctr"/>
          <a:fld id="{52345FC0-C471-419D-9498-3BA0115B5D9A}" type="TxLink">
            <a:rPr lang="en-US" sz="1400" b="1" i="0" u="none" strike="noStrike">
              <a:solidFill>
                <a:schemeClr val="bg1"/>
              </a:solidFill>
              <a:latin typeface="Calibri"/>
              <a:ea typeface="Calibri"/>
              <a:cs typeface="Calibri"/>
            </a:rPr>
            <a:pPr algn="ctr"/>
            <a:t>0.24</a:t>
          </a:fld>
          <a:endParaRPr lang="en-US" sz="1400" b="1">
            <a:solidFill>
              <a:schemeClr val="bg1"/>
            </a:solidFill>
          </a:endParaRPr>
        </a:p>
      </xdr:txBody>
    </xdr:sp>
    <xdr:clientData/>
  </xdr:twoCellAnchor>
  <xdr:twoCellAnchor>
    <xdr:from>
      <xdr:col>4</xdr:col>
      <xdr:colOff>251460</xdr:colOff>
      <xdr:row>3</xdr:row>
      <xdr:rowOff>144780</xdr:rowOff>
    </xdr:from>
    <xdr:to>
      <xdr:col>7</xdr:col>
      <xdr:colOff>335280</xdr:colOff>
      <xdr:row>8</xdr:row>
      <xdr:rowOff>99060</xdr:rowOff>
    </xdr:to>
    <xdr:sp macro="" textlink="$E$42">
      <xdr:nvSpPr>
        <xdr:cNvPr id="9" name="Rectangle: Rounded Corners 8">
          <a:extLst>
            <a:ext uri="{FF2B5EF4-FFF2-40B4-BE49-F238E27FC236}">
              <a16:creationId xmlns:a16="http://schemas.microsoft.com/office/drawing/2014/main" id="{E7056F91-396D-43CF-AC9B-8D2AFFC165E0}"/>
            </a:ext>
          </a:extLst>
        </xdr:cNvPr>
        <xdr:cNvSpPr/>
      </xdr:nvSpPr>
      <xdr:spPr>
        <a:xfrm>
          <a:off x="2720340" y="510540"/>
          <a:ext cx="2552700" cy="8686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strike="noStrike">
              <a:solidFill>
                <a:schemeClr val="bg1"/>
              </a:solidFill>
              <a:latin typeface="Calibri"/>
              <a:ea typeface="Calibri"/>
              <a:cs typeface="Calibri"/>
            </a:rPr>
            <a:t>Gross Margin per Product Line (%)</a:t>
          </a:r>
        </a:p>
        <a:p>
          <a:pPr algn="ctr"/>
          <a:fld id="{26A99C0E-F4C8-47E1-AD2C-D69524BB2FB4}" type="TxLink">
            <a:rPr lang="en-US" sz="1400" b="1" i="0" u="none" strike="noStrike">
              <a:solidFill>
                <a:schemeClr val="bg1"/>
              </a:solidFill>
              <a:latin typeface="Calibri"/>
              <a:ea typeface="Calibri"/>
              <a:cs typeface="Calibri"/>
            </a:rPr>
            <a:pPr algn="ctr"/>
            <a:t>0.9</a:t>
          </a:fld>
          <a:endParaRPr lang="en-US" sz="1400" b="1">
            <a:solidFill>
              <a:schemeClr val="bg1"/>
            </a:solidFill>
          </a:endParaRPr>
        </a:p>
      </xdr:txBody>
    </xdr:sp>
    <xdr:clientData/>
  </xdr:twoCellAnchor>
  <xdr:twoCellAnchor>
    <xdr:from>
      <xdr:col>7</xdr:col>
      <xdr:colOff>434340</xdr:colOff>
      <xdr:row>3</xdr:row>
      <xdr:rowOff>144780</xdr:rowOff>
    </xdr:from>
    <xdr:to>
      <xdr:col>10</xdr:col>
      <xdr:colOff>518160</xdr:colOff>
      <xdr:row>8</xdr:row>
      <xdr:rowOff>99060</xdr:rowOff>
    </xdr:to>
    <xdr:sp macro="" textlink="$E$49">
      <xdr:nvSpPr>
        <xdr:cNvPr id="10" name="Rectangle: Rounded Corners 9">
          <a:extLst>
            <a:ext uri="{FF2B5EF4-FFF2-40B4-BE49-F238E27FC236}">
              <a16:creationId xmlns:a16="http://schemas.microsoft.com/office/drawing/2014/main" id="{8313BEFE-57DE-442F-B3E8-6501A4B9B333}"/>
            </a:ext>
          </a:extLst>
        </xdr:cNvPr>
        <xdr:cNvSpPr/>
      </xdr:nvSpPr>
      <xdr:spPr>
        <a:xfrm>
          <a:off x="5372100" y="510540"/>
          <a:ext cx="2552700" cy="8686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400" b="1" i="0" u="none" strike="noStrike">
              <a:solidFill>
                <a:schemeClr val="bg1"/>
              </a:solidFill>
              <a:latin typeface="Calibri"/>
              <a:ea typeface="Calibri"/>
              <a:cs typeface="Calibri"/>
            </a:rPr>
            <a:t>Product Return</a:t>
          </a:r>
          <a:r>
            <a:rPr lang="en-US" sz="1400" b="1" i="0" u="none" strike="noStrike" baseline="0">
              <a:solidFill>
                <a:schemeClr val="bg1"/>
              </a:solidFill>
              <a:latin typeface="Calibri"/>
              <a:ea typeface="Calibri"/>
              <a:cs typeface="Calibri"/>
            </a:rPr>
            <a:t> Rate</a:t>
          </a:r>
        </a:p>
        <a:p>
          <a:pPr algn="ctr"/>
          <a:fld id="{0077DD1A-9D05-4ADE-8AD5-05EA81495DBD}" type="TxLink">
            <a:rPr lang="en-US" sz="1400" b="1" i="0" u="none" strike="noStrike">
              <a:solidFill>
                <a:schemeClr val="bg1"/>
              </a:solidFill>
              <a:latin typeface="Calibri"/>
              <a:ea typeface="Calibri"/>
              <a:cs typeface="Calibri"/>
            </a:rPr>
            <a:pPr algn="ctr"/>
            <a:t>0.09</a:t>
          </a:fld>
          <a:endParaRPr lang="en-US" sz="1400" b="1">
            <a:solidFill>
              <a:schemeClr val="bg1"/>
            </a:solidFill>
          </a:endParaRPr>
        </a:p>
      </xdr:txBody>
    </xdr:sp>
    <xdr:clientData/>
  </xdr:twoCellAnchor>
  <xdr:twoCellAnchor>
    <xdr:from>
      <xdr:col>1</xdr:col>
      <xdr:colOff>83820</xdr:colOff>
      <xdr:row>9</xdr:row>
      <xdr:rowOff>0</xdr:rowOff>
    </xdr:from>
    <xdr:to>
      <xdr:col>4</xdr:col>
      <xdr:colOff>160020</xdr:colOff>
      <xdr:row>24</xdr:row>
      <xdr:rowOff>0</xdr:rowOff>
    </xdr:to>
    <xdr:graphicFrame macro="">
      <xdr:nvGraphicFramePr>
        <xdr:cNvPr id="12" name="Chart 11">
          <a:extLst>
            <a:ext uri="{FF2B5EF4-FFF2-40B4-BE49-F238E27FC236}">
              <a16:creationId xmlns:a16="http://schemas.microsoft.com/office/drawing/2014/main" id="{A275EB35-0FE6-4B78-A35A-B3C681F78E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259080</xdr:colOff>
      <xdr:row>9</xdr:row>
      <xdr:rowOff>0</xdr:rowOff>
    </xdr:from>
    <xdr:to>
      <xdr:col>7</xdr:col>
      <xdr:colOff>358140</xdr:colOff>
      <xdr:row>24</xdr:row>
      <xdr:rowOff>0</xdr:rowOff>
    </xdr:to>
    <xdr:graphicFrame macro="">
      <xdr:nvGraphicFramePr>
        <xdr:cNvPr id="14" name="Chart 13">
          <a:extLst>
            <a:ext uri="{FF2B5EF4-FFF2-40B4-BE49-F238E27FC236}">
              <a16:creationId xmlns:a16="http://schemas.microsoft.com/office/drawing/2014/main" id="{338F106B-21DC-4D6D-9717-4F35583B3E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457200</xdr:colOff>
      <xdr:row>9</xdr:row>
      <xdr:rowOff>7620</xdr:rowOff>
    </xdr:from>
    <xdr:to>
      <xdr:col>10</xdr:col>
      <xdr:colOff>525780</xdr:colOff>
      <xdr:row>24</xdr:row>
      <xdr:rowOff>7620</xdr:rowOff>
    </xdr:to>
    <xdr:graphicFrame macro="">
      <xdr:nvGraphicFramePr>
        <xdr:cNvPr id="16" name="Chart 15">
          <a:extLst>
            <a:ext uri="{FF2B5EF4-FFF2-40B4-BE49-F238E27FC236}">
              <a16:creationId xmlns:a16="http://schemas.microsoft.com/office/drawing/2014/main" id="{0315750F-0BC9-4DC5-BAE6-5CBED40707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10</xdr:col>
      <xdr:colOff>678180</xdr:colOff>
      <xdr:row>3</xdr:row>
      <xdr:rowOff>175260</xdr:rowOff>
    </xdr:from>
    <xdr:to>
      <xdr:col>13</xdr:col>
      <xdr:colOff>0</xdr:colOff>
      <xdr:row>24</xdr:row>
      <xdr:rowOff>0</xdr:rowOff>
    </xdr:to>
    <mc:AlternateContent xmlns:mc="http://schemas.openxmlformats.org/markup-compatibility/2006" xmlns:a14="http://schemas.microsoft.com/office/drawing/2010/main">
      <mc:Choice Requires="a14">
        <xdr:graphicFrame macro="">
          <xdr:nvGraphicFramePr>
            <xdr:cNvPr id="20" name="Quarter">
              <a:extLst>
                <a:ext uri="{FF2B5EF4-FFF2-40B4-BE49-F238E27FC236}">
                  <a16:creationId xmlns:a16="http://schemas.microsoft.com/office/drawing/2014/main" id="{C64BA8AB-6181-4D36-B1C0-85BAF5238926}"/>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mlns="">
        <xdr:sp macro="" textlink="">
          <xdr:nvSpPr>
            <xdr:cNvPr id="0" name=""/>
            <xdr:cNvSpPr>
              <a:spLocks noTextEdit="1"/>
            </xdr:cNvSpPr>
          </xdr:nvSpPr>
          <xdr:spPr>
            <a:xfrm>
              <a:off x="9227820" y="541020"/>
              <a:ext cx="1790700" cy="3665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427.002608680552" createdVersion="7" refreshedVersion="7" minRefreshableVersion="3" recordCount="10" xr:uid="{CD684B50-AAF8-4EBB-B479-266B1D51A586}">
  <cacheSource type="worksheet">
    <worksheetSource name="Table35678910"/>
  </cacheSource>
  <cacheFields count="4">
    <cacheField name="Quarter" numFmtId="0">
      <sharedItems count="10">
        <s v="2022-Q1"/>
        <s v="2022-Q2"/>
        <s v="2022-Q3"/>
        <s v="2022-Q4"/>
        <s v="2023-Q1"/>
        <s v="2023-Q2"/>
        <s v="2023-Q3"/>
        <s v="2023-Q4"/>
        <s v="2024-Q1"/>
        <s v="2024-Q2"/>
      </sharedItems>
    </cacheField>
    <cacheField name="Product Development Cycle Time (months)" numFmtId="9">
      <sharedItems containsSemiMixedTypes="0" containsString="0" containsNumber="1" minValue="0.06" maxValue="0.12"/>
    </cacheField>
    <cacheField name="Gross Margin per Product Line (%)" numFmtId="9">
      <sharedItems containsSemiMixedTypes="0" containsString="0" containsNumber="1" minValue="0.3" maxValue="0.3"/>
    </cacheField>
    <cacheField name="Product Return Rate (%)" numFmtId="9">
      <sharedItems containsSemiMixedTypes="0" containsString="0" containsNumber="1" minValue="0.02" maxValue="0.05"/>
    </cacheField>
  </cacheFields>
  <extLst>
    <ext xmlns:x14="http://schemas.microsoft.com/office/spreadsheetml/2009/9/main" uri="{725AE2AE-9491-48be-B2B4-4EB974FC3084}">
      <x14:pivotCacheDefinition pivotCacheId="6432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n v="0.12"/>
    <n v="0.3"/>
    <n v="0.05"/>
  </r>
  <r>
    <x v="1"/>
    <n v="0.11"/>
    <n v="0.3"/>
    <n v="4.4999999999999998E-2"/>
  </r>
  <r>
    <x v="2"/>
    <n v="0.1"/>
    <n v="0.3"/>
    <n v="0.04"/>
  </r>
  <r>
    <x v="3"/>
    <n v="0.09"/>
    <n v="0.3"/>
    <n v="3.5000000000000003E-2"/>
  </r>
  <r>
    <x v="4"/>
    <n v="0.08"/>
    <n v="0.3"/>
    <n v="0.03"/>
  </r>
  <r>
    <x v="5"/>
    <n v="7.0000000000000007E-2"/>
    <n v="0.3"/>
    <n v="2.5000000000000001E-2"/>
  </r>
  <r>
    <x v="6"/>
    <n v="0.06"/>
    <n v="0.3"/>
    <n v="0.02"/>
  </r>
  <r>
    <x v="7"/>
    <n v="0.06"/>
    <n v="0.3"/>
    <n v="0.02"/>
  </r>
  <r>
    <x v="8"/>
    <n v="0.06"/>
    <n v="0.3"/>
    <n v="0.02"/>
  </r>
  <r>
    <x v="9"/>
    <n v="0.06"/>
    <n v="0.3"/>
    <n v="0.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E6F79E-0F66-4459-B61D-3F9E8C07FEA3}" name="PivotTable1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 Quarter">
  <location ref="B4:E8" firstHeaderRow="0" firstDataRow="1" firstDataCol="1"/>
  <pivotFields count="4">
    <pivotField axis="axisRow" showAll="0">
      <items count="11">
        <item h="1" x="0"/>
        <item x="1"/>
        <item h="1" x="2"/>
        <item h="1" x="3"/>
        <item h="1" x="4"/>
        <item x="5"/>
        <item h="1" x="6"/>
        <item h="1" x="7"/>
        <item h="1" x="8"/>
        <item x="9"/>
        <item t="default"/>
      </items>
    </pivotField>
    <pivotField dataField="1" numFmtId="9" showAll="0"/>
    <pivotField dataField="1" numFmtId="9" showAll="0"/>
    <pivotField dataField="1" numFmtId="9" showAll="0"/>
  </pivotFields>
  <rowFields count="1">
    <field x="0"/>
  </rowFields>
  <rowItems count="4">
    <i>
      <x v="1"/>
    </i>
    <i>
      <x v="5"/>
    </i>
    <i>
      <x v="9"/>
    </i>
    <i t="grand">
      <x/>
    </i>
  </rowItems>
  <colFields count="1">
    <field x="-2"/>
  </colFields>
  <colItems count="3">
    <i>
      <x/>
    </i>
    <i i="1">
      <x v="1"/>
    </i>
    <i i="2">
      <x v="2"/>
    </i>
  </colItems>
  <dataFields count="3">
    <dataField name=" Product Development Cycle Time (months)" fld="1" baseField="0" baseItem="0"/>
    <dataField name=" Gross Margin per Product Line (%)" fld="2" baseField="0" baseItem="0"/>
    <dataField name=" Product Return Rate (%)" fld="3" baseField="0" baseItem="0"/>
  </dataFields>
  <formats count="1">
    <format dxfId="0">
      <pivotArea outline="0" collapsedLevelsAreSubtotals="1" fieldPosition="0"/>
    </format>
  </formats>
  <pivotTableStyleInfo name="PivotStyleMedium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105C846-20EC-488C-B647-5821C577DD94}"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45:C49" firstHeaderRow="1" firstDataRow="1" firstDataCol="1"/>
  <pivotFields count="4">
    <pivotField axis="axisRow" showAll="0">
      <items count="11">
        <item h="1" x="0"/>
        <item x="1"/>
        <item h="1" x="2"/>
        <item h="1" x="3"/>
        <item h="1" x="4"/>
        <item x="5"/>
        <item h="1" x="6"/>
        <item h="1" x="7"/>
        <item h="1" x="8"/>
        <item x="9"/>
        <item t="default"/>
      </items>
    </pivotField>
    <pivotField numFmtId="9" showAll="0"/>
    <pivotField numFmtId="9" showAll="0"/>
    <pivotField dataField="1" numFmtId="9" showAll="0"/>
  </pivotFields>
  <rowFields count="1">
    <field x="0"/>
  </rowFields>
  <rowItems count="4">
    <i>
      <x v="1"/>
    </i>
    <i>
      <x v="5"/>
    </i>
    <i>
      <x v="9"/>
    </i>
    <i t="grand">
      <x/>
    </i>
  </rowItems>
  <colItems count="1">
    <i/>
  </colItems>
  <dataFields count="1">
    <dataField name="Sum of Product Return Rate (%)" fld="3"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21BDFC-42AF-4CBB-B532-69F3F41B672D}"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38:C42" firstHeaderRow="1" firstDataRow="1" firstDataCol="1"/>
  <pivotFields count="4">
    <pivotField axis="axisRow" showAll="0">
      <items count="11">
        <item h="1" x="0"/>
        <item x="1"/>
        <item h="1" x="2"/>
        <item h="1" x="3"/>
        <item h="1" x="4"/>
        <item x="5"/>
        <item h="1" x="6"/>
        <item h="1" x="7"/>
        <item h="1" x="8"/>
        <item x="9"/>
        <item t="default"/>
      </items>
    </pivotField>
    <pivotField numFmtId="9" showAll="0"/>
    <pivotField dataField="1" numFmtId="9" showAll="0"/>
    <pivotField numFmtId="9" showAll="0"/>
  </pivotFields>
  <rowFields count="1">
    <field x="0"/>
  </rowFields>
  <rowItems count="4">
    <i>
      <x v="1"/>
    </i>
    <i>
      <x v="5"/>
    </i>
    <i>
      <x v="9"/>
    </i>
    <i t="grand">
      <x/>
    </i>
  </rowItems>
  <colItems count="1">
    <i/>
  </colItems>
  <dataFields count="1">
    <dataField name="Sum of Gross Margin per Product Line (%)" fld="2"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1616A8-4016-4654-9EF8-EC0EF5543DCE}"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31:C35" firstHeaderRow="1" firstDataRow="1" firstDataCol="1"/>
  <pivotFields count="4">
    <pivotField axis="axisRow" showAll="0">
      <items count="11">
        <item h="1" x="0"/>
        <item x="1"/>
        <item h="1" x="2"/>
        <item h="1" x="3"/>
        <item h="1" x="4"/>
        <item x="5"/>
        <item h="1" x="6"/>
        <item h="1" x="7"/>
        <item h="1" x="8"/>
        <item x="9"/>
        <item t="default"/>
      </items>
    </pivotField>
    <pivotField dataField="1" numFmtId="9" showAll="0"/>
    <pivotField numFmtId="9" showAll="0"/>
    <pivotField numFmtId="9" showAll="0"/>
  </pivotFields>
  <rowFields count="1">
    <field x="0"/>
  </rowFields>
  <rowItems count="4">
    <i>
      <x v="1"/>
    </i>
    <i>
      <x v="5"/>
    </i>
    <i>
      <x v="9"/>
    </i>
    <i t="grand">
      <x/>
    </i>
  </rowItems>
  <colItems count="1">
    <i/>
  </colItems>
  <dataFields count="1">
    <dataField name="Sum of Product Development Cycle Time (months)" fld="1"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231FD3A9-E0C2-486C-AEAA-226A3C076167}" sourceName="Quarter">
  <pivotTables>
    <pivotTable tabId="4" name="PivotTable3"/>
  </pivotTables>
  <data>
    <tabular pivotCacheId="643215">
      <items count="10">
        <i x="0"/>
        <i x="1" s="1"/>
        <i x="2"/>
        <i x="3"/>
        <i x="4"/>
        <i x="5" s="1"/>
        <i x="6"/>
        <i x="7"/>
        <i x="8"/>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uarter" xr10:uid="{7BC7A11C-572B-459E-9C8B-3328FF6CEF1D}" cache="Slicer_Quarter" caption="Quart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E68CBC-6F64-4BE9-AEA4-1FC2EEF4A38C}" name="Table35678910" displayName="Table35678910" ref="A1:D11" totalsRowShown="0" headerRowDxfId="6" dataDxfId="5">
  <autoFilter ref="A1:D11" xr:uid="{583BCF46-B88C-49C9-8A9A-2BDBA1B92663}"/>
  <tableColumns count="4">
    <tableColumn id="1" xr3:uid="{1687C34A-9540-4FB8-86BA-613556D35F74}" name="Quarter" dataDxfId="4"/>
    <tableColumn id="2" xr3:uid="{404E1E56-699C-4A2D-AF4F-F75E11F0D169}" name="Product Development Cycle Time (months)" dataDxfId="3" dataCellStyle="Percent"/>
    <tableColumn id="3" xr3:uid="{F5D9ECC2-E9F6-4D76-8839-86AE45E01188}" name="Gross Margin per Product Line (%)" dataDxfId="2" dataCellStyle="Percent"/>
    <tableColumn id="4" xr3:uid="{E6414FB2-AF31-4ED1-9DD2-A1D1BDFBABAE}" name="Product Return Rate (%)" dataDxfId="1" dataCellStyle="Percent"/>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78FF63-A6CF-4C8A-94BA-5F533730BB17}">
  <dimension ref="A1:I13"/>
  <sheetViews>
    <sheetView showGridLines="0" zoomScale="175" zoomScaleNormal="175" workbookViewId="0">
      <selection activeCell="C4" sqref="C4"/>
    </sheetView>
  </sheetViews>
  <sheetFormatPr defaultRowHeight="14.4" x14ac:dyDescent="0.3"/>
  <cols>
    <col min="2" max="2" width="18.44140625" customWidth="1"/>
    <col min="3" max="3" width="13.44140625" customWidth="1"/>
    <col min="4" max="4" width="15.44140625" customWidth="1"/>
  </cols>
  <sheetData>
    <row r="1" spans="1:9" s="2" customFormat="1" ht="43.2" x14ac:dyDescent="0.3">
      <c r="A1" s="1" t="s">
        <v>0</v>
      </c>
      <c r="B1" s="1" t="s">
        <v>1</v>
      </c>
      <c r="C1" s="1" t="s">
        <v>2</v>
      </c>
      <c r="D1" s="1" t="s">
        <v>3</v>
      </c>
    </row>
    <row r="2" spans="1:9" x14ac:dyDescent="0.3">
      <c r="A2" s="3" t="s">
        <v>4</v>
      </c>
      <c r="B2" s="4">
        <v>0.12</v>
      </c>
      <c r="C2" s="4">
        <v>0.3</v>
      </c>
      <c r="D2" s="4">
        <v>0.05</v>
      </c>
      <c r="E2" s="2"/>
      <c r="F2" s="2"/>
      <c r="G2" s="2"/>
      <c r="H2" s="2"/>
      <c r="I2" s="2"/>
    </row>
    <row r="3" spans="1:9" x14ac:dyDescent="0.3">
      <c r="A3" s="3" t="s">
        <v>5</v>
      </c>
      <c r="B3" s="4">
        <v>0.11</v>
      </c>
      <c r="C3" s="4">
        <v>0.3</v>
      </c>
      <c r="D3" s="4">
        <v>4.4999999999999998E-2</v>
      </c>
      <c r="E3" s="2"/>
      <c r="F3" s="2"/>
      <c r="G3" s="2"/>
      <c r="H3" s="2"/>
      <c r="I3" s="2"/>
    </row>
    <row r="4" spans="1:9" x14ac:dyDescent="0.3">
      <c r="A4" s="3" t="s">
        <v>6</v>
      </c>
      <c r="B4" s="4">
        <v>0.1</v>
      </c>
      <c r="C4" s="4">
        <v>0.3</v>
      </c>
      <c r="D4" s="4">
        <v>0.04</v>
      </c>
      <c r="E4" s="2"/>
      <c r="F4" s="2"/>
      <c r="G4" s="2"/>
      <c r="H4" s="2"/>
      <c r="I4" s="2"/>
    </row>
    <row r="5" spans="1:9" x14ac:dyDescent="0.3">
      <c r="A5" s="3" t="s">
        <v>7</v>
      </c>
      <c r="B5" s="4">
        <v>0.09</v>
      </c>
      <c r="C5" s="4">
        <v>0.3</v>
      </c>
      <c r="D5" s="4">
        <v>3.5000000000000003E-2</v>
      </c>
      <c r="E5" s="2"/>
      <c r="F5" s="2"/>
      <c r="G5" s="2"/>
      <c r="H5" s="2"/>
      <c r="I5" s="2"/>
    </row>
    <row r="6" spans="1:9" x14ac:dyDescent="0.3">
      <c r="A6" s="3" t="s">
        <v>8</v>
      </c>
      <c r="B6" s="4">
        <v>0.08</v>
      </c>
      <c r="C6" s="4">
        <v>0.3</v>
      </c>
      <c r="D6" s="4">
        <v>0.03</v>
      </c>
      <c r="E6" s="2"/>
      <c r="F6" s="2"/>
      <c r="G6" s="2"/>
      <c r="H6" s="2"/>
      <c r="I6" s="2"/>
    </row>
    <row r="7" spans="1:9" x14ac:dyDescent="0.3">
      <c r="A7" s="3" t="s">
        <v>9</v>
      </c>
      <c r="B7" s="4">
        <v>7.0000000000000007E-2</v>
      </c>
      <c r="C7" s="4">
        <v>0.3</v>
      </c>
      <c r="D7" s="4">
        <v>2.5000000000000001E-2</v>
      </c>
      <c r="E7" s="2"/>
      <c r="F7" s="2"/>
      <c r="G7" s="2"/>
      <c r="H7" s="2"/>
      <c r="I7" s="2"/>
    </row>
    <row r="8" spans="1:9" x14ac:dyDescent="0.3">
      <c r="A8" s="3" t="s">
        <v>10</v>
      </c>
      <c r="B8" s="4">
        <v>0.06</v>
      </c>
      <c r="C8" s="4">
        <v>0.3</v>
      </c>
      <c r="D8" s="4">
        <v>0.02</v>
      </c>
      <c r="E8" s="2"/>
      <c r="F8" s="2"/>
      <c r="G8" s="2"/>
      <c r="H8" s="2"/>
      <c r="I8" s="2"/>
    </row>
    <row r="9" spans="1:9" x14ac:dyDescent="0.3">
      <c r="A9" s="3" t="s">
        <v>11</v>
      </c>
      <c r="B9" s="4">
        <v>0.06</v>
      </c>
      <c r="C9" s="4">
        <v>0.3</v>
      </c>
      <c r="D9" s="4">
        <v>0.02</v>
      </c>
      <c r="E9" s="2"/>
      <c r="F9" s="2"/>
      <c r="G9" s="2"/>
      <c r="H9" s="2"/>
      <c r="I9" s="2"/>
    </row>
    <row r="10" spans="1:9" x14ac:dyDescent="0.3">
      <c r="A10" s="3" t="s">
        <v>12</v>
      </c>
      <c r="B10" s="4">
        <v>0.06</v>
      </c>
      <c r="C10" s="4">
        <v>0.3</v>
      </c>
      <c r="D10" s="4">
        <v>0.02</v>
      </c>
      <c r="E10" s="2"/>
      <c r="F10" s="2"/>
      <c r="G10" s="2"/>
      <c r="H10" s="2"/>
      <c r="I10" s="2"/>
    </row>
    <row r="11" spans="1:9" x14ac:dyDescent="0.3">
      <c r="A11" s="3" t="s">
        <v>13</v>
      </c>
      <c r="B11" s="4">
        <v>0.06</v>
      </c>
      <c r="C11" s="4">
        <v>0.3</v>
      </c>
      <c r="D11" s="4">
        <v>0.02</v>
      </c>
      <c r="E11" s="2"/>
      <c r="F11" s="2"/>
      <c r="G11" s="2"/>
      <c r="H11" s="2"/>
      <c r="I11" s="2"/>
    </row>
    <row r="12" spans="1:9" x14ac:dyDescent="0.3">
      <c r="E12" s="2"/>
      <c r="F12" s="2"/>
      <c r="G12" s="2"/>
      <c r="H12" s="2"/>
      <c r="I12" s="2"/>
    </row>
    <row r="13" spans="1:9" x14ac:dyDescent="0.3">
      <c r="E13"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18AD2-FAD1-401A-AF75-D3C205FDD99F}">
  <dimension ref="B2:E8"/>
  <sheetViews>
    <sheetView showGridLines="0" tabSelected="1" zoomScale="170" zoomScaleNormal="170" workbookViewId="0">
      <selection activeCell="D12" sqref="D12"/>
    </sheetView>
  </sheetViews>
  <sheetFormatPr defaultRowHeight="14.4" x14ac:dyDescent="0.3"/>
  <cols>
    <col min="2" max="2" width="10.77734375" bestFit="1" customWidth="1"/>
    <col min="3" max="3" width="38.33203125" bestFit="1" customWidth="1"/>
    <col min="4" max="4" width="30.44140625" bestFit="1" customWidth="1"/>
    <col min="5" max="5" width="22" bestFit="1" customWidth="1"/>
  </cols>
  <sheetData>
    <row r="2" spans="2:5" ht="18" x14ac:dyDescent="0.35">
      <c r="B2" s="15" t="s">
        <v>19</v>
      </c>
      <c r="C2" s="15"/>
      <c r="D2" s="15"/>
      <c r="E2" s="15"/>
    </row>
    <row r="4" spans="2:5" x14ac:dyDescent="0.3">
      <c r="B4" s="5" t="s">
        <v>15</v>
      </c>
      <c r="C4" t="s">
        <v>16</v>
      </c>
      <c r="D4" t="s">
        <v>17</v>
      </c>
      <c r="E4" t="s">
        <v>18</v>
      </c>
    </row>
    <row r="5" spans="2:5" x14ac:dyDescent="0.3">
      <c r="B5" s="6" t="s">
        <v>5</v>
      </c>
      <c r="C5" s="7">
        <v>0.11</v>
      </c>
      <c r="D5" s="7">
        <v>0.3</v>
      </c>
      <c r="E5" s="7">
        <v>4.4999999999999998E-2</v>
      </c>
    </row>
    <row r="6" spans="2:5" x14ac:dyDescent="0.3">
      <c r="B6" s="6" t="s">
        <v>9</v>
      </c>
      <c r="C6" s="7">
        <v>7.0000000000000007E-2</v>
      </c>
      <c r="D6" s="7">
        <v>0.3</v>
      </c>
      <c r="E6" s="7">
        <v>2.5000000000000001E-2</v>
      </c>
    </row>
    <row r="7" spans="2:5" x14ac:dyDescent="0.3">
      <c r="B7" s="6" t="s">
        <v>13</v>
      </c>
      <c r="C7" s="7">
        <v>0.06</v>
      </c>
      <c r="D7" s="7">
        <v>0.3</v>
      </c>
      <c r="E7" s="7">
        <v>0.02</v>
      </c>
    </row>
    <row r="8" spans="2:5" x14ac:dyDescent="0.3">
      <c r="B8" s="6" t="s">
        <v>14</v>
      </c>
      <c r="C8" s="7">
        <v>0.24</v>
      </c>
      <c r="D8" s="7">
        <v>0.89999999999999991</v>
      </c>
      <c r="E8" s="7">
        <v>9.0000000000000011E-2</v>
      </c>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98C01-33D9-4D28-BFC7-D6745F48919C}">
  <dimension ref="B2:E8"/>
  <sheetViews>
    <sheetView showGridLines="0" zoomScale="280" zoomScaleNormal="280" workbookViewId="0">
      <selection activeCell="A9" sqref="A9"/>
    </sheetView>
  </sheetViews>
  <sheetFormatPr defaultRowHeight="14.4" x14ac:dyDescent="0.3"/>
  <cols>
    <col min="2" max="2" width="30.88671875" customWidth="1"/>
    <col min="3" max="5" width="9.5546875" bestFit="1" customWidth="1"/>
  </cols>
  <sheetData>
    <row r="2" spans="2:5" x14ac:dyDescent="0.3">
      <c r="B2" s="16" t="s">
        <v>20</v>
      </c>
      <c r="C2" s="16"/>
      <c r="D2" s="16"/>
      <c r="E2" s="16"/>
    </row>
    <row r="3" spans="2:5" x14ac:dyDescent="0.3">
      <c r="B3" s="8"/>
      <c r="C3" s="8"/>
      <c r="D3" s="8"/>
      <c r="E3" s="8"/>
    </row>
    <row r="4" spans="2:5" x14ac:dyDescent="0.3">
      <c r="B4" s="8"/>
      <c r="C4" s="9" t="s">
        <v>5</v>
      </c>
      <c r="D4" s="9" t="s">
        <v>9</v>
      </c>
      <c r="E4" s="9" t="s">
        <v>13</v>
      </c>
    </row>
    <row r="5" spans="2:5" x14ac:dyDescent="0.3">
      <c r="B5" s="10" t="s">
        <v>21</v>
      </c>
      <c r="C5" s="11">
        <f>VLOOKUP(C$4,Table35678910[#All],2,FALSE)</f>
        <v>0.11</v>
      </c>
      <c r="D5" s="11">
        <f>VLOOKUP(D$4,Table35678910[#All],2,FALSE)</f>
        <v>7.0000000000000007E-2</v>
      </c>
      <c r="E5" s="11">
        <f>VLOOKUP(E$4,Table35678910[#All],2,FALSE)</f>
        <v>0.06</v>
      </c>
    </row>
    <row r="6" spans="2:5" x14ac:dyDescent="0.3">
      <c r="B6" s="10" t="s">
        <v>22</v>
      </c>
      <c r="C6" s="11">
        <f>VLOOKUP(C$4,Table35678910[#All],3,FALSE)</f>
        <v>0.3</v>
      </c>
      <c r="D6" s="11">
        <f>VLOOKUP(D$4,Table35678910[#All],3,FALSE)</f>
        <v>0.3</v>
      </c>
      <c r="E6" s="11">
        <f>VLOOKUP(E$4,Table35678910[#All],3,FALSE)</f>
        <v>0.3</v>
      </c>
    </row>
    <row r="7" spans="2:5" x14ac:dyDescent="0.3">
      <c r="B7" s="10" t="s">
        <v>23</v>
      </c>
      <c r="C7" s="11">
        <f>VLOOKUP(C$4,Table35678910[#All],4,FALSE)</f>
        <v>4.4999999999999998E-2</v>
      </c>
      <c r="D7" s="11">
        <f>VLOOKUP(D$4,Table35678910[#All],4,FALSE)</f>
        <v>2.5000000000000001E-2</v>
      </c>
      <c r="E7" s="11">
        <f>VLOOKUP(E$4,Table35678910[#All],4,FALSE)</f>
        <v>0.02</v>
      </c>
    </row>
    <row r="8" spans="2:5" x14ac:dyDescent="0.3">
      <c r="B8" s="12"/>
      <c r="C8" s="13"/>
      <c r="D8" s="13"/>
      <c r="E8" s="13"/>
    </row>
  </sheetData>
  <mergeCells count="1">
    <mergeCell ref="B2:E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45C6F-B46E-42CC-AC10-B8DB6734BA86}">
  <dimension ref="B2:M49"/>
  <sheetViews>
    <sheetView showGridLines="0" workbookViewId="0">
      <selection activeCell="P27" sqref="P27"/>
    </sheetView>
  </sheetViews>
  <sheetFormatPr defaultColWidth="12" defaultRowHeight="14.4" x14ac:dyDescent="0.3"/>
  <cols>
    <col min="2" max="2" width="12.5546875" bestFit="1" customWidth="1"/>
    <col min="3" max="3" width="28.109375" bestFit="1" customWidth="1"/>
  </cols>
  <sheetData>
    <row r="2" spans="2:13" x14ac:dyDescent="0.3">
      <c r="B2" s="17" t="s">
        <v>24</v>
      </c>
      <c r="C2" s="17"/>
      <c r="D2" s="17"/>
      <c r="E2" s="17"/>
      <c r="F2" s="17"/>
      <c r="G2" s="17"/>
      <c r="H2" s="17"/>
      <c r="I2" s="17"/>
      <c r="J2" s="17"/>
      <c r="K2" s="17"/>
      <c r="L2" s="17"/>
      <c r="M2" s="17"/>
    </row>
    <row r="3" spans="2:13" x14ac:dyDescent="0.3">
      <c r="B3" s="17"/>
      <c r="C3" s="17"/>
      <c r="D3" s="17"/>
      <c r="E3" s="17"/>
      <c r="F3" s="17"/>
      <c r="G3" s="17"/>
      <c r="H3" s="17"/>
      <c r="I3" s="17"/>
      <c r="J3" s="17"/>
      <c r="K3" s="17"/>
      <c r="L3" s="17"/>
      <c r="M3" s="17"/>
    </row>
    <row r="31" spans="2:3" x14ac:dyDescent="0.3">
      <c r="B31" s="5" t="s">
        <v>25</v>
      </c>
      <c r="C31" t="s">
        <v>26</v>
      </c>
    </row>
    <row r="32" spans="2:3" x14ac:dyDescent="0.3">
      <c r="B32" s="6" t="s">
        <v>5</v>
      </c>
      <c r="C32" s="14">
        <v>0.11</v>
      </c>
    </row>
    <row r="33" spans="2:5" x14ac:dyDescent="0.3">
      <c r="B33" s="6" t="s">
        <v>9</v>
      </c>
      <c r="C33" s="14">
        <v>7.0000000000000007E-2</v>
      </c>
    </row>
    <row r="34" spans="2:5" x14ac:dyDescent="0.3">
      <c r="B34" s="6" t="s">
        <v>13</v>
      </c>
      <c r="C34" s="14">
        <v>0.06</v>
      </c>
    </row>
    <row r="35" spans="2:5" x14ac:dyDescent="0.3">
      <c r="B35" s="6" t="s">
        <v>14</v>
      </c>
      <c r="C35" s="14">
        <v>0.24</v>
      </c>
      <c r="E35">
        <f>GETPIVOTDATA("Product Development Cycle Time (months)",$B$31)</f>
        <v>0.24</v>
      </c>
    </row>
    <row r="38" spans="2:5" x14ac:dyDescent="0.3">
      <c r="B38" s="5" t="s">
        <v>25</v>
      </c>
      <c r="C38" t="s">
        <v>27</v>
      </c>
    </row>
    <row r="39" spans="2:5" x14ac:dyDescent="0.3">
      <c r="B39" s="6" t="s">
        <v>5</v>
      </c>
      <c r="C39" s="14">
        <v>0.3</v>
      </c>
    </row>
    <row r="40" spans="2:5" x14ac:dyDescent="0.3">
      <c r="B40" s="6" t="s">
        <v>9</v>
      </c>
      <c r="C40" s="14">
        <v>0.3</v>
      </c>
    </row>
    <row r="41" spans="2:5" x14ac:dyDescent="0.3">
      <c r="B41" s="6" t="s">
        <v>13</v>
      </c>
      <c r="C41" s="14">
        <v>0.3</v>
      </c>
    </row>
    <row r="42" spans="2:5" x14ac:dyDescent="0.3">
      <c r="B42" s="6" t="s">
        <v>14</v>
      </c>
      <c r="C42" s="14">
        <v>0.89999999999999991</v>
      </c>
      <c r="E42">
        <f>GETPIVOTDATA("Gross Margin per Product Line (%)",$B$38)</f>
        <v>0.89999999999999991</v>
      </c>
    </row>
    <row r="45" spans="2:5" x14ac:dyDescent="0.3">
      <c r="B45" s="5" t="s">
        <v>25</v>
      </c>
      <c r="C45" t="s">
        <v>28</v>
      </c>
    </row>
    <row r="46" spans="2:5" x14ac:dyDescent="0.3">
      <c r="B46" s="6" t="s">
        <v>5</v>
      </c>
      <c r="C46" s="14">
        <v>4.4999999999999998E-2</v>
      </c>
    </row>
    <row r="47" spans="2:5" x14ac:dyDescent="0.3">
      <c r="B47" s="6" t="s">
        <v>9</v>
      </c>
      <c r="C47" s="14">
        <v>2.5000000000000001E-2</v>
      </c>
    </row>
    <row r="48" spans="2:5" x14ac:dyDescent="0.3">
      <c r="B48" s="6" t="s">
        <v>13</v>
      </c>
      <c r="C48" s="14">
        <v>0.02</v>
      </c>
    </row>
    <row r="49" spans="2:5" x14ac:dyDescent="0.3">
      <c r="B49" s="6" t="s">
        <v>14</v>
      </c>
      <c r="C49" s="14">
        <v>9.0000000000000011E-2</v>
      </c>
      <c r="E49">
        <f>GETPIVOTDATA("Product Return Rate (%)",$B$45)</f>
        <v>9.0000000000000011E-2</v>
      </c>
    </row>
  </sheetData>
  <mergeCells count="1">
    <mergeCell ref="B2:M3"/>
  </mergeCells>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CPO</vt:lpstr>
      <vt:lpstr>Pivot Table</vt:lpstr>
      <vt:lpstr>Scorecard</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2024-05-14T18:33:07Z</dcterms:created>
  <dcterms:modified xsi:type="dcterms:W3CDTF">2024-05-27T06:09:03Z</dcterms:modified>
</cp:coreProperties>
</file>