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ltium designer\Arduino_UNO_28pin\New_Output_Files\Templates\BOM\"/>
    </mc:Choice>
  </mc:AlternateContent>
  <xr:revisionPtr revIDLastSave="0" documentId="8_{7FA492B7-7111-4E9F-8879-716CE1C291E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B19" i="3" l="1"/>
  <c r="B45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18" i="3"/>
  <c r="B17" i="3"/>
  <c r="B16" i="3"/>
  <c r="B15" i="3"/>
  <c r="B14" i="3"/>
  <c r="B13" i="3"/>
  <c r="B12" i="3"/>
  <c r="F8" i="3"/>
  <c r="E8" i="3"/>
  <c r="B10" i="3"/>
  <c r="B11" i="3"/>
</calcChain>
</file>

<file path=xl/sharedStrings.xml><?xml version="1.0" encoding="utf-8"?>
<sst xmlns="http://schemas.openxmlformats.org/spreadsheetml/2006/main" count="284" uniqueCount="218">
  <si>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</si>
  <si>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</si>
  <si>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</si>
  <si>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</si>
  <si>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</si>
  <si>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</si>
  <si>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</si>
  <si>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</si>
  <si>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</si>
  <si>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</si>
  <si>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</si>
  <si>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</si>
  <si>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</si>
  <si>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</si>
  <si>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</si>
  <si>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</si>
  <si>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</si>
  <si>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</si>
  <si>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</si>
  <si>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</si>
  <si>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</si>
  <si>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</si>
  <si>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Generated by:</t>
  </si>
  <si>
    <t>Component reference list (grouped)</t>
  </si>
  <si>
    <t>FEDEVEL</t>
  </si>
  <si>
    <t>http://www.fedevel.com</t>
  </si>
  <si>
    <t>Contact:</t>
  </si>
  <si>
    <t>Arduino</t>
  </si>
  <si>
    <t>Arduino_UNO_28pin.PrjPcb</t>
  </si>
  <si>
    <t>Fixed 5V</t>
  </si>
  <si>
    <t>31-05-2024</t>
  </si>
  <si>
    <t>00:17</t>
  </si>
  <si>
    <t>Designator</t>
  </si>
  <si>
    <t>C1, C2</t>
  </si>
  <si>
    <t>C3, C4, C17, C18</t>
  </si>
  <si>
    <t>C5, C7, C8, C10, C11, C12, C13, C20, C21, C22, C23, C24, C27, C28, C29, C30, C31, C32, C33</t>
  </si>
  <si>
    <t>C6, C14, C15, C16, C19, C25, C26</t>
  </si>
  <si>
    <t>C9</t>
  </si>
  <si>
    <t>D1, D2</t>
  </si>
  <si>
    <t>D3</t>
  </si>
  <si>
    <t>D4</t>
  </si>
  <si>
    <t>D5, D6</t>
  </si>
  <si>
    <t>F1, F2, F3</t>
  </si>
  <si>
    <t>J2</t>
  </si>
  <si>
    <t>J3, J6</t>
  </si>
  <si>
    <t>J4</t>
  </si>
  <si>
    <t>J5</t>
  </si>
  <si>
    <t>J7</t>
  </si>
  <si>
    <t>J9</t>
  </si>
  <si>
    <t>J11, J12</t>
  </si>
  <si>
    <t>L1</t>
  </si>
  <si>
    <t>R1, R2, R14, R15, R28</t>
  </si>
  <si>
    <t>R3</t>
  </si>
  <si>
    <t>R4, R16, R21, R22, R23, R24</t>
  </si>
  <si>
    <t>R5, R18</t>
  </si>
  <si>
    <t>R6, R9, R10, R17, R25, R26, R27</t>
  </si>
  <si>
    <t>R7</t>
  </si>
  <si>
    <t>R11, R12</t>
  </si>
  <si>
    <t>R13</t>
  </si>
  <si>
    <t>R19</t>
  </si>
  <si>
    <t>SCKT FOR U1</t>
  </si>
  <si>
    <t>SW1, SW2</t>
  </si>
  <si>
    <t>U1</t>
  </si>
  <si>
    <t>U2</t>
  </si>
  <si>
    <t>U3, U5, U6, U7</t>
  </si>
  <si>
    <t>U4</t>
  </si>
  <si>
    <t>Y1, Y2</t>
  </si>
  <si>
    <t>Z1, Z2</t>
  </si>
  <si>
    <t>Quantity</t>
  </si>
  <si>
    <t>Comment</t>
  </si>
  <si>
    <t>EEE-1AA101WR</t>
  </si>
  <si>
    <t>C0805C180J5GACTU (2)</t>
  </si>
  <si>
    <t>100nF</t>
  </si>
  <si>
    <t>10uF</t>
  </si>
  <si>
    <t>1uF/25V</t>
  </si>
  <si>
    <t>Orange</t>
  </si>
  <si>
    <t>Green_LED</t>
  </si>
  <si>
    <t>BAT54HT1G</t>
  </si>
  <si>
    <t>MPZ2012S601AT000</t>
  </si>
  <si>
    <t>10118193-0001LF</t>
  </si>
  <si>
    <t>67997-106HLF</t>
  </si>
  <si>
    <t>HDR_Male_1x4</t>
  </si>
  <si>
    <t>HDR_Male_1x3</t>
  </si>
  <si>
    <t>HDR_Female_1x10_2.54mm</t>
  </si>
  <si>
    <t>HDR_Female_1x6_2.54mm</t>
  </si>
  <si>
    <t>M20-7820842</t>
  </si>
  <si>
    <t>2.2uH</t>
  </si>
  <si>
    <t>560ohms, 560R</t>
  </si>
  <si>
    <t>100K Ohm</t>
  </si>
  <si>
    <t>10K</t>
  </si>
  <si>
    <t>1M</t>
  </si>
  <si>
    <t>RC0805FR-0722RL, 22ohm</t>
  </si>
  <si>
    <t>0R</t>
  </si>
  <si>
    <t>1K</t>
  </si>
  <si>
    <t>0 ohms</t>
  </si>
  <si>
    <t>28_DIP_SOCKET</t>
  </si>
  <si>
    <t>1825910-6</t>
  </si>
  <si>
    <t>ATmega16P-PU_MUR</t>
  </si>
  <si>
    <t>296-24534-1-ND</t>
  </si>
  <si>
    <t>SN74AHC1G09DBVR</t>
  </si>
  <si>
    <t>ATMEGA328P-PU</t>
  </si>
  <si>
    <t>ABM7-16.000MHZ-D2Y-T (2)</t>
  </si>
  <si>
    <t>CG0603MLC-05ECT-ND</t>
  </si>
  <si>
    <t>Description</t>
  </si>
  <si>
    <t>Aluminum Electrolytic Capacitor, 100 uF, 10 V, ± 20%, 1000 hours @ 85°C, Radial Can - SMD</t>
  </si>
  <si>
    <t>Multilayer Ceramic Capacitor, 18 pF, 50 V, ± 5%, C0G (NP0), 0805 [2012 Metric]</t>
  </si>
  <si>
    <t>Multilayer Ceramic Capacitor, 0.1 uF, 50 V, ± 10%, X7R, 0805 [2012 Metric]</t>
  </si>
  <si>
    <t>Multilayer Ceramic Capacitor, 10 uF, 16 V, ± 20%, X5R, 0805 [2012 Metric]</t>
  </si>
  <si>
    <t>CAP CER 1UF 25V X5R 0805</t>
  </si>
  <si>
    <t>LED Uni-Color Soft Orange 610nm Automotive 2-Pin Chip 0603(1608Metric) T/R</t>
  </si>
  <si>
    <t>Single Color LED, Green, Water Clear</t>
  </si>
  <si>
    <t>Small Signal Schottky Diode, Single, 30 V, 200 Ma, 800 Mv, 600 Ma, 150 C</t>
  </si>
  <si>
    <t>Ferrite Beads Multi-Layer Power 600Ohm 25% 100MHz 2A 100mOhm DCR 0805 T/R</t>
  </si>
  <si>
    <t>FCI Right Angle Surface Mount Mount Female USB Connector; 100 V ac; 1.8A</t>
  </si>
  <si>
    <t>Conn Unshrouded Header HDR 6 POS 2.54mm Solder ST Top Entry Thru-Hole BergStik® Bulk</t>
  </si>
  <si>
    <t>Conn Unshrouded Header HDR 4 POS 2.54mm Solder ST Thru-Hole Bag</t>
  </si>
  <si>
    <t>Conn Unshrouded Header HDR 3 POS 2.54mm Solder ST Top Entry Thru-Hole BergStik® Automotive Bulk</t>
  </si>
  <si>
    <t>2.54mm (0.1") Pitch SIL Vertical PC Tail Socket Assembly, tin, 10 contacts</t>
  </si>
  <si>
    <t>2.54mm (0.1") Pitch SIL Vertical PC Tail Socket Assembly, tin, 6 contacts</t>
  </si>
  <si>
    <t>2.54mm (0.1") Pitch SIL Vertical PC Tail Socket Assembly, selective gold + tin, 8 contacts</t>
  </si>
  <si>
    <t>Inductor Power Shielded Multi-Layer 2.2uH 20% 1MHz Metal 2.1A 0.084Ohm DCR 1210 T/R</t>
  </si>
  <si>
    <t>Res General Purpose Thick Film 0805 560 Ohm 1% 1/8W ±100ppm/°C Molded Paper T/R</t>
  </si>
  <si>
    <t>SMD Chip Resistor, 100 kOhm, ± 1%, 125 mW, 0805 [2012 Metric], Thick Film, General Purpose</t>
  </si>
  <si>
    <t>SMD Chip Resistor, 10 kOhm, ± 1%, 125 mW, 0805 [2012 Metric], Thick Film, General Purpose</t>
  </si>
  <si>
    <t>SMD Chip Resistor, 1 Megaohms, ± 1%, 125 mW, 0805 [2012 Metric], Thick Film, General Purpose</t>
  </si>
  <si>
    <t>SMD Chip Resistor, 22 Ohm, ± 1%, 125 mW, 0805 [2012 Metric], Thick Film, General Purpose</t>
  </si>
  <si>
    <t>GENERAL PURPOSE CHIP RESISTOR Metal Glaze/thick Film, 0.125W, 0ohm, Surface Mount, 0805</t>
  </si>
  <si>
    <t>SMD Chip Resistor, 1 kOhm, ± 1%, 125 mW, 0805 [2012 Metric], Thick Film, General Purpose</t>
  </si>
  <si>
    <t>Socket DIP 28Cnts DualWipe 0.3InSpc. PhosphorBronze Nickel KinkedTail 4800Series | 3M 4828-3004-CP</t>
  </si>
  <si>
    <t>Alcoswitch, Switch, Pushbutton, Tactile, SPST, 50mA, Thru Hole, 6mm | TE Connectivity FSM4JH</t>
  </si>
  <si>
    <t>MCU 8-bit ATmega AVR RISC 16KB Flash 3.3V/5V 32-Pin QFN EP T/R - Tape and Reel</t>
  </si>
  <si>
    <t>LDO Regulator Pos 3.3V 1.5A 6-Pin(5+Tab) SOT-223 T/R</t>
  </si>
  <si>
    <t>1-ch, 2-input 2-V to 5.5-V high-speed (9 ns) AND gate with open-drain outputs 5-SOT-23 -55 to 125</t>
  </si>
  <si>
    <t>Microchip - ATMEGA328P-PU - Microcontroller Mcu, 8 Bit, Atmega, 20MHZ, DIP-28</t>
  </si>
  <si>
    <t>Crystal 16MHz ±20ppm (Tol) ±30ppm (Stability) 18pF FUND 50Ohm 2-Pin Mini-CSMD T/R</t>
  </si>
  <si>
    <t>ESD Suppressor Multilayer Varistor 5V Automotive 2-Pin Case 0603(1608Metric) T/R</t>
  </si>
  <si>
    <t>Manufacturer 1</t>
  </si>
  <si>
    <t>KEMET</t>
  </si>
  <si>
    <t>TDK</t>
  </si>
  <si>
    <t>Vishay</t>
  </si>
  <si>
    <t>Amphenol ICC / FCI</t>
  </si>
  <si>
    <t>Amphenol Communications Solutions</t>
  </si>
  <si>
    <t>Harwin</t>
  </si>
  <si>
    <t>Murata</t>
  </si>
  <si>
    <t>Yageo</t>
  </si>
  <si>
    <t>3M</t>
  </si>
  <si>
    <t>TE Connectivity</t>
  </si>
  <si>
    <t>Microchip</t>
  </si>
  <si>
    <t>Texas Instruments</t>
  </si>
  <si>
    <t>Rochester Electronics</t>
  </si>
  <si>
    <t>Abracon</t>
  </si>
  <si>
    <t>Bourns</t>
  </si>
  <si>
    <t>Manufacturer Part Number 1</t>
  </si>
  <si>
    <t>C0805C180J5GACTU</t>
  </si>
  <si>
    <t>C2012X7R1H104K085AA</t>
  </si>
  <si>
    <t>C2012X5R1E105K125AA</t>
  </si>
  <si>
    <t>TLMO1000-GS08</t>
  </si>
  <si>
    <t>101181930001LF</t>
  </si>
  <si>
    <t>68001204HLF</t>
  </si>
  <si>
    <t>68000103HLF</t>
  </si>
  <si>
    <t>M20-7821046</t>
  </si>
  <si>
    <t>M20-7820646</t>
  </si>
  <si>
    <t>1277AS-H-2R2M=P2</t>
  </si>
  <si>
    <t>RC0805FR-07560RL</t>
  </si>
  <si>
    <t>RC0805FR-0710K(L)</t>
  </si>
  <si>
    <t>RC0805FR-071ML</t>
  </si>
  <si>
    <t>FSM4JH</t>
  </si>
  <si>
    <t>ATMEGA16U2-MUR</t>
  </si>
  <si>
    <t>TL1963A-33DCQR</t>
  </si>
  <si>
    <t>ABM7-16.000MHZ-D2Y-T</t>
  </si>
  <si>
    <t>CG0603MLC-05E</t>
  </si>
  <si>
    <t>Case/Package</t>
  </si>
  <si>
    <t>Radial</t>
  </si>
  <si>
    <t>SIL</t>
  </si>
  <si>
    <t>Molded</t>
  </si>
  <si>
    <t>SOT-223-6</t>
  </si>
  <si>
    <t>SOT-23</t>
  </si>
  <si>
    <t>PDIP</t>
  </si>
  <si>
    <t>Supplier 1</t>
  </si>
  <si>
    <t>Digikey</t>
  </si>
  <si>
    <t>Future Electronics</t>
  </si>
  <si>
    <t>Supplier Part Number 1</t>
  </si>
  <si>
    <t>PCE3867CT-ND</t>
  </si>
  <si>
    <t>399-C0805C180J5GAC7800CT-ND</t>
  </si>
  <si>
    <t>445-7534-1-ND</t>
  </si>
  <si>
    <t>445-7645-1-ND</t>
  </si>
  <si>
    <t>445-1419-1-ND</t>
  </si>
  <si>
    <t>TLMO1000-GS08CT-ND</t>
  </si>
  <si>
    <t>1497-XZCDGK53W-8VFCT-ND</t>
  </si>
  <si>
    <t>BAT54HT1GOSCT-ND</t>
  </si>
  <si>
    <t>445-MPZ2012S601AT000CT-ND</t>
  </si>
  <si>
    <t>609-4616-1-ND</t>
  </si>
  <si>
    <t>609-3393-ND</t>
  </si>
  <si>
    <t>609-3402-ND</t>
  </si>
  <si>
    <t>609-3461-ND</t>
  </si>
  <si>
    <t>952-1847-ND</t>
  </si>
  <si>
    <t>952-1809-ND</t>
  </si>
  <si>
    <t>952-1823-ND</t>
  </si>
  <si>
    <t>490-10592-1-ND</t>
  </si>
  <si>
    <t>311-560CRCT-ND</t>
  </si>
  <si>
    <t>311-100KCRCT-ND</t>
  </si>
  <si>
    <t>311-10.0KCRCT-ND</t>
  </si>
  <si>
    <t>311-22.0CRCT-ND</t>
  </si>
  <si>
    <t>311-0.0ARCT-ND</t>
  </si>
  <si>
    <t>311-1.00KCRCT-ND</t>
  </si>
  <si>
    <t>3M5480-ND</t>
  </si>
  <si>
    <t>450-1650-ND</t>
  </si>
  <si>
    <t>ATMEGA16U2-MURCT-ND</t>
  </si>
  <si>
    <t>296-29202-1-ND</t>
  </si>
  <si>
    <t>ATMEGA328P-PU-ND</t>
  </si>
  <si>
    <t>535-9840-1-ND</t>
  </si>
  <si>
    <t>D:\altium designer\Arduino_UNO_28pin\Arduino_UNO_28pin.PrjPcb</t>
  </si>
  <si>
    <t>92</t>
  </si>
  <si>
    <t>31-05-2024 00:17</t>
  </si>
  <si>
    <t>28pins component reference grouped</t>
  </si>
  <si>
    <t>BomReport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</si>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</sst>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1" x14ac:knownFonts="1">
    <font>
      <sz val="10"/>
      <name val="Arial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3"/>
      <name val="Times New Roman"/>
      <family val="1"/>
    </font>
    <font>
      <sz val="12"/>
      <color indexed="13"/>
      <name val="Times New Roman"/>
      <family val="1"/>
    </font>
    <font>
      <sz val="12"/>
      <name val="Times New Roman"/>
      <family val="1"/>
    </font>
    <font>
      <b/>
      <sz val="12"/>
      <color indexed="10"/>
      <name val="Times New Roman"/>
      <family val="1"/>
    </font>
    <font>
      <sz val="12"/>
      <color indexed="10"/>
      <name val="Times New Roman"/>
      <family val="1"/>
    </font>
    <font>
      <b/>
      <sz val="12"/>
      <name val="Times New Roman"/>
      <family val="1"/>
    </font>
    <font>
      <u/>
      <sz val="12"/>
      <color indexed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4DC96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2" fillId="6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4" fillId="5" borderId="10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0" fillId="2" borderId="0" xfId="1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64" fontId="8" fillId="2" borderId="6" xfId="0" applyNumberFormat="1" applyFont="1" applyFill="1" applyBorder="1" applyAlignment="1">
      <alignment horizontal="center" vertical="center"/>
    </xf>
    <xf numFmtId="165" fontId="8" fillId="2" borderId="6" xfId="0" applyNumberFormat="1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/>
    </xf>
    <xf numFmtId="0" fontId="8" fillId="9" borderId="28" xfId="0" applyFont="1" applyFill="1" applyBorder="1" applyAlignment="1">
      <alignment horizontal="center" vertical="center" wrapText="1"/>
    </xf>
    <xf numFmtId="0" fontId="8" fillId="9" borderId="29" xfId="0" quotePrefix="1" applyFont="1" applyFill="1" applyBorder="1" applyAlignment="1">
      <alignment horizontal="center" vertical="center" wrapText="1"/>
    </xf>
    <xf numFmtId="0" fontId="8" fillId="9" borderId="30" xfId="0" quotePrefix="1" applyFont="1" applyFill="1" applyBorder="1" applyAlignment="1">
      <alignment horizontal="center" vertical="center" wrapText="1"/>
    </xf>
    <xf numFmtId="2" fontId="8" fillId="3" borderId="0" xfId="0" applyNumberFormat="1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8" borderId="31" xfId="0" applyFont="1" applyFill="1" applyBorder="1" applyAlignment="1">
      <alignment horizontal="center" vertical="center" wrapText="1"/>
    </xf>
    <xf numFmtId="0" fontId="8" fillId="8" borderId="26" xfId="0" quotePrefix="1" applyFont="1" applyFill="1" applyBorder="1" applyAlignment="1">
      <alignment horizontal="center" vertical="center" wrapText="1"/>
    </xf>
    <xf numFmtId="0" fontId="8" fillId="8" borderId="27" xfId="0" quotePrefix="1" applyFont="1" applyFill="1" applyBorder="1" applyAlignment="1">
      <alignment horizontal="center" vertical="center" wrapText="1"/>
    </xf>
    <xf numFmtId="0" fontId="8" fillId="8" borderId="32" xfId="0" quotePrefix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24" xfId="0" applyFont="1" applyBorder="1" applyAlignment="1">
      <alignment horizontal="center" vertical="center"/>
    </xf>
    <xf numFmtId="0" fontId="6" fillId="0" borderId="2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9" fillId="0" borderId="19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6" fillId="0" borderId="19" xfId="0" applyFont="1" applyBorder="1" applyAlignment="1" applyProtection="1">
      <alignment horizontal="center" vertical="center"/>
      <protection locked="0"/>
    </xf>
    <xf numFmtId="0" fontId="5" fillId="4" borderId="11" xfId="0" applyFont="1" applyFill="1" applyBorder="1" applyAlignment="1">
      <alignment horizontal="center" vertical="center"/>
    </xf>
    <xf numFmtId="0" fontId="6" fillId="0" borderId="25" xfId="0" applyFont="1" applyBorder="1" applyAlignment="1" applyProtection="1">
      <alignment horizontal="center" vertical="center"/>
      <protection locked="0"/>
    </xf>
    <xf numFmtId="0" fontId="6" fillId="0" borderId="18" xfId="0" applyFont="1" applyBorder="1" applyAlignment="1" applyProtection="1">
      <alignment horizontal="center" vertical="center"/>
      <protection locked="0"/>
    </xf>
    <xf numFmtId="0" fontId="4" fillId="4" borderId="11" xfId="0" quotePrefix="1" applyFont="1" applyFill="1" applyBorder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7" fillId="2" borderId="5" xfId="0" quotePrefix="1" applyFont="1" applyFill="1" applyBorder="1" applyAlignment="1">
      <alignment horizontal="center" vertical="center"/>
    </xf>
    <xf numFmtId="0" fontId="7" fillId="2" borderId="6" xfId="0" quotePrefix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center" vertical="center"/>
    </xf>
    <xf numFmtId="0" fontId="3" fillId="6" borderId="9" xfId="0" quotePrefix="1" applyFont="1" applyFill="1" applyBorder="1" applyAlignment="1">
      <alignment horizontal="left" vertical="center"/>
    </xf>
    <xf numFmtId="0" fontId="3" fillId="7" borderId="0" xfId="0" quotePrefix="1" applyFont="1" applyFill="1" applyAlignment="1">
      <alignment horizontal="left" vertical="center"/>
    </xf>
    <xf numFmtId="0" fontId="3" fillId="6" borderId="0" xfId="0" quotePrefix="1" applyFont="1" applyFill="1" applyAlignment="1">
      <alignment horizontal="left" vertical="center"/>
    </xf>
    <xf numFmtId="0" fontId="9" fillId="0" borderId="2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628650</xdr:colOff>
      <xdr:row>2</xdr:row>
      <xdr:rowOff>6350</xdr:rowOff>
    </xdr:from>
    <xdr:to>
      <xdr:col>11</xdr:col>
      <xdr:colOff>209550</xdr:colOff>
      <xdr:row>6</xdr:row>
      <xdr:rowOff>190500</xdr:rowOff>
    </xdr:to>
    <xdr:pic>
      <xdr:nvPicPr>
        <xdr:cNvPr id="1053" name="Obrázok 2">
          <a:extLst>
            <a:ext uri="{FF2B5EF4-FFF2-40B4-BE49-F238E27FC236}">
              <a16:creationId xmlns:a16="http://schemas.microsoft.com/office/drawing/2014/main" id="{0E9854CD-D026-9B2C-0B2D-100324DEA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27400" y="647700"/>
          <a:ext cx="11493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49"/>
  <sheetViews>
    <sheetView showGridLines="0" tabSelected="1" topLeftCell="A3" zoomScale="85" zoomScaleNormal="85" workbookViewId="0">
      <selection activeCell="C18" sqref="C18"/>
    </sheetView>
  </sheetViews>
  <sheetFormatPr defaultColWidth="9.1796875" defaultRowHeight="15.5" x14ac:dyDescent="0.25"/>
  <cols>
    <col min="1" max="1" width="3.1796875" style="12" customWidth="1"/>
    <col min="2" max="2" width="8.6328125" style="12" customWidth="1"/>
    <col min="3" max="3" width="34.54296875" style="12" bestFit="1" customWidth="1"/>
    <col min="4" max="4" width="8.6328125" style="12" bestFit="1" customWidth="1"/>
    <col min="5" max="5" width="27.1796875" style="12" bestFit="1" customWidth="1"/>
    <col min="6" max="6" width="20.453125" style="12" bestFit="1" customWidth="1"/>
    <col min="7" max="7" width="24.54296875" style="12" bestFit="1" customWidth="1"/>
    <col min="8" max="8" width="27.7265625" style="12" bestFit="1" customWidth="1"/>
    <col min="9" max="9" width="22.6328125" style="12" bestFit="1" customWidth="1"/>
    <col min="10" max="10" width="22.26953125" style="12" bestFit="1" customWidth="1"/>
    <col min="11" max="11" width="22.453125" style="12" bestFit="1" customWidth="1"/>
    <col min="12" max="12" width="8.1796875" style="26" customWidth="1"/>
    <col min="13" max="13" width="8.54296875" style="26" customWidth="1"/>
    <col min="14" max="14" width="8" style="26" customWidth="1"/>
    <col min="15" max="15" width="8.26953125" style="26" customWidth="1"/>
    <col min="16" max="16384" width="9.1796875" style="12"/>
  </cols>
  <sheetData>
    <row r="1" spans="1:15" ht="16" thickBot="1" x14ac:dyDescent="0.3">
      <c r="A1" s="13"/>
      <c r="B1" s="7"/>
      <c r="C1" s="14"/>
      <c r="D1" s="14"/>
      <c r="E1" s="14"/>
      <c r="F1" s="15"/>
      <c r="G1" s="7"/>
      <c r="H1" s="7"/>
      <c r="I1" s="7"/>
      <c r="J1" s="7"/>
      <c r="K1" s="16"/>
      <c r="L1" s="17"/>
      <c r="M1" s="17"/>
      <c r="N1" s="17"/>
      <c r="O1" s="17"/>
    </row>
    <row r="2" spans="1:15" ht="16" thickBot="1" x14ac:dyDescent="0.3">
      <c r="A2" s="18"/>
      <c r="B2" s="19"/>
      <c r="C2" s="19" t="s">
        <v>23</v>
      </c>
      <c r="F2" s="20"/>
      <c r="G2" s="60" t="s">
        <v>27</v>
      </c>
      <c r="H2" s="21"/>
      <c r="I2" s="21"/>
      <c r="J2" s="21"/>
      <c r="K2" s="22"/>
      <c r="L2" s="23"/>
      <c r="M2" s="23"/>
      <c r="N2" s="23"/>
      <c r="O2" s="23"/>
    </row>
    <row r="3" spans="1:15" x14ac:dyDescent="0.25">
      <c r="A3" s="18"/>
      <c r="B3" s="20"/>
      <c r="C3" s="20" t="s">
        <v>14</v>
      </c>
      <c r="D3" s="20"/>
      <c r="E3" s="61" t="s">
        <v>28</v>
      </c>
      <c r="H3" s="20" t="s">
        <v>26</v>
      </c>
      <c r="J3" s="24" t="s">
        <v>22</v>
      </c>
      <c r="K3" s="25"/>
    </row>
    <row r="4" spans="1:15" x14ac:dyDescent="0.25">
      <c r="A4" s="18"/>
      <c r="B4" s="20"/>
      <c r="C4" s="20" t="s">
        <v>15</v>
      </c>
      <c r="D4" s="20"/>
      <c r="E4" s="62" t="s">
        <v>28</v>
      </c>
      <c r="H4" s="27"/>
      <c r="K4" s="25"/>
    </row>
    <row r="5" spans="1:15" x14ac:dyDescent="0.25">
      <c r="A5" s="18"/>
      <c r="B5" s="20"/>
      <c r="C5" s="20" t="s">
        <v>16</v>
      </c>
      <c r="D5" s="20"/>
      <c r="E5" s="63" t="s">
        <v>29</v>
      </c>
      <c r="J5" s="20" t="s">
        <v>24</v>
      </c>
      <c r="K5" s="25"/>
    </row>
    <row r="6" spans="1:15" x14ac:dyDescent="0.25">
      <c r="A6" s="18"/>
      <c r="B6" s="28"/>
      <c r="C6" s="28"/>
      <c r="D6" s="28"/>
      <c r="E6" s="28"/>
      <c r="F6" s="28"/>
      <c r="G6" s="24"/>
      <c r="J6" s="20"/>
      <c r="K6" s="25"/>
    </row>
    <row r="7" spans="1:15" x14ac:dyDescent="0.25">
      <c r="A7" s="18"/>
      <c r="B7" s="24"/>
      <c r="C7" s="24" t="s">
        <v>18</v>
      </c>
      <c r="E7" s="64" t="s">
        <v>30</v>
      </c>
      <c r="F7" s="64" t="s">
        <v>31</v>
      </c>
      <c r="G7" s="24"/>
      <c r="J7" s="29" t="s">
        <v>25</v>
      </c>
      <c r="K7" s="25"/>
    </row>
    <row r="8" spans="1:15" x14ac:dyDescent="0.25">
      <c r="A8" s="18"/>
      <c r="B8" s="30"/>
      <c r="C8" s="30" t="s">
        <v>17</v>
      </c>
      <c r="E8" s="31">
        <f ca="1">TODAY()</f>
        <v>45443</v>
      </c>
      <c r="F8" s="32">
        <f ca="1">NOW()</f>
        <v>45443.014253356479</v>
      </c>
      <c r="G8" s="32"/>
      <c r="H8" s="24"/>
      <c r="I8" s="24"/>
      <c r="K8" s="25"/>
    </row>
    <row r="9" spans="1:15" s="34" customFormat="1" ht="30" x14ac:dyDescent="0.25">
      <c r="A9" s="33"/>
      <c r="B9" s="3" t="s">
        <v>21</v>
      </c>
      <c r="C9" s="4" t="s">
        <v>32</v>
      </c>
      <c r="D9" s="4" t="s">
        <v>68</v>
      </c>
      <c r="E9" s="4" t="s">
        <v>69</v>
      </c>
      <c r="F9" s="4" t="s">
        <v>103</v>
      </c>
      <c r="G9" s="4" t="s">
        <v>136</v>
      </c>
      <c r="H9" s="4" t="s">
        <v>152</v>
      </c>
      <c r="I9" s="4" t="s">
        <v>171</v>
      </c>
      <c r="J9" s="4" t="s">
        <v>178</v>
      </c>
      <c r="K9" s="5" t="s">
        <v>181</v>
      </c>
      <c r="L9" s="6"/>
      <c r="M9" s="6"/>
      <c r="N9" s="6"/>
      <c r="O9" s="6"/>
    </row>
    <row r="10" spans="1:15" ht="93" x14ac:dyDescent="0.25">
      <c r="A10" s="35"/>
      <c r="B10" s="36">
        <f t="shared" ref="B10:B44" si="0">ROW(B10) - ROW($B$9)</f>
        <v>1</v>
      </c>
      <c r="C10" s="37" t="s">
        <v>33</v>
      </c>
      <c r="D10" s="37">
        <v>2</v>
      </c>
      <c r="E10" s="37" t="s">
        <v>70</v>
      </c>
      <c r="F10" s="37" t="s">
        <v>104</v>
      </c>
      <c r="G10" s="37"/>
      <c r="H10" s="37"/>
      <c r="I10" s="37" t="s">
        <v>172</v>
      </c>
      <c r="J10" s="37" t="s">
        <v>179</v>
      </c>
      <c r="K10" s="38" t="s">
        <v>182</v>
      </c>
      <c r="L10" s="12"/>
      <c r="M10" s="39"/>
      <c r="N10" s="39"/>
      <c r="O10" s="40"/>
    </row>
    <row r="11" spans="1:15" ht="62" x14ac:dyDescent="0.25">
      <c r="A11" s="35"/>
      <c r="B11" s="41">
        <f t="shared" si="0"/>
        <v>2</v>
      </c>
      <c r="C11" s="42" t="s">
        <v>34</v>
      </c>
      <c r="D11" s="42">
        <v>4</v>
      </c>
      <c r="E11" s="43" t="s">
        <v>71</v>
      </c>
      <c r="F11" s="43" t="s">
        <v>105</v>
      </c>
      <c r="G11" s="43" t="s">
        <v>137</v>
      </c>
      <c r="H11" s="43" t="s">
        <v>153</v>
      </c>
      <c r="I11" s="43">
        <v>805</v>
      </c>
      <c r="J11" s="43" t="s">
        <v>179</v>
      </c>
      <c r="K11" s="44" t="s">
        <v>183</v>
      </c>
      <c r="L11" s="40"/>
      <c r="M11" s="40"/>
      <c r="N11" s="40"/>
      <c r="O11" s="40"/>
    </row>
    <row r="12" spans="1:15" ht="62" x14ac:dyDescent="0.25">
      <c r="A12" s="35"/>
      <c r="B12" s="36">
        <f t="shared" si="0"/>
        <v>3</v>
      </c>
      <c r="C12" s="37" t="s">
        <v>35</v>
      </c>
      <c r="D12" s="37">
        <v>19</v>
      </c>
      <c r="E12" s="37" t="s">
        <v>72</v>
      </c>
      <c r="F12" s="37" t="s">
        <v>106</v>
      </c>
      <c r="G12" s="37" t="s">
        <v>138</v>
      </c>
      <c r="H12" s="37" t="s">
        <v>154</v>
      </c>
      <c r="I12" s="37">
        <v>805</v>
      </c>
      <c r="J12" s="37" t="s">
        <v>179</v>
      </c>
      <c r="K12" s="38" t="s">
        <v>184</v>
      </c>
      <c r="L12" s="12"/>
      <c r="M12" s="39"/>
      <c r="N12" s="39"/>
      <c r="O12" s="40"/>
    </row>
    <row r="13" spans="1:15" ht="62" x14ac:dyDescent="0.25">
      <c r="A13" s="35"/>
      <c r="B13" s="41">
        <f t="shared" si="0"/>
        <v>4</v>
      </c>
      <c r="C13" s="42" t="s">
        <v>36</v>
      </c>
      <c r="D13" s="42">
        <v>7</v>
      </c>
      <c r="E13" s="43" t="s">
        <v>73</v>
      </c>
      <c r="F13" s="43" t="s">
        <v>107</v>
      </c>
      <c r="G13" s="43"/>
      <c r="H13" s="43"/>
      <c r="I13" s="43"/>
      <c r="J13" s="43" t="s">
        <v>179</v>
      </c>
      <c r="K13" s="44" t="s">
        <v>185</v>
      </c>
      <c r="L13" s="40"/>
      <c r="M13" s="40"/>
      <c r="N13" s="40"/>
      <c r="O13" s="40"/>
    </row>
    <row r="14" spans="1:15" ht="31" x14ac:dyDescent="0.25">
      <c r="A14" s="35"/>
      <c r="B14" s="36">
        <f t="shared" si="0"/>
        <v>5</v>
      </c>
      <c r="C14" s="37" t="s">
        <v>37</v>
      </c>
      <c r="D14" s="37">
        <v>1</v>
      </c>
      <c r="E14" s="37" t="s">
        <v>74</v>
      </c>
      <c r="F14" s="37" t="s">
        <v>108</v>
      </c>
      <c r="G14" s="37" t="s">
        <v>138</v>
      </c>
      <c r="H14" s="37" t="s">
        <v>155</v>
      </c>
      <c r="I14" s="37"/>
      <c r="J14" s="37" t="s">
        <v>179</v>
      </c>
      <c r="K14" s="38" t="s">
        <v>186</v>
      </c>
      <c r="L14" s="12"/>
      <c r="M14" s="39"/>
      <c r="N14" s="39"/>
      <c r="O14" s="40"/>
    </row>
    <row r="15" spans="1:15" ht="93" x14ac:dyDescent="0.25">
      <c r="A15" s="35"/>
      <c r="B15" s="41">
        <f t="shared" si="0"/>
        <v>6</v>
      </c>
      <c r="C15" s="42" t="s">
        <v>38</v>
      </c>
      <c r="D15" s="42">
        <v>2</v>
      </c>
      <c r="E15" s="43" t="s">
        <v>75</v>
      </c>
      <c r="F15" s="43" t="s">
        <v>109</v>
      </c>
      <c r="G15" s="43" t="s">
        <v>139</v>
      </c>
      <c r="H15" s="43" t="s">
        <v>156</v>
      </c>
      <c r="I15" s="43">
        <v>603</v>
      </c>
      <c r="J15" s="43" t="s">
        <v>179</v>
      </c>
      <c r="K15" s="44" t="s">
        <v>187</v>
      </c>
      <c r="L15" s="40"/>
      <c r="M15" s="40"/>
      <c r="N15" s="40"/>
      <c r="O15" s="40"/>
    </row>
    <row r="16" spans="1:15" ht="31" x14ac:dyDescent="0.25">
      <c r="A16" s="35"/>
      <c r="B16" s="36">
        <f t="shared" si="0"/>
        <v>7</v>
      </c>
      <c r="C16" s="37" t="s">
        <v>39</v>
      </c>
      <c r="D16" s="37">
        <v>1</v>
      </c>
      <c r="E16" s="37" t="s">
        <v>76</v>
      </c>
      <c r="F16" s="37" t="s">
        <v>110</v>
      </c>
      <c r="G16" s="37"/>
      <c r="H16" s="37"/>
      <c r="I16" s="37"/>
      <c r="J16" s="37" t="s">
        <v>179</v>
      </c>
      <c r="K16" s="38" t="s">
        <v>188</v>
      </c>
      <c r="L16" s="12"/>
      <c r="M16" s="39"/>
      <c r="N16" s="39"/>
      <c r="O16" s="40"/>
    </row>
    <row r="17" spans="1:15" ht="93" x14ac:dyDescent="0.25">
      <c r="A17" s="35"/>
      <c r="B17" s="41">
        <f t="shared" si="0"/>
        <v>8</v>
      </c>
      <c r="C17" s="42" t="s">
        <v>40</v>
      </c>
      <c r="D17" s="42">
        <v>1</v>
      </c>
      <c r="E17" s="43" t="s">
        <v>75</v>
      </c>
      <c r="F17" s="43" t="s">
        <v>109</v>
      </c>
      <c r="G17" s="43" t="s">
        <v>139</v>
      </c>
      <c r="H17" s="43" t="s">
        <v>156</v>
      </c>
      <c r="I17" s="43">
        <v>603</v>
      </c>
      <c r="J17" s="43" t="s">
        <v>179</v>
      </c>
      <c r="K17" s="44" t="s">
        <v>187</v>
      </c>
      <c r="L17" s="40"/>
      <c r="M17" s="40"/>
      <c r="N17" s="40"/>
      <c r="O17" s="40"/>
    </row>
    <row r="18" spans="1:15" ht="62" x14ac:dyDescent="0.25">
      <c r="A18" s="35"/>
      <c r="B18" s="36">
        <f t="shared" si="0"/>
        <v>9</v>
      </c>
      <c r="C18" s="37" t="s">
        <v>41</v>
      </c>
      <c r="D18" s="37">
        <v>2</v>
      </c>
      <c r="E18" s="37" t="s">
        <v>77</v>
      </c>
      <c r="F18" s="37" t="s">
        <v>111</v>
      </c>
      <c r="G18" s="37"/>
      <c r="H18" s="37"/>
      <c r="I18" s="37"/>
      <c r="J18" s="37" t="s">
        <v>179</v>
      </c>
      <c r="K18" s="38" t="s">
        <v>189</v>
      </c>
      <c r="L18" s="12"/>
      <c r="M18" s="39"/>
      <c r="N18" s="39"/>
      <c r="O18" s="40"/>
    </row>
    <row r="19" spans="1:15" ht="93" x14ac:dyDescent="0.25">
      <c r="A19" s="35"/>
      <c r="B19" s="41">
        <f>ROW(B19) - ROW($B$9)</f>
        <v>10</v>
      </c>
      <c r="C19" s="42" t="s">
        <v>42</v>
      </c>
      <c r="D19" s="42">
        <v>3</v>
      </c>
      <c r="E19" s="43" t="s">
        <v>78</v>
      </c>
      <c r="F19" s="43" t="s">
        <v>112</v>
      </c>
      <c r="G19" s="43" t="s">
        <v>138</v>
      </c>
      <c r="H19" s="43" t="s">
        <v>78</v>
      </c>
      <c r="I19" s="43">
        <v>805</v>
      </c>
      <c r="J19" s="43" t="s">
        <v>179</v>
      </c>
      <c r="K19" s="44" t="s">
        <v>190</v>
      </c>
      <c r="L19" s="40"/>
      <c r="M19" s="40"/>
      <c r="N19" s="40"/>
      <c r="O19" s="40"/>
    </row>
    <row r="20" spans="1:15" ht="77.5" x14ac:dyDescent="0.25">
      <c r="A20" s="35"/>
      <c r="B20" s="36">
        <f t="shared" si="0"/>
        <v>11</v>
      </c>
      <c r="C20" s="37" t="s">
        <v>43</v>
      </c>
      <c r="D20" s="37">
        <v>1</v>
      </c>
      <c r="E20" s="37" t="s">
        <v>79</v>
      </c>
      <c r="F20" s="37" t="s">
        <v>113</v>
      </c>
      <c r="G20" s="37" t="s">
        <v>140</v>
      </c>
      <c r="H20" s="37" t="s">
        <v>157</v>
      </c>
      <c r="I20" s="37"/>
      <c r="J20" s="37" t="s">
        <v>179</v>
      </c>
      <c r="K20" s="38" t="s">
        <v>191</v>
      </c>
      <c r="L20" s="12"/>
      <c r="M20" s="39"/>
      <c r="N20" s="39"/>
      <c r="O20" s="40"/>
    </row>
    <row r="21" spans="1:15" ht="77.5" x14ac:dyDescent="0.25">
      <c r="A21" s="35"/>
      <c r="B21" s="41">
        <f t="shared" si="0"/>
        <v>12</v>
      </c>
      <c r="C21" s="42" t="s">
        <v>44</v>
      </c>
      <c r="D21" s="42">
        <v>2</v>
      </c>
      <c r="E21" s="43" t="s">
        <v>80</v>
      </c>
      <c r="F21" s="43" t="s">
        <v>114</v>
      </c>
      <c r="G21" s="43" t="s">
        <v>141</v>
      </c>
      <c r="H21" s="43" t="s">
        <v>80</v>
      </c>
      <c r="I21" s="43"/>
      <c r="J21" s="43" t="s">
        <v>179</v>
      </c>
      <c r="K21" s="44" t="s">
        <v>192</v>
      </c>
      <c r="L21" s="40"/>
      <c r="M21" s="40"/>
      <c r="N21" s="40"/>
      <c r="O21" s="40"/>
    </row>
    <row r="22" spans="1:15" ht="62" x14ac:dyDescent="0.25">
      <c r="A22" s="35"/>
      <c r="B22" s="36">
        <f t="shared" si="0"/>
        <v>13</v>
      </c>
      <c r="C22" s="37" t="s">
        <v>45</v>
      </c>
      <c r="D22" s="37">
        <v>1</v>
      </c>
      <c r="E22" s="37" t="s">
        <v>81</v>
      </c>
      <c r="F22" s="37" t="s">
        <v>115</v>
      </c>
      <c r="G22" s="37" t="s">
        <v>141</v>
      </c>
      <c r="H22" s="37" t="s">
        <v>158</v>
      </c>
      <c r="I22" s="37"/>
      <c r="J22" s="37" t="s">
        <v>179</v>
      </c>
      <c r="K22" s="38" t="s">
        <v>193</v>
      </c>
      <c r="L22" s="12"/>
      <c r="M22" s="39"/>
      <c r="N22" s="39"/>
      <c r="O22" s="40"/>
    </row>
    <row r="23" spans="1:15" ht="93" x14ac:dyDescent="0.25">
      <c r="A23" s="35"/>
      <c r="B23" s="41">
        <f t="shared" si="0"/>
        <v>14</v>
      </c>
      <c r="C23" s="42" t="s">
        <v>46</v>
      </c>
      <c r="D23" s="42">
        <v>1</v>
      </c>
      <c r="E23" s="43" t="s">
        <v>82</v>
      </c>
      <c r="F23" s="43" t="s">
        <v>116</v>
      </c>
      <c r="G23" s="43" t="s">
        <v>141</v>
      </c>
      <c r="H23" s="43" t="s">
        <v>159</v>
      </c>
      <c r="I23" s="43"/>
      <c r="J23" s="43" t="s">
        <v>179</v>
      </c>
      <c r="K23" s="44" t="s">
        <v>194</v>
      </c>
      <c r="L23" s="40"/>
      <c r="M23" s="40"/>
      <c r="N23" s="40"/>
      <c r="O23" s="40"/>
    </row>
    <row r="24" spans="1:15" ht="62" x14ac:dyDescent="0.25">
      <c r="A24" s="35"/>
      <c r="B24" s="36">
        <f t="shared" si="0"/>
        <v>15</v>
      </c>
      <c r="C24" s="37" t="s">
        <v>47</v>
      </c>
      <c r="D24" s="37">
        <v>1</v>
      </c>
      <c r="E24" s="37" t="s">
        <v>83</v>
      </c>
      <c r="F24" s="37" t="s">
        <v>117</v>
      </c>
      <c r="G24" s="37" t="s">
        <v>142</v>
      </c>
      <c r="H24" s="37" t="s">
        <v>160</v>
      </c>
      <c r="I24" s="37"/>
      <c r="J24" s="37" t="s">
        <v>179</v>
      </c>
      <c r="K24" s="38" t="s">
        <v>195</v>
      </c>
      <c r="L24" s="12"/>
      <c r="M24" s="39"/>
      <c r="N24" s="39"/>
      <c r="O24" s="40"/>
    </row>
    <row r="25" spans="1:15" ht="62" x14ac:dyDescent="0.25">
      <c r="A25" s="35"/>
      <c r="B25" s="41">
        <f t="shared" si="0"/>
        <v>16</v>
      </c>
      <c r="C25" s="42" t="s">
        <v>48</v>
      </c>
      <c r="D25" s="42">
        <v>1</v>
      </c>
      <c r="E25" s="43" t="s">
        <v>84</v>
      </c>
      <c r="F25" s="43" t="s">
        <v>118</v>
      </c>
      <c r="G25" s="43" t="s">
        <v>142</v>
      </c>
      <c r="H25" s="43" t="s">
        <v>161</v>
      </c>
      <c r="I25" s="43" t="s">
        <v>173</v>
      </c>
      <c r="J25" s="43" t="s">
        <v>179</v>
      </c>
      <c r="K25" s="44" t="s">
        <v>196</v>
      </c>
      <c r="L25" s="40"/>
      <c r="M25" s="40"/>
      <c r="N25" s="40"/>
      <c r="O25" s="40"/>
    </row>
    <row r="26" spans="1:15" ht="77.5" x14ac:dyDescent="0.25">
      <c r="A26" s="35"/>
      <c r="B26" s="36">
        <f t="shared" si="0"/>
        <v>17</v>
      </c>
      <c r="C26" s="37" t="s">
        <v>49</v>
      </c>
      <c r="D26" s="37">
        <v>2</v>
      </c>
      <c r="E26" s="37" t="s">
        <v>85</v>
      </c>
      <c r="F26" s="37" t="s">
        <v>119</v>
      </c>
      <c r="G26" s="37" t="s">
        <v>142</v>
      </c>
      <c r="H26" s="37" t="s">
        <v>85</v>
      </c>
      <c r="I26" s="37" t="s">
        <v>173</v>
      </c>
      <c r="J26" s="37" t="s">
        <v>179</v>
      </c>
      <c r="K26" s="38" t="s">
        <v>197</v>
      </c>
      <c r="L26" s="12"/>
      <c r="M26" s="39"/>
      <c r="N26" s="39"/>
      <c r="O26" s="40"/>
    </row>
    <row r="27" spans="1:15" ht="93" x14ac:dyDescent="0.25">
      <c r="A27" s="35"/>
      <c r="B27" s="41">
        <f t="shared" si="0"/>
        <v>18</v>
      </c>
      <c r="C27" s="42" t="s">
        <v>50</v>
      </c>
      <c r="D27" s="42">
        <v>1</v>
      </c>
      <c r="E27" s="43" t="s">
        <v>86</v>
      </c>
      <c r="F27" s="43" t="s">
        <v>120</v>
      </c>
      <c r="G27" s="43" t="s">
        <v>143</v>
      </c>
      <c r="H27" s="43" t="s">
        <v>162</v>
      </c>
      <c r="I27" s="43"/>
      <c r="J27" s="43" t="s">
        <v>179</v>
      </c>
      <c r="K27" s="44" t="s">
        <v>198</v>
      </c>
      <c r="L27" s="40"/>
      <c r="M27" s="40"/>
      <c r="N27" s="40"/>
      <c r="O27" s="40"/>
    </row>
    <row r="28" spans="1:15" ht="77.5" x14ac:dyDescent="0.25">
      <c r="A28" s="35"/>
      <c r="B28" s="36">
        <f t="shared" si="0"/>
        <v>19</v>
      </c>
      <c r="C28" s="37" t="s">
        <v>51</v>
      </c>
      <c r="D28" s="37">
        <v>5</v>
      </c>
      <c r="E28" s="37" t="s">
        <v>87</v>
      </c>
      <c r="F28" s="37" t="s">
        <v>121</v>
      </c>
      <c r="G28" s="37" t="s">
        <v>144</v>
      </c>
      <c r="H28" s="37" t="s">
        <v>163</v>
      </c>
      <c r="I28" s="37"/>
      <c r="J28" s="37" t="s">
        <v>179</v>
      </c>
      <c r="K28" s="38" t="s">
        <v>199</v>
      </c>
      <c r="L28" s="12"/>
      <c r="M28" s="39"/>
      <c r="N28" s="39"/>
      <c r="O28" s="40"/>
    </row>
    <row r="29" spans="1:15" ht="77.5" x14ac:dyDescent="0.25">
      <c r="A29" s="35"/>
      <c r="B29" s="41">
        <f t="shared" si="0"/>
        <v>20</v>
      </c>
      <c r="C29" s="42" t="s">
        <v>52</v>
      </c>
      <c r="D29" s="42">
        <v>1</v>
      </c>
      <c r="E29" s="43" t="s">
        <v>88</v>
      </c>
      <c r="F29" s="43" t="s">
        <v>122</v>
      </c>
      <c r="G29" s="43"/>
      <c r="H29" s="43"/>
      <c r="I29" s="43">
        <v>805</v>
      </c>
      <c r="J29" s="43" t="s">
        <v>179</v>
      </c>
      <c r="K29" s="44" t="s">
        <v>200</v>
      </c>
      <c r="L29" s="40"/>
      <c r="M29" s="40"/>
      <c r="N29" s="40"/>
      <c r="O29" s="40"/>
    </row>
    <row r="30" spans="1:15" ht="77.5" x14ac:dyDescent="0.25">
      <c r="A30" s="35"/>
      <c r="B30" s="36">
        <f t="shared" si="0"/>
        <v>21</v>
      </c>
      <c r="C30" s="37" t="s">
        <v>53</v>
      </c>
      <c r="D30" s="37">
        <v>6</v>
      </c>
      <c r="E30" s="37" t="s">
        <v>89</v>
      </c>
      <c r="F30" s="37" t="s">
        <v>123</v>
      </c>
      <c r="G30" s="37" t="s">
        <v>144</v>
      </c>
      <c r="H30" s="37" t="s">
        <v>164</v>
      </c>
      <c r="I30" s="37">
        <v>805</v>
      </c>
      <c r="J30" s="37" t="s">
        <v>179</v>
      </c>
      <c r="K30" s="38" t="s">
        <v>201</v>
      </c>
      <c r="L30" s="12"/>
      <c r="M30" s="39"/>
      <c r="N30" s="39"/>
      <c r="O30" s="40"/>
    </row>
    <row r="31" spans="1:15" ht="77.5" x14ac:dyDescent="0.25">
      <c r="A31" s="35"/>
      <c r="B31" s="41">
        <f t="shared" si="0"/>
        <v>22</v>
      </c>
      <c r="C31" s="42" t="s">
        <v>54</v>
      </c>
      <c r="D31" s="42">
        <v>2</v>
      </c>
      <c r="E31" s="43" t="s">
        <v>90</v>
      </c>
      <c r="F31" s="43" t="s">
        <v>124</v>
      </c>
      <c r="G31" s="43" t="s">
        <v>144</v>
      </c>
      <c r="H31" s="43" t="s">
        <v>165</v>
      </c>
      <c r="I31" s="43" t="s">
        <v>174</v>
      </c>
      <c r="J31" s="43" t="s">
        <v>180</v>
      </c>
      <c r="K31" s="44">
        <v>7283393</v>
      </c>
      <c r="L31" s="40"/>
      <c r="M31" s="40"/>
      <c r="N31" s="40"/>
      <c r="O31" s="40"/>
    </row>
    <row r="32" spans="1:15" ht="77.5" x14ac:dyDescent="0.25">
      <c r="A32" s="35"/>
      <c r="B32" s="36">
        <f t="shared" si="0"/>
        <v>23</v>
      </c>
      <c r="C32" s="37" t="s">
        <v>55</v>
      </c>
      <c r="D32" s="37">
        <v>7</v>
      </c>
      <c r="E32" s="37" t="s">
        <v>91</v>
      </c>
      <c r="F32" s="37" t="s">
        <v>125</v>
      </c>
      <c r="G32" s="37"/>
      <c r="H32" s="37"/>
      <c r="I32" s="37"/>
      <c r="J32" s="37" t="s">
        <v>179</v>
      </c>
      <c r="K32" s="38" t="s">
        <v>202</v>
      </c>
      <c r="L32" s="12"/>
      <c r="M32" s="39"/>
      <c r="N32" s="39"/>
      <c r="O32" s="40"/>
    </row>
    <row r="33" spans="1:15" ht="93" x14ac:dyDescent="0.25">
      <c r="A33" s="35"/>
      <c r="B33" s="41">
        <f t="shared" si="0"/>
        <v>24</v>
      </c>
      <c r="C33" s="42" t="s">
        <v>56</v>
      </c>
      <c r="D33" s="42">
        <v>1</v>
      </c>
      <c r="E33" s="43" t="s">
        <v>92</v>
      </c>
      <c r="F33" s="43" t="s">
        <v>126</v>
      </c>
      <c r="G33" s="43"/>
      <c r="H33" s="43"/>
      <c r="I33" s="43">
        <v>805</v>
      </c>
      <c r="J33" s="43" t="s">
        <v>179</v>
      </c>
      <c r="K33" s="44" t="s">
        <v>203</v>
      </c>
      <c r="L33" s="40"/>
      <c r="M33" s="40"/>
      <c r="N33" s="40"/>
      <c r="O33" s="40"/>
    </row>
    <row r="34" spans="1:15" ht="77.5" x14ac:dyDescent="0.25">
      <c r="A34" s="35"/>
      <c r="B34" s="36">
        <f t="shared" si="0"/>
        <v>25</v>
      </c>
      <c r="C34" s="37" t="s">
        <v>57</v>
      </c>
      <c r="D34" s="37">
        <v>2</v>
      </c>
      <c r="E34" s="37" t="s">
        <v>93</v>
      </c>
      <c r="F34" s="37" t="s">
        <v>127</v>
      </c>
      <c r="G34" s="37"/>
      <c r="H34" s="37"/>
      <c r="I34" s="37">
        <v>805</v>
      </c>
      <c r="J34" s="37" t="s">
        <v>179</v>
      </c>
      <c r="K34" s="38" t="s">
        <v>204</v>
      </c>
      <c r="L34" s="12"/>
      <c r="M34" s="39"/>
      <c r="N34" s="39"/>
      <c r="O34" s="40"/>
    </row>
    <row r="35" spans="1:15" ht="77.5" x14ac:dyDescent="0.25">
      <c r="A35" s="35"/>
      <c r="B35" s="41">
        <f t="shared" si="0"/>
        <v>26</v>
      </c>
      <c r="C35" s="42" t="s">
        <v>58</v>
      </c>
      <c r="D35" s="42">
        <v>1</v>
      </c>
      <c r="E35" s="43" t="s">
        <v>93</v>
      </c>
      <c r="F35" s="43" t="s">
        <v>127</v>
      </c>
      <c r="G35" s="43"/>
      <c r="H35" s="43"/>
      <c r="I35" s="43">
        <v>805</v>
      </c>
      <c r="J35" s="43" t="s">
        <v>179</v>
      </c>
      <c r="K35" s="44" t="s">
        <v>204</v>
      </c>
      <c r="L35" s="40"/>
      <c r="M35" s="40"/>
      <c r="N35" s="40"/>
      <c r="O35" s="40"/>
    </row>
    <row r="36" spans="1:15" ht="93" x14ac:dyDescent="0.25">
      <c r="A36" s="35"/>
      <c r="B36" s="36">
        <f t="shared" si="0"/>
        <v>27</v>
      </c>
      <c r="C36" s="37" t="s">
        <v>59</v>
      </c>
      <c r="D36" s="37">
        <v>1</v>
      </c>
      <c r="E36" s="37" t="s">
        <v>94</v>
      </c>
      <c r="F36" s="37" t="s">
        <v>126</v>
      </c>
      <c r="G36" s="37"/>
      <c r="H36" s="37"/>
      <c r="I36" s="37">
        <v>805</v>
      </c>
      <c r="J36" s="37" t="s">
        <v>179</v>
      </c>
      <c r="K36" s="38" t="s">
        <v>203</v>
      </c>
      <c r="L36" s="12"/>
      <c r="M36" s="39"/>
      <c r="N36" s="39"/>
      <c r="O36" s="40"/>
    </row>
    <row r="37" spans="1:15" ht="93" x14ac:dyDescent="0.25">
      <c r="A37" s="35"/>
      <c r="B37" s="41">
        <f t="shared" si="0"/>
        <v>28</v>
      </c>
      <c r="C37" s="42" t="s">
        <v>60</v>
      </c>
      <c r="D37" s="42">
        <v>1</v>
      </c>
      <c r="E37" s="43" t="s">
        <v>95</v>
      </c>
      <c r="F37" s="43" t="s">
        <v>128</v>
      </c>
      <c r="G37" s="43" t="s">
        <v>145</v>
      </c>
      <c r="H37" s="43">
        <v>7010501790</v>
      </c>
      <c r="I37" s="43"/>
      <c r="J37" s="43" t="s">
        <v>179</v>
      </c>
      <c r="K37" s="44" t="s">
        <v>205</v>
      </c>
      <c r="L37" s="40"/>
      <c r="M37" s="40"/>
      <c r="N37" s="40"/>
      <c r="O37" s="40"/>
    </row>
    <row r="38" spans="1:15" ht="93" x14ac:dyDescent="0.25">
      <c r="A38" s="35"/>
      <c r="B38" s="36">
        <f t="shared" si="0"/>
        <v>29</v>
      </c>
      <c r="C38" s="37" t="s">
        <v>61</v>
      </c>
      <c r="D38" s="37">
        <v>2</v>
      </c>
      <c r="E38" s="37" t="s">
        <v>96</v>
      </c>
      <c r="F38" s="37" t="s">
        <v>129</v>
      </c>
      <c r="G38" s="37" t="s">
        <v>146</v>
      </c>
      <c r="H38" s="37" t="s">
        <v>166</v>
      </c>
      <c r="I38" s="37"/>
      <c r="J38" s="37" t="s">
        <v>179</v>
      </c>
      <c r="K38" s="38" t="s">
        <v>206</v>
      </c>
      <c r="L38" s="12"/>
      <c r="M38" s="39"/>
      <c r="N38" s="39"/>
      <c r="O38" s="40"/>
    </row>
    <row r="39" spans="1:15" ht="77.5" x14ac:dyDescent="0.25">
      <c r="A39" s="35"/>
      <c r="B39" s="41">
        <f t="shared" si="0"/>
        <v>30</v>
      </c>
      <c r="C39" s="42" t="s">
        <v>62</v>
      </c>
      <c r="D39" s="42">
        <v>1</v>
      </c>
      <c r="E39" s="43" t="s">
        <v>97</v>
      </c>
      <c r="F39" s="43" t="s">
        <v>130</v>
      </c>
      <c r="G39" s="43" t="s">
        <v>147</v>
      </c>
      <c r="H39" s="43" t="s">
        <v>167</v>
      </c>
      <c r="I39" s="43"/>
      <c r="J39" s="43" t="s">
        <v>179</v>
      </c>
      <c r="K39" s="44" t="s">
        <v>207</v>
      </c>
      <c r="L39" s="40"/>
      <c r="M39" s="40"/>
      <c r="N39" s="40"/>
      <c r="O39" s="40"/>
    </row>
    <row r="40" spans="1:15" ht="62" x14ac:dyDescent="0.25">
      <c r="A40" s="35"/>
      <c r="B40" s="36">
        <f t="shared" si="0"/>
        <v>31</v>
      </c>
      <c r="C40" s="37" t="s">
        <v>63</v>
      </c>
      <c r="D40" s="37">
        <v>1</v>
      </c>
      <c r="E40" s="37" t="s">
        <v>98</v>
      </c>
      <c r="F40" s="37" t="s">
        <v>131</v>
      </c>
      <c r="G40" s="37" t="s">
        <v>148</v>
      </c>
      <c r="H40" s="37" t="s">
        <v>168</v>
      </c>
      <c r="I40" s="37" t="s">
        <v>175</v>
      </c>
      <c r="J40" s="37" t="s">
        <v>179</v>
      </c>
      <c r="K40" s="38" t="s">
        <v>98</v>
      </c>
      <c r="L40" s="12"/>
      <c r="M40" s="39"/>
      <c r="N40" s="39"/>
      <c r="O40" s="40"/>
    </row>
    <row r="41" spans="1:15" ht="77.5" x14ac:dyDescent="0.25">
      <c r="A41" s="35"/>
      <c r="B41" s="41">
        <f t="shared" si="0"/>
        <v>32</v>
      </c>
      <c r="C41" s="42" t="s">
        <v>64</v>
      </c>
      <c r="D41" s="42">
        <v>4</v>
      </c>
      <c r="E41" s="43" t="s">
        <v>99</v>
      </c>
      <c r="F41" s="43" t="s">
        <v>132</v>
      </c>
      <c r="G41" s="43"/>
      <c r="H41" s="43"/>
      <c r="I41" s="43" t="s">
        <v>176</v>
      </c>
      <c r="J41" s="43" t="s">
        <v>179</v>
      </c>
      <c r="K41" s="44" t="s">
        <v>208</v>
      </c>
      <c r="L41" s="40"/>
      <c r="M41" s="40"/>
      <c r="N41" s="40"/>
      <c r="O41" s="40"/>
    </row>
    <row r="42" spans="1:15" ht="77.5" x14ac:dyDescent="0.25">
      <c r="A42" s="35"/>
      <c r="B42" s="36">
        <f t="shared" si="0"/>
        <v>33</v>
      </c>
      <c r="C42" s="37" t="s">
        <v>65</v>
      </c>
      <c r="D42" s="37">
        <v>1</v>
      </c>
      <c r="E42" s="37" t="s">
        <v>100</v>
      </c>
      <c r="F42" s="37" t="s">
        <v>133</v>
      </c>
      <c r="G42" s="37" t="s">
        <v>149</v>
      </c>
      <c r="H42" s="37" t="s">
        <v>100</v>
      </c>
      <c r="I42" s="37" t="s">
        <v>177</v>
      </c>
      <c r="J42" s="37" t="s">
        <v>179</v>
      </c>
      <c r="K42" s="38" t="s">
        <v>209</v>
      </c>
      <c r="L42" s="12"/>
      <c r="M42" s="39"/>
      <c r="N42" s="39"/>
      <c r="O42" s="40"/>
    </row>
    <row r="43" spans="1:15" ht="77.5" x14ac:dyDescent="0.25">
      <c r="A43" s="35"/>
      <c r="B43" s="41">
        <f t="shared" si="0"/>
        <v>34</v>
      </c>
      <c r="C43" s="42" t="s">
        <v>66</v>
      </c>
      <c r="D43" s="42">
        <v>2</v>
      </c>
      <c r="E43" s="43" t="s">
        <v>101</v>
      </c>
      <c r="F43" s="43" t="s">
        <v>134</v>
      </c>
      <c r="G43" s="43" t="s">
        <v>150</v>
      </c>
      <c r="H43" s="43" t="s">
        <v>169</v>
      </c>
      <c r="I43" s="43"/>
      <c r="J43" s="43" t="s">
        <v>179</v>
      </c>
      <c r="K43" s="44" t="s">
        <v>210</v>
      </c>
      <c r="L43" s="40"/>
      <c r="M43" s="40"/>
      <c r="N43" s="40"/>
      <c r="O43" s="40"/>
    </row>
    <row r="44" spans="1:15" ht="93" x14ac:dyDescent="0.25">
      <c r="A44" s="35"/>
      <c r="B44" s="36">
        <f t="shared" si="0"/>
        <v>35</v>
      </c>
      <c r="C44" s="37" t="s">
        <v>67</v>
      </c>
      <c r="D44" s="37">
        <v>2</v>
      </c>
      <c r="E44" s="37" t="s">
        <v>102</v>
      </c>
      <c r="F44" s="37" t="s">
        <v>135</v>
      </c>
      <c r="G44" s="37" t="s">
        <v>151</v>
      </c>
      <c r="H44" s="37" t="s">
        <v>170</v>
      </c>
      <c r="I44" s="37">
        <v>603</v>
      </c>
      <c r="J44" s="37" t="s">
        <v>179</v>
      </c>
      <c r="K44" s="38" t="s">
        <v>102</v>
      </c>
      <c r="L44" s="12"/>
      <c r="M44" s="39"/>
      <c r="N44" s="39"/>
      <c r="O44" s="40"/>
    </row>
    <row r="45" spans="1:15" x14ac:dyDescent="0.25">
      <c r="A45" s="35"/>
      <c r="B45" s="73">
        <f>COUNTA(B18:B44)</f>
        <v>27</v>
      </c>
      <c r="C45" s="8"/>
      <c r="D45" s="46"/>
      <c r="E45" s="46"/>
      <c r="F45" s="46"/>
      <c r="G45" s="45"/>
      <c r="H45" s="8"/>
      <c r="I45" s="47"/>
      <c r="J45" s="8"/>
      <c r="K45" s="48"/>
    </row>
    <row r="46" spans="1:15" x14ac:dyDescent="0.25">
      <c r="A46" s="35"/>
      <c r="B46" s="68" t="s">
        <v>19</v>
      </c>
      <c r="C46" s="69"/>
      <c r="D46" s="9"/>
      <c r="E46" s="9"/>
      <c r="F46" s="50"/>
      <c r="G46" s="49" t="s">
        <v>20</v>
      </c>
      <c r="H46" s="9"/>
      <c r="I46" s="9"/>
      <c r="J46" s="9"/>
      <c r="K46" s="51"/>
    </row>
    <row r="47" spans="1:15" x14ac:dyDescent="0.25">
      <c r="A47" s="35"/>
      <c r="B47" s="52"/>
      <c r="C47" s="10"/>
      <c r="D47" s="10"/>
      <c r="E47" s="10"/>
      <c r="F47" s="53"/>
      <c r="G47" s="52"/>
      <c r="H47" s="10"/>
      <c r="I47" s="10"/>
      <c r="J47" s="10"/>
      <c r="K47" s="54"/>
      <c r="L47" s="70"/>
      <c r="M47" s="71"/>
      <c r="N47" s="55"/>
    </row>
    <row r="48" spans="1:15" x14ac:dyDescent="0.25">
      <c r="A48" s="35"/>
      <c r="B48" s="52"/>
      <c r="C48" s="10"/>
      <c r="D48" s="10"/>
      <c r="E48" s="10"/>
      <c r="F48" s="53"/>
      <c r="G48" s="52"/>
      <c r="H48" s="10"/>
      <c r="I48" s="10"/>
      <c r="J48" s="10"/>
      <c r="K48" s="56"/>
      <c r="L48" s="72"/>
      <c r="M48" s="72"/>
    </row>
    <row r="49" spans="1:11" ht="16" thickBot="1" x14ac:dyDescent="0.3">
      <c r="A49" s="57"/>
      <c r="B49" s="11"/>
      <c r="C49" s="11"/>
      <c r="D49" s="11"/>
      <c r="E49" s="11"/>
      <c r="F49" s="11"/>
      <c r="G49" s="58"/>
      <c r="H49" s="11"/>
      <c r="I49" s="11"/>
      <c r="J49" s="11"/>
      <c r="K49" s="59"/>
    </row>
  </sheetData>
  <mergeCells count="3">
    <mergeCell ref="B46:C46"/>
    <mergeCell ref="L47:M47"/>
    <mergeCell ref="L48:M48"/>
  </mergeCells>
  <phoneticPr fontId="0" type="noConversion"/>
  <hyperlinks>
    <hyperlink ref="J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/>
  </sheetViews>
  <sheetFormatPr defaultRowHeight="12.5" x14ac:dyDescent="0.25"/>
  <cols>
    <col min="1" max="1" width="28" bestFit="1" customWidth="1"/>
    <col min="2" max="2" width="110.54296875" customWidth="1"/>
  </cols>
  <sheetData>
    <row r="1" spans="1:2" ht="13" x14ac:dyDescent="0.25">
      <c r="A1" s="1" t="s">
        <v>0</v>
      </c>
      <c r="B1" s="65" t="s">
        <v>211</v>
      </c>
    </row>
    <row r="2" spans="1:2" ht="13" x14ac:dyDescent="0.25">
      <c r="A2" s="2" t="s">
        <v>1</v>
      </c>
      <c r="B2" s="66" t="s">
        <v>28</v>
      </c>
    </row>
    <row r="3" spans="1:2" ht="13" x14ac:dyDescent="0.25">
      <c r="A3" s="1" t="s">
        <v>2</v>
      </c>
      <c r="B3" s="67" t="s">
        <v>29</v>
      </c>
    </row>
    <row r="4" spans="1:2" ht="13" x14ac:dyDescent="0.25">
      <c r="A4" s="2" t="s">
        <v>3</v>
      </c>
      <c r="B4" s="66" t="s">
        <v>28</v>
      </c>
    </row>
    <row r="5" spans="1:2" ht="13" x14ac:dyDescent="0.25">
      <c r="A5" s="1" t="s">
        <v>4</v>
      </c>
      <c r="B5" s="67" t="s">
        <v>211</v>
      </c>
    </row>
    <row r="6" spans="1:2" ht="13" x14ac:dyDescent="0.25">
      <c r="A6" s="2" t="s">
        <v>5</v>
      </c>
      <c r="B6" s="66" t="s">
        <v>28</v>
      </c>
    </row>
    <row r="7" spans="1:2" ht="13" x14ac:dyDescent="0.25">
      <c r="A7" s="1" t="s">
        <v>6</v>
      </c>
      <c r="B7" s="67" t="s">
        <v>212</v>
      </c>
    </row>
    <row r="8" spans="1:2" ht="13" x14ac:dyDescent="0.25">
      <c r="A8" s="2" t="s">
        <v>7</v>
      </c>
      <c r="B8" s="66" t="s">
        <v>31</v>
      </c>
    </row>
    <row r="9" spans="1:2" ht="13" x14ac:dyDescent="0.25">
      <c r="A9" s="1" t="s">
        <v>8</v>
      </c>
      <c r="B9" s="67" t="s">
        <v>30</v>
      </c>
    </row>
    <row r="10" spans="1:2" ht="13" x14ac:dyDescent="0.25">
      <c r="A10" s="2" t="s">
        <v>9</v>
      </c>
      <c r="B10" s="66" t="s">
        <v>213</v>
      </c>
    </row>
    <row r="11" spans="1:2" ht="13" x14ac:dyDescent="0.25">
      <c r="A11" s="1" t="s">
        <v>10</v>
      </c>
      <c r="B11" s="67" t="s">
        <v>214</v>
      </c>
    </row>
    <row r="12" spans="1:2" ht="13" x14ac:dyDescent="0.25">
      <c r="A12" s="2" t="s">
        <v>11</v>
      </c>
      <c r="B12" s="66" t="s">
        <v>215</v>
      </c>
    </row>
    <row r="13" spans="1:2" ht="13" x14ac:dyDescent="0.25">
      <c r="A13" s="1" t="s">
        <v>12</v>
      </c>
      <c r="B13" s="67" t="s">
        <v>216</v>
      </c>
    </row>
    <row r="14" spans="1:2" ht="13" x14ac:dyDescent="0.25">
      <c r="A14" s="2" t="s">
        <v>13</v>
      </c>
      <c r="B14" s="66" t="s">
        <v>217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Shreyash Golam</dc:creator>
  <cp:lastModifiedBy>Shreyash Golam</cp:lastModifiedBy>
  <cp:lastPrinted>2012-02-04T13:58:31Z</cp:lastPrinted>
  <dcterms:created xsi:type="dcterms:W3CDTF">2002-11-05T15:28:02Z</dcterms:created>
  <dcterms:modified xsi:type="dcterms:W3CDTF">2024-05-30T18:52:41Z</dcterms:modified>
</cp:coreProperties>
</file>