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DAI\Digital Marketing Dataset\"/>
    </mc:Choice>
  </mc:AlternateContent>
  <xr:revisionPtr revIDLastSave="0" documentId="13_ncr:1_{29D09641-1F95-41F8-9A1D-98076C7FF7E2}" xr6:coauthVersionLast="47" xr6:coauthVersionMax="47" xr10:uidLastSave="{00000000-0000-0000-0000-000000000000}"/>
  <bookViews>
    <workbookView xWindow="10788" yWindow="0" windowWidth="12336" windowHeight="12060" firstSheet="1" activeTab="1" xr2:uid="{00000000-000D-0000-FFFF-FFFF00000000}"/>
  </bookViews>
  <sheets>
    <sheet name="Data" sheetId="6" r:id="rId1"/>
    <sheet name="FinalSheet" sheetId="12" r:id="rId2"/>
    <sheet name="Data1" sheetId="13" r:id="rId3"/>
    <sheet name="Impression Cost" sheetId="7" r:id="rId4"/>
    <sheet name="Click Cost" sheetId="8" r:id="rId5"/>
    <sheet name="Sales Target" sheetId="10" r:id="rId6"/>
    <sheet name="Ad Budget" sheetId="11" r:id="rId7"/>
  </sheets>
  <definedNames>
    <definedName name="_xlnm._FilterDatabase" localSheetId="0" hidden="1">Data!$A$1:$T$193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3" l="1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K190" i="12"/>
  <c r="K185" i="12"/>
  <c r="K184" i="12"/>
  <c r="K183" i="12"/>
  <c r="K182" i="12"/>
  <c r="K177" i="12"/>
  <c r="K176" i="12"/>
  <c r="K175" i="12"/>
  <c r="K174" i="12"/>
  <c r="K169" i="12"/>
  <c r="K168" i="12"/>
  <c r="K167" i="12"/>
  <c r="K166" i="12"/>
  <c r="K161" i="12"/>
  <c r="K160" i="12"/>
  <c r="K159" i="12"/>
  <c r="K158" i="12"/>
  <c r="K153" i="12"/>
  <c r="K152" i="12"/>
  <c r="K151" i="12"/>
  <c r="K150" i="12"/>
  <c r="K145" i="12"/>
  <c r="K144" i="12"/>
  <c r="K143" i="12"/>
  <c r="K142" i="12"/>
  <c r="K137" i="12"/>
  <c r="K136" i="12"/>
  <c r="K135" i="12"/>
  <c r="K134" i="12"/>
  <c r="K129" i="12"/>
  <c r="K128" i="12"/>
  <c r="K127" i="12"/>
  <c r="K126" i="12"/>
  <c r="K121" i="12"/>
  <c r="K120" i="12"/>
  <c r="K119" i="12"/>
  <c r="K118" i="12"/>
  <c r="K113" i="12"/>
  <c r="K112" i="12"/>
  <c r="K111" i="12"/>
  <c r="K110" i="12"/>
  <c r="K105" i="12"/>
  <c r="K104" i="12"/>
  <c r="K103" i="12"/>
  <c r="K102" i="12"/>
  <c r="K97" i="12"/>
  <c r="K96" i="12"/>
  <c r="K95" i="12"/>
  <c r="K94" i="12"/>
  <c r="K89" i="12"/>
  <c r="K88" i="12"/>
  <c r="K87" i="12"/>
  <c r="K86" i="12"/>
  <c r="K81" i="12"/>
  <c r="K80" i="12"/>
  <c r="K79" i="12"/>
  <c r="K78" i="12"/>
  <c r="K73" i="12"/>
  <c r="K72" i="12"/>
  <c r="K71" i="12"/>
  <c r="K70" i="12"/>
  <c r="K65" i="12"/>
  <c r="K64" i="12"/>
  <c r="K63" i="12"/>
  <c r="K62" i="12"/>
  <c r="K57" i="12"/>
  <c r="K56" i="12"/>
  <c r="K55" i="12"/>
  <c r="K54" i="12"/>
  <c r="K49" i="12"/>
  <c r="K48" i="12"/>
  <c r="K47" i="12"/>
  <c r="K46" i="12"/>
  <c r="K41" i="12"/>
  <c r="K40" i="12"/>
  <c r="K39" i="12"/>
  <c r="K38" i="12"/>
  <c r="K33" i="12"/>
  <c r="K32" i="12"/>
  <c r="K31" i="12"/>
  <c r="K30" i="12"/>
  <c r="K25" i="12"/>
  <c r="K24" i="12"/>
  <c r="K23" i="12"/>
  <c r="K22" i="12"/>
  <c r="K17" i="12"/>
  <c r="K16" i="12"/>
  <c r="K15" i="12"/>
  <c r="K14" i="12"/>
  <c r="K9" i="12"/>
  <c r="K8" i="12"/>
  <c r="K7" i="12"/>
  <c r="K6" i="12"/>
  <c r="J2" i="12"/>
  <c r="K2" i="12" s="1"/>
  <c r="J3" i="12"/>
  <c r="K3" i="12" s="1"/>
  <c r="J4" i="12"/>
  <c r="K4" i="12" s="1"/>
  <c r="J5" i="12"/>
  <c r="K5" i="12" s="1"/>
  <c r="J6" i="12"/>
  <c r="J7" i="12"/>
  <c r="J8" i="12"/>
  <c r="J9" i="12"/>
  <c r="J10" i="12"/>
  <c r="K10" i="12" s="1"/>
  <c r="J11" i="12"/>
  <c r="K11" i="12" s="1"/>
  <c r="J12" i="12"/>
  <c r="K12" i="12" s="1"/>
  <c r="J13" i="12"/>
  <c r="K13" i="12" s="1"/>
  <c r="J14" i="12"/>
  <c r="J15" i="12"/>
  <c r="J16" i="12"/>
  <c r="J17" i="12"/>
  <c r="J18" i="12"/>
  <c r="K18" i="12" s="1"/>
  <c r="J19" i="12"/>
  <c r="K19" i="12" s="1"/>
  <c r="J20" i="12"/>
  <c r="K20" i="12" s="1"/>
  <c r="J21" i="12"/>
  <c r="K21" i="12" s="1"/>
  <c r="J22" i="12"/>
  <c r="J23" i="12"/>
  <c r="J24" i="12"/>
  <c r="J25" i="12"/>
  <c r="J26" i="12"/>
  <c r="K26" i="12" s="1"/>
  <c r="J27" i="12"/>
  <c r="K27" i="12" s="1"/>
  <c r="J28" i="12"/>
  <c r="K28" i="12" s="1"/>
  <c r="J29" i="12"/>
  <c r="K29" i="12" s="1"/>
  <c r="J30" i="12"/>
  <c r="J31" i="12"/>
  <c r="J32" i="12"/>
  <c r="J33" i="12"/>
  <c r="J34" i="12"/>
  <c r="K34" i="12" s="1"/>
  <c r="J35" i="12"/>
  <c r="K35" i="12" s="1"/>
  <c r="J36" i="12"/>
  <c r="K36" i="12" s="1"/>
  <c r="J37" i="12"/>
  <c r="K37" i="12" s="1"/>
  <c r="J38" i="12"/>
  <c r="J39" i="12"/>
  <c r="J40" i="12"/>
  <c r="J41" i="12"/>
  <c r="J42" i="12"/>
  <c r="K42" i="12" s="1"/>
  <c r="J43" i="12"/>
  <c r="K43" i="12" s="1"/>
  <c r="J44" i="12"/>
  <c r="K44" i="12" s="1"/>
  <c r="J45" i="12"/>
  <c r="K45" i="12" s="1"/>
  <c r="J46" i="12"/>
  <c r="J47" i="12"/>
  <c r="J48" i="12"/>
  <c r="J49" i="12"/>
  <c r="J50" i="12"/>
  <c r="K50" i="12" s="1"/>
  <c r="J51" i="12"/>
  <c r="K51" i="12" s="1"/>
  <c r="J52" i="12"/>
  <c r="K52" i="12" s="1"/>
  <c r="J53" i="12"/>
  <c r="K53" i="12" s="1"/>
  <c r="J54" i="12"/>
  <c r="J55" i="12"/>
  <c r="J56" i="12"/>
  <c r="J57" i="12"/>
  <c r="J58" i="12"/>
  <c r="K58" i="12" s="1"/>
  <c r="J59" i="12"/>
  <c r="K59" i="12" s="1"/>
  <c r="J60" i="12"/>
  <c r="K60" i="12" s="1"/>
  <c r="J61" i="12"/>
  <c r="K61" i="12" s="1"/>
  <c r="J62" i="12"/>
  <c r="J63" i="12"/>
  <c r="J64" i="12"/>
  <c r="J65" i="12"/>
  <c r="J66" i="12"/>
  <c r="K66" i="12" s="1"/>
  <c r="J67" i="12"/>
  <c r="K67" i="12" s="1"/>
  <c r="J68" i="12"/>
  <c r="K68" i="12" s="1"/>
  <c r="J69" i="12"/>
  <c r="K69" i="12" s="1"/>
  <c r="J70" i="12"/>
  <c r="J71" i="12"/>
  <c r="J72" i="12"/>
  <c r="J73" i="12"/>
  <c r="J74" i="12"/>
  <c r="K74" i="12" s="1"/>
  <c r="J75" i="12"/>
  <c r="K75" i="12" s="1"/>
  <c r="J76" i="12"/>
  <c r="K76" i="12" s="1"/>
  <c r="J77" i="12"/>
  <c r="K77" i="12" s="1"/>
  <c r="J78" i="12"/>
  <c r="J79" i="12"/>
  <c r="J80" i="12"/>
  <c r="J81" i="12"/>
  <c r="J82" i="12"/>
  <c r="K82" i="12" s="1"/>
  <c r="J83" i="12"/>
  <c r="K83" i="12" s="1"/>
  <c r="J84" i="12"/>
  <c r="K84" i="12" s="1"/>
  <c r="J85" i="12"/>
  <c r="K85" i="12" s="1"/>
  <c r="J86" i="12"/>
  <c r="J87" i="12"/>
  <c r="J88" i="12"/>
  <c r="J89" i="12"/>
  <c r="J90" i="12"/>
  <c r="K90" i="12" s="1"/>
  <c r="J91" i="12"/>
  <c r="K91" i="12" s="1"/>
  <c r="J92" i="12"/>
  <c r="K92" i="12" s="1"/>
  <c r="J93" i="12"/>
  <c r="K93" i="12" s="1"/>
  <c r="J94" i="12"/>
  <c r="J95" i="12"/>
  <c r="J96" i="12"/>
  <c r="J97" i="12"/>
  <c r="J98" i="12"/>
  <c r="K98" i="12" s="1"/>
  <c r="J99" i="12"/>
  <c r="K99" i="12" s="1"/>
  <c r="J100" i="12"/>
  <c r="K100" i="12" s="1"/>
  <c r="J101" i="12"/>
  <c r="K101" i="12" s="1"/>
  <c r="J102" i="12"/>
  <c r="J103" i="12"/>
  <c r="J104" i="12"/>
  <c r="J105" i="12"/>
  <c r="J106" i="12"/>
  <c r="K106" i="12" s="1"/>
  <c r="J107" i="12"/>
  <c r="K107" i="12" s="1"/>
  <c r="J108" i="12"/>
  <c r="K108" i="12" s="1"/>
  <c r="J109" i="12"/>
  <c r="K109" i="12" s="1"/>
  <c r="J110" i="12"/>
  <c r="J111" i="12"/>
  <c r="J112" i="12"/>
  <c r="J113" i="12"/>
  <c r="J114" i="12"/>
  <c r="K114" i="12" s="1"/>
  <c r="J115" i="12"/>
  <c r="K115" i="12" s="1"/>
  <c r="J116" i="12"/>
  <c r="K116" i="12" s="1"/>
  <c r="J117" i="12"/>
  <c r="K117" i="12" s="1"/>
  <c r="J118" i="12"/>
  <c r="J119" i="12"/>
  <c r="J120" i="12"/>
  <c r="J121" i="12"/>
  <c r="J122" i="12"/>
  <c r="K122" i="12" s="1"/>
  <c r="J123" i="12"/>
  <c r="K123" i="12" s="1"/>
  <c r="J124" i="12"/>
  <c r="K124" i="12" s="1"/>
  <c r="J125" i="12"/>
  <c r="K125" i="12" s="1"/>
  <c r="J126" i="12"/>
  <c r="J127" i="12"/>
  <c r="J128" i="12"/>
  <c r="J129" i="12"/>
  <c r="J130" i="12"/>
  <c r="K130" i="12" s="1"/>
  <c r="J131" i="12"/>
  <c r="K131" i="12" s="1"/>
  <c r="J132" i="12"/>
  <c r="K132" i="12" s="1"/>
  <c r="J133" i="12"/>
  <c r="K133" i="12" s="1"/>
  <c r="J134" i="12"/>
  <c r="J135" i="12"/>
  <c r="J136" i="12"/>
  <c r="J137" i="12"/>
  <c r="J138" i="12"/>
  <c r="K138" i="12" s="1"/>
  <c r="J139" i="12"/>
  <c r="K139" i="12" s="1"/>
  <c r="J140" i="12"/>
  <c r="K140" i="12" s="1"/>
  <c r="J141" i="12"/>
  <c r="K141" i="12" s="1"/>
  <c r="J142" i="12"/>
  <c r="J143" i="12"/>
  <c r="J144" i="12"/>
  <c r="J145" i="12"/>
  <c r="J146" i="12"/>
  <c r="K146" i="12" s="1"/>
  <c r="J147" i="12"/>
  <c r="K147" i="12" s="1"/>
  <c r="J148" i="12"/>
  <c r="K148" i="12" s="1"/>
  <c r="J149" i="12"/>
  <c r="K149" i="12" s="1"/>
  <c r="J150" i="12"/>
  <c r="J151" i="12"/>
  <c r="J152" i="12"/>
  <c r="J153" i="12"/>
  <c r="J154" i="12"/>
  <c r="K154" i="12" s="1"/>
  <c r="J155" i="12"/>
  <c r="K155" i="12" s="1"/>
  <c r="J156" i="12"/>
  <c r="K156" i="12" s="1"/>
  <c r="J157" i="12"/>
  <c r="K157" i="12" s="1"/>
  <c r="J158" i="12"/>
  <c r="J159" i="12"/>
  <c r="J160" i="12"/>
  <c r="J161" i="12"/>
  <c r="J162" i="12"/>
  <c r="K162" i="12" s="1"/>
  <c r="J163" i="12"/>
  <c r="K163" i="12" s="1"/>
  <c r="J164" i="12"/>
  <c r="K164" i="12" s="1"/>
  <c r="J165" i="12"/>
  <c r="K165" i="12" s="1"/>
  <c r="J166" i="12"/>
  <c r="J167" i="12"/>
  <c r="J168" i="12"/>
  <c r="J169" i="12"/>
  <c r="J170" i="12"/>
  <c r="K170" i="12" s="1"/>
  <c r="J171" i="12"/>
  <c r="K171" i="12" s="1"/>
  <c r="J172" i="12"/>
  <c r="K172" i="12" s="1"/>
  <c r="J173" i="12"/>
  <c r="K173" i="12" s="1"/>
  <c r="J174" i="12"/>
  <c r="J175" i="12"/>
  <c r="J176" i="12"/>
  <c r="J177" i="12"/>
  <c r="J178" i="12"/>
  <c r="K178" i="12" s="1"/>
  <c r="J179" i="12"/>
  <c r="K179" i="12" s="1"/>
  <c r="J180" i="12"/>
  <c r="K180" i="12" s="1"/>
  <c r="J181" i="12"/>
  <c r="K181" i="12" s="1"/>
  <c r="J182" i="12"/>
  <c r="J183" i="12"/>
  <c r="J184" i="12"/>
  <c r="J185" i="12"/>
  <c r="J186" i="12"/>
  <c r="K186" i="12" s="1"/>
  <c r="J187" i="12"/>
  <c r="K187" i="12" s="1"/>
  <c r="J188" i="12"/>
  <c r="K188" i="12" s="1"/>
  <c r="J189" i="12"/>
  <c r="K189" i="12" s="1"/>
  <c r="J190" i="12"/>
  <c r="J191" i="12"/>
  <c r="K191" i="12" s="1"/>
  <c r="J192" i="12"/>
  <c r="K192" i="12" s="1"/>
  <c r="J193" i="12"/>
  <c r="K193" i="12" s="1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T193" i="13"/>
  <c r="S193" i="13"/>
  <c r="P193" i="13"/>
  <c r="C193" i="13"/>
  <c r="B193" i="13"/>
  <c r="P192" i="13"/>
  <c r="T192" i="13" s="1"/>
  <c r="C192" i="13"/>
  <c r="B192" i="13"/>
  <c r="P191" i="13"/>
  <c r="T191" i="13" s="1"/>
  <c r="C191" i="13"/>
  <c r="B191" i="13"/>
  <c r="T190" i="13"/>
  <c r="S190" i="13"/>
  <c r="P190" i="13"/>
  <c r="C190" i="13"/>
  <c r="B190" i="13"/>
  <c r="P189" i="13"/>
  <c r="C189" i="13"/>
  <c r="B189" i="13"/>
  <c r="T188" i="13"/>
  <c r="S188" i="13"/>
  <c r="P188" i="13"/>
  <c r="C188" i="13"/>
  <c r="B188" i="13"/>
  <c r="P187" i="13"/>
  <c r="T187" i="13" s="1"/>
  <c r="C187" i="13"/>
  <c r="B187" i="13"/>
  <c r="T186" i="13"/>
  <c r="P186" i="13"/>
  <c r="S186" i="13" s="1"/>
  <c r="C186" i="13"/>
  <c r="B186" i="13"/>
  <c r="T185" i="13"/>
  <c r="S185" i="13"/>
  <c r="P185" i="13"/>
  <c r="C185" i="13"/>
  <c r="B185" i="13"/>
  <c r="P184" i="13"/>
  <c r="T184" i="13" s="1"/>
  <c r="C184" i="13"/>
  <c r="B184" i="13"/>
  <c r="T183" i="13"/>
  <c r="S183" i="13"/>
  <c r="P183" i="13"/>
  <c r="C183" i="13"/>
  <c r="B183" i="13"/>
  <c r="S182" i="13"/>
  <c r="P182" i="13"/>
  <c r="T182" i="13" s="1"/>
  <c r="C182" i="13"/>
  <c r="B182" i="13"/>
  <c r="P181" i="13"/>
  <c r="C181" i="13"/>
  <c r="B181" i="13"/>
  <c r="T180" i="13"/>
  <c r="S180" i="13"/>
  <c r="P180" i="13"/>
  <c r="C180" i="13"/>
  <c r="B180" i="13"/>
  <c r="T179" i="13"/>
  <c r="P179" i="13"/>
  <c r="S179" i="13" s="1"/>
  <c r="C179" i="13"/>
  <c r="B179" i="13"/>
  <c r="T178" i="13"/>
  <c r="P178" i="13"/>
  <c r="S178" i="13" s="1"/>
  <c r="C178" i="13"/>
  <c r="B178" i="13"/>
  <c r="P177" i="13"/>
  <c r="T177" i="13" s="1"/>
  <c r="C177" i="13"/>
  <c r="B177" i="13"/>
  <c r="S176" i="13"/>
  <c r="P176" i="13"/>
  <c r="T176" i="13" s="1"/>
  <c r="C176" i="13"/>
  <c r="B176" i="13"/>
  <c r="T175" i="13"/>
  <c r="S175" i="13"/>
  <c r="P175" i="13"/>
  <c r="C175" i="13"/>
  <c r="B175" i="13"/>
  <c r="S174" i="13"/>
  <c r="P174" i="13"/>
  <c r="T174" i="13" s="1"/>
  <c r="C174" i="13"/>
  <c r="B174" i="13"/>
  <c r="P173" i="13"/>
  <c r="C173" i="13"/>
  <c r="B173" i="13"/>
  <c r="S172" i="13"/>
  <c r="P172" i="13"/>
  <c r="T172" i="13" s="1"/>
  <c r="C172" i="13"/>
  <c r="B172" i="13"/>
  <c r="T171" i="13"/>
  <c r="P171" i="13"/>
  <c r="S171" i="13" s="1"/>
  <c r="C171" i="13"/>
  <c r="B171" i="13"/>
  <c r="T170" i="13"/>
  <c r="P170" i="13"/>
  <c r="S170" i="13" s="1"/>
  <c r="C170" i="13"/>
  <c r="B170" i="13"/>
  <c r="S169" i="13"/>
  <c r="P169" i="13"/>
  <c r="T169" i="13" s="1"/>
  <c r="C169" i="13"/>
  <c r="B169" i="13"/>
  <c r="P168" i="13"/>
  <c r="T168" i="13" s="1"/>
  <c r="C168" i="13"/>
  <c r="B168" i="13"/>
  <c r="T167" i="13"/>
  <c r="S167" i="13"/>
  <c r="P167" i="13"/>
  <c r="C167" i="13"/>
  <c r="B167" i="13"/>
  <c r="T166" i="13"/>
  <c r="S166" i="13"/>
  <c r="P166" i="13"/>
  <c r="C166" i="13"/>
  <c r="B166" i="13"/>
  <c r="P165" i="13"/>
  <c r="C165" i="13"/>
  <c r="B165" i="13"/>
  <c r="T164" i="13"/>
  <c r="S164" i="13"/>
  <c r="P164" i="13"/>
  <c r="C164" i="13"/>
  <c r="B164" i="13"/>
  <c r="T163" i="13"/>
  <c r="P163" i="13"/>
  <c r="S163" i="13" s="1"/>
  <c r="C163" i="13"/>
  <c r="B163" i="13"/>
  <c r="T162" i="13"/>
  <c r="P162" i="13"/>
  <c r="S162" i="13" s="1"/>
  <c r="C162" i="13"/>
  <c r="B162" i="13"/>
  <c r="P161" i="13"/>
  <c r="T161" i="13" s="1"/>
  <c r="C161" i="13"/>
  <c r="B161" i="13"/>
  <c r="S160" i="13"/>
  <c r="P160" i="13"/>
  <c r="T160" i="13" s="1"/>
  <c r="C160" i="13"/>
  <c r="B160" i="13"/>
  <c r="T159" i="13"/>
  <c r="S159" i="13"/>
  <c r="P159" i="13"/>
  <c r="C159" i="13"/>
  <c r="B159" i="13"/>
  <c r="S158" i="13"/>
  <c r="P158" i="13"/>
  <c r="T158" i="13" s="1"/>
  <c r="C158" i="13"/>
  <c r="B158" i="13"/>
  <c r="P157" i="13"/>
  <c r="C157" i="13"/>
  <c r="B157" i="13"/>
  <c r="S156" i="13"/>
  <c r="P156" i="13"/>
  <c r="T156" i="13" s="1"/>
  <c r="C156" i="13"/>
  <c r="B156" i="13"/>
  <c r="T155" i="13"/>
  <c r="P155" i="13"/>
  <c r="S155" i="13" s="1"/>
  <c r="C155" i="13"/>
  <c r="B155" i="13"/>
  <c r="T154" i="13"/>
  <c r="P154" i="13"/>
  <c r="S154" i="13" s="1"/>
  <c r="C154" i="13"/>
  <c r="B154" i="13"/>
  <c r="S153" i="13"/>
  <c r="P153" i="13"/>
  <c r="T153" i="13" s="1"/>
  <c r="C153" i="13"/>
  <c r="B153" i="13"/>
  <c r="P152" i="13"/>
  <c r="T152" i="13" s="1"/>
  <c r="C152" i="13"/>
  <c r="B152" i="13"/>
  <c r="T151" i="13"/>
  <c r="S151" i="13"/>
  <c r="P151" i="13"/>
  <c r="C151" i="13"/>
  <c r="B151" i="13"/>
  <c r="T150" i="13"/>
  <c r="S150" i="13"/>
  <c r="P150" i="13"/>
  <c r="C150" i="13"/>
  <c r="B150" i="13"/>
  <c r="P149" i="13"/>
  <c r="C149" i="13"/>
  <c r="B149" i="13"/>
  <c r="T148" i="13"/>
  <c r="S148" i="13"/>
  <c r="P148" i="13"/>
  <c r="C148" i="13"/>
  <c r="B148" i="13"/>
  <c r="T147" i="13"/>
  <c r="P147" i="13"/>
  <c r="S147" i="13" s="1"/>
  <c r="C147" i="13"/>
  <c r="B147" i="13"/>
  <c r="T146" i="13"/>
  <c r="P146" i="13"/>
  <c r="S146" i="13" s="1"/>
  <c r="C146" i="13"/>
  <c r="B146" i="13"/>
  <c r="P145" i="13"/>
  <c r="T145" i="13" s="1"/>
  <c r="C145" i="13"/>
  <c r="B145" i="13"/>
  <c r="S144" i="13"/>
  <c r="P144" i="13"/>
  <c r="T144" i="13" s="1"/>
  <c r="C144" i="13"/>
  <c r="B144" i="13"/>
  <c r="T143" i="13"/>
  <c r="S143" i="13"/>
  <c r="P143" i="13"/>
  <c r="C143" i="13"/>
  <c r="B143" i="13"/>
  <c r="S142" i="13"/>
  <c r="P142" i="13"/>
  <c r="T142" i="13" s="1"/>
  <c r="C142" i="13"/>
  <c r="B142" i="13"/>
  <c r="P141" i="13"/>
  <c r="C141" i="13"/>
  <c r="B141" i="13"/>
  <c r="S140" i="13"/>
  <c r="P140" i="13"/>
  <c r="T140" i="13" s="1"/>
  <c r="C140" i="13"/>
  <c r="B140" i="13"/>
  <c r="T139" i="13"/>
  <c r="P139" i="13"/>
  <c r="S139" i="13" s="1"/>
  <c r="C139" i="13"/>
  <c r="B139" i="13"/>
  <c r="T138" i="13"/>
  <c r="P138" i="13"/>
  <c r="S138" i="13" s="1"/>
  <c r="C138" i="13"/>
  <c r="B138" i="13"/>
  <c r="S137" i="13"/>
  <c r="P137" i="13"/>
  <c r="T137" i="13" s="1"/>
  <c r="C137" i="13"/>
  <c r="B137" i="13"/>
  <c r="P136" i="13"/>
  <c r="T136" i="13" s="1"/>
  <c r="C136" i="13"/>
  <c r="B136" i="13"/>
  <c r="T135" i="13"/>
  <c r="S135" i="13"/>
  <c r="P135" i="13"/>
  <c r="C135" i="13"/>
  <c r="B135" i="13"/>
  <c r="T134" i="13"/>
  <c r="S134" i="13"/>
  <c r="P134" i="13"/>
  <c r="C134" i="13"/>
  <c r="B134" i="13"/>
  <c r="P133" i="13"/>
  <c r="C133" i="13"/>
  <c r="B133" i="13"/>
  <c r="T132" i="13"/>
  <c r="S132" i="13"/>
  <c r="P132" i="13"/>
  <c r="C132" i="13"/>
  <c r="B132" i="13"/>
  <c r="T131" i="13"/>
  <c r="P131" i="13"/>
  <c r="S131" i="13" s="1"/>
  <c r="C131" i="13"/>
  <c r="B131" i="13"/>
  <c r="T130" i="13"/>
  <c r="P130" i="13"/>
  <c r="S130" i="13" s="1"/>
  <c r="C130" i="13"/>
  <c r="B130" i="13"/>
  <c r="P129" i="13"/>
  <c r="T129" i="13" s="1"/>
  <c r="C129" i="13"/>
  <c r="B129" i="13"/>
  <c r="S128" i="13"/>
  <c r="P128" i="13"/>
  <c r="T128" i="13" s="1"/>
  <c r="C128" i="13"/>
  <c r="B128" i="13"/>
  <c r="T127" i="13"/>
  <c r="S127" i="13"/>
  <c r="P127" i="13"/>
  <c r="C127" i="13"/>
  <c r="B127" i="13"/>
  <c r="S126" i="13"/>
  <c r="P126" i="13"/>
  <c r="T126" i="13" s="1"/>
  <c r="C126" i="13"/>
  <c r="B126" i="13"/>
  <c r="P125" i="13"/>
  <c r="C125" i="13"/>
  <c r="B125" i="13"/>
  <c r="S124" i="13"/>
  <c r="P124" i="13"/>
  <c r="T124" i="13" s="1"/>
  <c r="C124" i="13"/>
  <c r="B124" i="13"/>
  <c r="T123" i="13"/>
  <c r="P123" i="13"/>
  <c r="S123" i="13" s="1"/>
  <c r="C123" i="13"/>
  <c r="B123" i="13"/>
  <c r="T122" i="13"/>
  <c r="P122" i="13"/>
  <c r="S122" i="13" s="1"/>
  <c r="C122" i="13"/>
  <c r="B122" i="13"/>
  <c r="S121" i="13"/>
  <c r="P121" i="13"/>
  <c r="T121" i="13" s="1"/>
  <c r="C121" i="13"/>
  <c r="B121" i="13"/>
  <c r="P120" i="13"/>
  <c r="T120" i="13" s="1"/>
  <c r="C120" i="13"/>
  <c r="B120" i="13"/>
  <c r="T119" i="13"/>
  <c r="S119" i="13"/>
  <c r="P119" i="13"/>
  <c r="C119" i="13"/>
  <c r="B119" i="13"/>
  <c r="T118" i="13"/>
  <c r="S118" i="13"/>
  <c r="P118" i="13"/>
  <c r="C118" i="13"/>
  <c r="B118" i="13"/>
  <c r="P117" i="13"/>
  <c r="C117" i="13"/>
  <c r="B117" i="13"/>
  <c r="T116" i="13"/>
  <c r="S116" i="13"/>
  <c r="P116" i="13"/>
  <c r="C116" i="13"/>
  <c r="B116" i="13"/>
  <c r="T115" i="13"/>
  <c r="P115" i="13"/>
  <c r="S115" i="13" s="1"/>
  <c r="C115" i="13"/>
  <c r="B115" i="13"/>
  <c r="T114" i="13"/>
  <c r="P114" i="13"/>
  <c r="S114" i="13" s="1"/>
  <c r="C114" i="13"/>
  <c r="B114" i="13"/>
  <c r="P113" i="13"/>
  <c r="T113" i="13" s="1"/>
  <c r="C113" i="13"/>
  <c r="B113" i="13"/>
  <c r="S112" i="13"/>
  <c r="P112" i="13"/>
  <c r="T112" i="13" s="1"/>
  <c r="C112" i="13"/>
  <c r="B112" i="13"/>
  <c r="T111" i="13"/>
  <c r="S111" i="13"/>
  <c r="P111" i="13"/>
  <c r="C111" i="13"/>
  <c r="B111" i="13"/>
  <c r="S110" i="13"/>
  <c r="P110" i="13"/>
  <c r="T110" i="13" s="1"/>
  <c r="C110" i="13"/>
  <c r="B110" i="13"/>
  <c r="P109" i="13"/>
  <c r="C109" i="13"/>
  <c r="B109" i="13"/>
  <c r="S108" i="13"/>
  <c r="P108" i="13"/>
  <c r="T108" i="13" s="1"/>
  <c r="C108" i="13"/>
  <c r="B108" i="13"/>
  <c r="T107" i="13"/>
  <c r="P107" i="13"/>
  <c r="S107" i="13" s="1"/>
  <c r="C107" i="13"/>
  <c r="B107" i="13"/>
  <c r="T106" i="13"/>
  <c r="P106" i="13"/>
  <c r="S106" i="13" s="1"/>
  <c r="C106" i="13"/>
  <c r="B106" i="13"/>
  <c r="S105" i="13"/>
  <c r="P105" i="13"/>
  <c r="T105" i="13" s="1"/>
  <c r="C105" i="13"/>
  <c r="B105" i="13"/>
  <c r="P104" i="13"/>
  <c r="T104" i="13" s="1"/>
  <c r="C104" i="13"/>
  <c r="B104" i="13"/>
  <c r="T103" i="13"/>
  <c r="S103" i="13"/>
  <c r="P103" i="13"/>
  <c r="C103" i="13"/>
  <c r="B103" i="13"/>
  <c r="T102" i="13"/>
  <c r="S102" i="13"/>
  <c r="P102" i="13"/>
  <c r="C102" i="13"/>
  <c r="B102" i="13"/>
  <c r="P101" i="13"/>
  <c r="C101" i="13"/>
  <c r="B101" i="13"/>
  <c r="T100" i="13"/>
  <c r="S100" i="13"/>
  <c r="P100" i="13"/>
  <c r="C100" i="13"/>
  <c r="B100" i="13"/>
  <c r="T99" i="13"/>
  <c r="P99" i="13"/>
  <c r="S99" i="13" s="1"/>
  <c r="C99" i="13"/>
  <c r="B99" i="13"/>
  <c r="T98" i="13"/>
  <c r="P98" i="13"/>
  <c r="S98" i="13" s="1"/>
  <c r="C98" i="13"/>
  <c r="B98" i="13"/>
  <c r="P97" i="13"/>
  <c r="T97" i="13" s="1"/>
  <c r="C97" i="13"/>
  <c r="B97" i="13"/>
  <c r="S96" i="13"/>
  <c r="P96" i="13"/>
  <c r="T96" i="13" s="1"/>
  <c r="C96" i="13"/>
  <c r="B96" i="13"/>
  <c r="T95" i="13"/>
  <c r="S95" i="13"/>
  <c r="P95" i="13"/>
  <c r="C95" i="13"/>
  <c r="B95" i="13"/>
  <c r="S94" i="13"/>
  <c r="P94" i="13"/>
  <c r="T94" i="13" s="1"/>
  <c r="C94" i="13"/>
  <c r="B94" i="13"/>
  <c r="P93" i="13"/>
  <c r="C93" i="13"/>
  <c r="B93" i="13"/>
  <c r="S92" i="13"/>
  <c r="P92" i="13"/>
  <c r="T92" i="13" s="1"/>
  <c r="C92" i="13"/>
  <c r="B92" i="13"/>
  <c r="T91" i="13"/>
  <c r="P91" i="13"/>
  <c r="S91" i="13" s="1"/>
  <c r="C91" i="13"/>
  <c r="B91" i="13"/>
  <c r="T90" i="13"/>
  <c r="P90" i="13"/>
  <c r="S90" i="13" s="1"/>
  <c r="C90" i="13"/>
  <c r="B90" i="13"/>
  <c r="S89" i="13"/>
  <c r="P89" i="13"/>
  <c r="T89" i="13" s="1"/>
  <c r="C89" i="13"/>
  <c r="B89" i="13"/>
  <c r="P88" i="13"/>
  <c r="T88" i="13" s="1"/>
  <c r="C88" i="13"/>
  <c r="B88" i="13"/>
  <c r="T87" i="13"/>
  <c r="S87" i="13"/>
  <c r="P87" i="13"/>
  <c r="C87" i="13"/>
  <c r="B87" i="13"/>
  <c r="T86" i="13"/>
  <c r="S86" i="13"/>
  <c r="P86" i="13"/>
  <c r="C86" i="13"/>
  <c r="B86" i="13"/>
  <c r="P85" i="13"/>
  <c r="C85" i="13"/>
  <c r="B85" i="13"/>
  <c r="T84" i="13"/>
  <c r="S84" i="13"/>
  <c r="P84" i="13"/>
  <c r="C84" i="13"/>
  <c r="B84" i="13"/>
  <c r="T83" i="13"/>
  <c r="P83" i="13"/>
  <c r="S83" i="13" s="1"/>
  <c r="C83" i="13"/>
  <c r="B83" i="13"/>
  <c r="T82" i="13"/>
  <c r="P82" i="13"/>
  <c r="S82" i="13" s="1"/>
  <c r="C82" i="13"/>
  <c r="B82" i="13"/>
  <c r="P81" i="13"/>
  <c r="T81" i="13" s="1"/>
  <c r="C81" i="13"/>
  <c r="B81" i="13"/>
  <c r="S80" i="13"/>
  <c r="P80" i="13"/>
  <c r="T80" i="13" s="1"/>
  <c r="C80" i="13"/>
  <c r="B80" i="13"/>
  <c r="T79" i="13"/>
  <c r="S79" i="13"/>
  <c r="P79" i="13"/>
  <c r="C79" i="13"/>
  <c r="B79" i="13"/>
  <c r="S78" i="13"/>
  <c r="P78" i="13"/>
  <c r="T78" i="13" s="1"/>
  <c r="C78" i="13"/>
  <c r="B78" i="13"/>
  <c r="P77" i="13"/>
  <c r="C77" i="13"/>
  <c r="B77" i="13"/>
  <c r="S76" i="13"/>
  <c r="P76" i="13"/>
  <c r="T76" i="13" s="1"/>
  <c r="C76" i="13"/>
  <c r="B76" i="13"/>
  <c r="T75" i="13"/>
  <c r="P75" i="13"/>
  <c r="S75" i="13" s="1"/>
  <c r="C75" i="13"/>
  <c r="B75" i="13"/>
  <c r="T74" i="13"/>
  <c r="P74" i="13"/>
  <c r="S74" i="13" s="1"/>
  <c r="C74" i="13"/>
  <c r="B74" i="13"/>
  <c r="S73" i="13"/>
  <c r="P73" i="13"/>
  <c r="T73" i="13" s="1"/>
  <c r="C73" i="13"/>
  <c r="B73" i="13"/>
  <c r="P72" i="13"/>
  <c r="T72" i="13" s="1"/>
  <c r="C72" i="13"/>
  <c r="B72" i="13"/>
  <c r="T71" i="13"/>
  <c r="S71" i="13"/>
  <c r="P71" i="13"/>
  <c r="C71" i="13"/>
  <c r="B71" i="13"/>
  <c r="T70" i="13"/>
  <c r="S70" i="13"/>
  <c r="P70" i="13"/>
  <c r="C70" i="13"/>
  <c r="B70" i="13"/>
  <c r="P69" i="13"/>
  <c r="C69" i="13"/>
  <c r="B69" i="13"/>
  <c r="T68" i="13"/>
  <c r="S68" i="13"/>
  <c r="P68" i="13"/>
  <c r="C68" i="13"/>
  <c r="B68" i="13"/>
  <c r="T67" i="13"/>
  <c r="P67" i="13"/>
  <c r="S67" i="13" s="1"/>
  <c r="C67" i="13"/>
  <c r="B67" i="13"/>
  <c r="T66" i="13"/>
  <c r="P66" i="13"/>
  <c r="S66" i="13" s="1"/>
  <c r="C66" i="13"/>
  <c r="B66" i="13"/>
  <c r="P65" i="13"/>
  <c r="T65" i="13" s="1"/>
  <c r="C65" i="13"/>
  <c r="B65" i="13"/>
  <c r="S64" i="13"/>
  <c r="P64" i="13"/>
  <c r="T64" i="13" s="1"/>
  <c r="C64" i="13"/>
  <c r="B64" i="13"/>
  <c r="T63" i="13"/>
  <c r="S63" i="13"/>
  <c r="P63" i="13"/>
  <c r="C63" i="13"/>
  <c r="B63" i="13"/>
  <c r="S62" i="13"/>
  <c r="P62" i="13"/>
  <c r="T62" i="13" s="1"/>
  <c r="C62" i="13"/>
  <c r="B62" i="13"/>
  <c r="P61" i="13"/>
  <c r="C61" i="13"/>
  <c r="B61" i="13"/>
  <c r="T60" i="13"/>
  <c r="S60" i="13"/>
  <c r="P60" i="13"/>
  <c r="C60" i="13"/>
  <c r="B60" i="13"/>
  <c r="T59" i="13"/>
  <c r="P59" i="13"/>
  <c r="S59" i="13" s="1"/>
  <c r="C59" i="13"/>
  <c r="B59" i="13"/>
  <c r="T58" i="13"/>
  <c r="P58" i="13"/>
  <c r="S58" i="13" s="1"/>
  <c r="C58" i="13"/>
  <c r="B58" i="13"/>
  <c r="S57" i="13"/>
  <c r="P57" i="13"/>
  <c r="T57" i="13" s="1"/>
  <c r="C57" i="13"/>
  <c r="B57" i="13"/>
  <c r="P56" i="13"/>
  <c r="T56" i="13" s="1"/>
  <c r="C56" i="13"/>
  <c r="B56" i="13"/>
  <c r="T55" i="13"/>
  <c r="S55" i="13"/>
  <c r="P55" i="13"/>
  <c r="C55" i="13"/>
  <c r="B55" i="13"/>
  <c r="T54" i="13"/>
  <c r="S54" i="13"/>
  <c r="P54" i="13"/>
  <c r="C54" i="13"/>
  <c r="B54" i="13"/>
  <c r="P53" i="13"/>
  <c r="C53" i="13"/>
  <c r="B53" i="13"/>
  <c r="T52" i="13"/>
  <c r="S52" i="13"/>
  <c r="P52" i="13"/>
  <c r="C52" i="13"/>
  <c r="B52" i="13"/>
  <c r="T51" i="13"/>
  <c r="P51" i="13"/>
  <c r="S51" i="13" s="1"/>
  <c r="C51" i="13"/>
  <c r="B51" i="13"/>
  <c r="T50" i="13"/>
  <c r="P50" i="13"/>
  <c r="S50" i="13" s="1"/>
  <c r="C50" i="13"/>
  <c r="B50" i="13"/>
  <c r="P49" i="13"/>
  <c r="T49" i="13" s="1"/>
  <c r="C49" i="13"/>
  <c r="B49" i="13"/>
  <c r="S48" i="13"/>
  <c r="P48" i="13"/>
  <c r="T48" i="13" s="1"/>
  <c r="C48" i="13"/>
  <c r="B48" i="13"/>
  <c r="T47" i="13"/>
  <c r="S47" i="13"/>
  <c r="P47" i="13"/>
  <c r="C47" i="13"/>
  <c r="B47" i="13"/>
  <c r="T46" i="13"/>
  <c r="S46" i="13"/>
  <c r="P46" i="13"/>
  <c r="C46" i="13"/>
  <c r="B46" i="13"/>
  <c r="P45" i="13"/>
  <c r="C45" i="13"/>
  <c r="B45" i="13"/>
  <c r="S44" i="13"/>
  <c r="P44" i="13"/>
  <c r="T44" i="13" s="1"/>
  <c r="C44" i="13"/>
  <c r="B44" i="13"/>
  <c r="T43" i="13"/>
  <c r="P43" i="13"/>
  <c r="S43" i="13" s="1"/>
  <c r="C43" i="13"/>
  <c r="B43" i="13"/>
  <c r="P42" i="13"/>
  <c r="S42" i="13" s="1"/>
  <c r="C42" i="13"/>
  <c r="B42" i="13"/>
  <c r="S41" i="13"/>
  <c r="P41" i="13"/>
  <c r="T41" i="13" s="1"/>
  <c r="C41" i="13"/>
  <c r="B41" i="13"/>
  <c r="P40" i="13"/>
  <c r="S40" i="13" s="1"/>
  <c r="C40" i="13"/>
  <c r="B40" i="13"/>
  <c r="T39" i="13"/>
  <c r="S39" i="13"/>
  <c r="P39" i="13"/>
  <c r="C39" i="13"/>
  <c r="B39" i="13"/>
  <c r="P38" i="13"/>
  <c r="S38" i="13" s="1"/>
  <c r="C38" i="13"/>
  <c r="B38" i="13"/>
  <c r="P37" i="13"/>
  <c r="T37" i="13" s="1"/>
  <c r="C37" i="13"/>
  <c r="B37" i="13"/>
  <c r="S36" i="13"/>
  <c r="P36" i="13"/>
  <c r="T36" i="13" s="1"/>
  <c r="C36" i="13"/>
  <c r="B36" i="13"/>
  <c r="P35" i="13"/>
  <c r="S35" i="13" s="1"/>
  <c r="C35" i="13"/>
  <c r="B35" i="13"/>
  <c r="P34" i="13"/>
  <c r="S34" i="13" s="1"/>
  <c r="C34" i="13"/>
  <c r="B34" i="13"/>
  <c r="T33" i="13"/>
  <c r="S33" i="13"/>
  <c r="P33" i="13"/>
  <c r="C33" i="13"/>
  <c r="B33" i="13"/>
  <c r="T32" i="13"/>
  <c r="P32" i="13"/>
  <c r="S32" i="13" s="1"/>
  <c r="C32" i="13"/>
  <c r="B32" i="13"/>
  <c r="T31" i="13"/>
  <c r="S31" i="13"/>
  <c r="P31" i="13"/>
  <c r="C31" i="13"/>
  <c r="B31" i="13"/>
  <c r="P30" i="13"/>
  <c r="S30" i="13" s="1"/>
  <c r="C30" i="13"/>
  <c r="B30" i="13"/>
  <c r="P29" i="13"/>
  <c r="T29" i="13" s="1"/>
  <c r="C29" i="13"/>
  <c r="B29" i="13"/>
  <c r="T28" i="13"/>
  <c r="S28" i="13"/>
  <c r="P28" i="13"/>
  <c r="C28" i="13"/>
  <c r="B28" i="13"/>
  <c r="T27" i="13"/>
  <c r="P27" i="13"/>
  <c r="S27" i="13" s="1"/>
  <c r="C27" i="13"/>
  <c r="B27" i="13"/>
  <c r="P26" i="13"/>
  <c r="S26" i="13" s="1"/>
  <c r="C26" i="13"/>
  <c r="B26" i="13"/>
  <c r="P25" i="13"/>
  <c r="T25" i="13" s="1"/>
  <c r="C25" i="13"/>
  <c r="B25" i="13"/>
  <c r="T24" i="13"/>
  <c r="P24" i="13"/>
  <c r="S24" i="13" s="1"/>
  <c r="C24" i="13"/>
  <c r="B24" i="13"/>
  <c r="T23" i="13"/>
  <c r="S23" i="13"/>
  <c r="P23" i="13"/>
  <c r="C23" i="13"/>
  <c r="B23" i="13"/>
  <c r="T22" i="13"/>
  <c r="P22" i="13"/>
  <c r="S22" i="13" s="1"/>
  <c r="C22" i="13"/>
  <c r="B22" i="13"/>
  <c r="P21" i="13"/>
  <c r="T21" i="13" s="1"/>
  <c r="C21" i="13"/>
  <c r="B21" i="13"/>
  <c r="P20" i="13"/>
  <c r="T20" i="13" s="1"/>
  <c r="C20" i="13"/>
  <c r="B20" i="13"/>
  <c r="T19" i="13"/>
  <c r="P19" i="13"/>
  <c r="S19" i="13" s="1"/>
  <c r="C19" i="13"/>
  <c r="B19" i="13"/>
  <c r="P18" i="13"/>
  <c r="S18" i="13" s="1"/>
  <c r="C18" i="13"/>
  <c r="B18" i="13"/>
  <c r="T17" i="13"/>
  <c r="S17" i="13"/>
  <c r="P17" i="13"/>
  <c r="C17" i="13"/>
  <c r="B17" i="13"/>
  <c r="P16" i="13"/>
  <c r="S16" i="13" s="1"/>
  <c r="C16" i="13"/>
  <c r="B16" i="13"/>
  <c r="T15" i="13"/>
  <c r="S15" i="13"/>
  <c r="P15" i="13"/>
  <c r="C15" i="13"/>
  <c r="B15" i="13"/>
  <c r="T14" i="13"/>
  <c r="P14" i="13"/>
  <c r="S14" i="13" s="1"/>
  <c r="C14" i="13"/>
  <c r="B14" i="13"/>
  <c r="P13" i="13"/>
  <c r="T13" i="13" s="1"/>
  <c r="C13" i="13"/>
  <c r="B13" i="13"/>
  <c r="T12" i="13"/>
  <c r="S12" i="13"/>
  <c r="P12" i="13"/>
  <c r="C12" i="13"/>
  <c r="B12" i="13"/>
  <c r="P11" i="13"/>
  <c r="S11" i="13" s="1"/>
  <c r="C11" i="13"/>
  <c r="B11" i="13"/>
  <c r="P10" i="13"/>
  <c r="S10" i="13" s="1"/>
  <c r="C10" i="13"/>
  <c r="B10" i="13"/>
  <c r="S9" i="13"/>
  <c r="P9" i="13"/>
  <c r="T9" i="13" s="1"/>
  <c r="C9" i="13"/>
  <c r="B9" i="13"/>
  <c r="P8" i="13"/>
  <c r="S8" i="13" s="1"/>
  <c r="C8" i="13"/>
  <c r="B8" i="13"/>
  <c r="T7" i="13"/>
  <c r="S7" i="13"/>
  <c r="P7" i="13"/>
  <c r="C7" i="13"/>
  <c r="B7" i="13"/>
  <c r="P6" i="13"/>
  <c r="S6" i="13" s="1"/>
  <c r="C6" i="13"/>
  <c r="B6" i="13"/>
  <c r="P5" i="13"/>
  <c r="T5" i="13" s="1"/>
  <c r="C5" i="13"/>
  <c r="B5" i="13"/>
  <c r="S4" i="13"/>
  <c r="P4" i="13"/>
  <c r="T4" i="13" s="1"/>
  <c r="C4" i="13"/>
  <c r="B4" i="13"/>
  <c r="P3" i="13"/>
  <c r="S3" i="13" s="1"/>
  <c r="C3" i="13"/>
  <c r="B3" i="13"/>
  <c r="P2" i="13"/>
  <c r="S2" i="13" s="1"/>
  <c r="C2" i="13"/>
  <c r="B2" i="13"/>
  <c r="T38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T3" i="13" l="1"/>
  <c r="T8" i="13"/>
  <c r="S20" i="13"/>
  <c r="S25" i="13"/>
  <c r="T30" i="13"/>
  <c r="T35" i="13"/>
  <c r="T40" i="13"/>
  <c r="S49" i="13"/>
  <c r="S56" i="13"/>
  <c r="S65" i="13"/>
  <c r="S72" i="13"/>
  <c r="S81" i="13"/>
  <c r="S88" i="13"/>
  <c r="S97" i="13"/>
  <c r="S104" i="13"/>
  <c r="S113" i="13"/>
  <c r="S120" i="13"/>
  <c r="S129" i="13"/>
  <c r="S136" i="13"/>
  <c r="S145" i="13"/>
  <c r="S152" i="13"/>
  <c r="S161" i="13"/>
  <c r="S168" i="13"/>
  <c r="S177" i="13"/>
  <c r="S184" i="13"/>
  <c r="T6" i="13"/>
  <c r="T11" i="13"/>
  <c r="T61" i="13"/>
  <c r="S61" i="13"/>
  <c r="T125" i="13"/>
  <c r="S125" i="13"/>
  <c r="T157" i="13"/>
  <c r="S157" i="13"/>
  <c r="T173" i="13"/>
  <c r="S173" i="13"/>
  <c r="S13" i="13"/>
  <c r="T18" i="13"/>
  <c r="S5" i="13"/>
  <c r="T10" i="13"/>
  <c r="S37" i="13"/>
  <c r="T42" i="13"/>
  <c r="T45" i="13"/>
  <c r="S45" i="13"/>
  <c r="T93" i="13"/>
  <c r="S93" i="13"/>
  <c r="T101" i="13"/>
  <c r="S101" i="13"/>
  <c r="T133" i="13"/>
  <c r="S133" i="13"/>
  <c r="T149" i="13"/>
  <c r="S149" i="13"/>
  <c r="T165" i="13"/>
  <c r="S165" i="13"/>
  <c r="T181" i="13"/>
  <c r="S181" i="13"/>
  <c r="T16" i="13"/>
  <c r="T38" i="13"/>
  <c r="T77" i="13"/>
  <c r="S77" i="13"/>
  <c r="T109" i="13"/>
  <c r="S109" i="13"/>
  <c r="T141" i="13"/>
  <c r="S141" i="13"/>
  <c r="T53" i="13"/>
  <c r="S53" i="13"/>
  <c r="T69" i="13"/>
  <c r="S69" i="13"/>
  <c r="T85" i="13"/>
  <c r="S85" i="13"/>
  <c r="T117" i="13"/>
  <c r="S117" i="13"/>
  <c r="T2" i="13"/>
  <c r="S29" i="13"/>
  <c r="T34" i="13"/>
  <c r="S21" i="13"/>
  <c r="T26" i="13"/>
  <c r="S187" i="13"/>
  <c r="T189" i="13"/>
  <c r="S189" i="13"/>
  <c r="S192" i="13"/>
  <c r="S191" i="1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2" i="6"/>
  <c r="T3" i="6"/>
  <c r="T4" i="6"/>
  <c r="T5" i="6"/>
  <c r="T6" i="6"/>
  <c r="T7" i="6"/>
  <c r="T8" i="6"/>
  <c r="T9" i="6"/>
  <c r="T10" i="6"/>
  <c r="T11" i="6"/>
  <c r="T12" i="6"/>
  <c r="T13" i="6"/>
  <c r="S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S37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S61" i="6"/>
  <c r="S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S110" i="6"/>
  <c r="T111" i="6"/>
  <c r="T112" i="6"/>
  <c r="T113" i="6"/>
  <c r="T114" i="6"/>
  <c r="T115" i="6"/>
  <c r="T116" i="6"/>
  <c r="T117" i="6"/>
  <c r="T118" i="6"/>
  <c r="T119" i="6"/>
  <c r="T120" i="6"/>
  <c r="S121" i="6"/>
  <c r="S122" i="6"/>
  <c r="T123" i="6"/>
  <c r="T124" i="6"/>
  <c r="T125" i="6"/>
  <c r="T126" i="6"/>
  <c r="T127" i="6"/>
  <c r="T128" i="6"/>
  <c r="T129" i="6"/>
  <c r="T130" i="6"/>
  <c r="T131" i="6"/>
  <c r="T132" i="6"/>
  <c r="S133" i="6"/>
  <c r="S134" i="6"/>
  <c r="T135" i="6"/>
  <c r="T136" i="6"/>
  <c r="T137" i="6"/>
  <c r="T138" i="6"/>
  <c r="T139" i="6"/>
  <c r="T140" i="6"/>
  <c r="T141" i="6"/>
  <c r="T142" i="6"/>
  <c r="T143" i="6"/>
  <c r="T144" i="6"/>
  <c r="T145" i="6"/>
  <c r="S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S182" i="6"/>
  <c r="T183" i="6"/>
  <c r="T184" i="6"/>
  <c r="T185" i="6"/>
  <c r="T186" i="6"/>
  <c r="T187" i="6"/>
  <c r="T188" i="6"/>
  <c r="T189" i="6"/>
  <c r="T190" i="6"/>
  <c r="T191" i="6"/>
  <c r="T192" i="6"/>
  <c r="T193" i="6"/>
  <c r="P2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7" i="6"/>
  <c r="B93" i="6"/>
  <c r="B89" i="6"/>
  <c r="B85" i="6"/>
  <c r="B81" i="6"/>
  <c r="B77" i="6"/>
  <c r="B73" i="6"/>
  <c r="B69" i="6"/>
  <c r="B65" i="6"/>
  <c r="B61" i="6"/>
  <c r="B57" i="6"/>
  <c r="B53" i="6"/>
  <c r="B96" i="6"/>
  <c r="B92" i="6"/>
  <c r="B88" i="6"/>
  <c r="B84" i="6"/>
  <c r="B80" i="6"/>
  <c r="B76" i="6"/>
  <c r="B72" i="6"/>
  <c r="B68" i="6"/>
  <c r="B64" i="6"/>
  <c r="B60" i="6"/>
  <c r="B56" i="6"/>
  <c r="B52" i="6"/>
  <c r="B95" i="6"/>
  <c r="B91" i="6"/>
  <c r="B87" i="6"/>
  <c r="B83" i="6"/>
  <c r="B79" i="6"/>
  <c r="B75" i="6"/>
  <c r="B71" i="6"/>
  <c r="B67" i="6"/>
  <c r="B63" i="6"/>
  <c r="B59" i="6"/>
  <c r="B55" i="6"/>
  <c r="B51" i="6"/>
  <c r="B94" i="6"/>
  <c r="B90" i="6"/>
  <c r="B86" i="6"/>
  <c r="B82" i="6"/>
  <c r="B78" i="6"/>
  <c r="B74" i="6"/>
  <c r="B70" i="6"/>
  <c r="B66" i="6"/>
  <c r="B62" i="6"/>
  <c r="B58" i="6"/>
  <c r="B54" i="6"/>
  <c r="B50" i="6"/>
  <c r="B49" i="6"/>
  <c r="B45" i="6"/>
  <c r="B41" i="6"/>
  <c r="B37" i="6"/>
  <c r="B33" i="6"/>
  <c r="B29" i="6"/>
  <c r="B25" i="6"/>
  <c r="B21" i="6"/>
  <c r="B17" i="6"/>
  <c r="B13" i="6"/>
  <c r="B9" i="6"/>
  <c r="B5" i="6"/>
  <c r="B48" i="6"/>
  <c r="B44" i="6"/>
  <c r="B40" i="6"/>
  <c r="B36" i="6"/>
  <c r="B32" i="6"/>
  <c r="B28" i="6"/>
  <c r="B24" i="6"/>
  <c r="B20" i="6"/>
  <c r="B16" i="6"/>
  <c r="B12" i="6"/>
  <c r="B8" i="6"/>
  <c r="B4" i="6"/>
  <c r="B47" i="6"/>
  <c r="B43" i="6"/>
  <c r="B39" i="6"/>
  <c r="B35" i="6"/>
  <c r="B31" i="6"/>
  <c r="B27" i="6"/>
  <c r="B23" i="6"/>
  <c r="B19" i="6"/>
  <c r="B15" i="6"/>
  <c r="B11" i="6"/>
  <c r="B7" i="6"/>
  <c r="B3" i="6"/>
  <c r="B46" i="6"/>
  <c r="B42" i="6"/>
  <c r="B38" i="6"/>
  <c r="B34" i="6"/>
  <c r="B30" i="6"/>
  <c r="B26" i="6"/>
  <c r="B22" i="6"/>
  <c r="B18" i="6"/>
  <c r="B14" i="6"/>
  <c r="B10" i="6"/>
  <c r="B6" i="6"/>
  <c r="B2" i="6"/>
  <c r="S2" i="6" l="1"/>
  <c r="T2" i="6"/>
  <c r="S158" i="6"/>
  <c r="S98" i="6"/>
  <c r="S26" i="6"/>
  <c r="T182" i="6"/>
  <c r="T146" i="6"/>
  <c r="T122" i="6"/>
  <c r="T14" i="6"/>
  <c r="S169" i="6"/>
  <c r="S145" i="6"/>
  <c r="S109" i="6"/>
  <c r="S85" i="6"/>
  <c r="S49" i="6"/>
  <c r="S25" i="6"/>
  <c r="T133" i="6"/>
  <c r="T61" i="6"/>
  <c r="T37" i="6"/>
  <c r="S192" i="6"/>
  <c r="S180" i="6"/>
  <c r="S168" i="6"/>
  <c r="S156" i="6"/>
  <c r="S144" i="6"/>
  <c r="S132" i="6"/>
  <c r="S120" i="6"/>
  <c r="S108" i="6"/>
  <c r="S96" i="6"/>
  <c r="S84" i="6"/>
  <c r="S72" i="6"/>
  <c r="S60" i="6"/>
  <c r="S48" i="6"/>
  <c r="S36" i="6"/>
  <c r="S24" i="6"/>
  <c r="S12" i="6"/>
  <c r="S74" i="6"/>
  <c r="T134" i="6"/>
  <c r="T110" i="6"/>
  <c r="S181" i="6"/>
  <c r="S157" i="6"/>
  <c r="S97" i="6"/>
  <c r="S73" i="6"/>
  <c r="S13" i="6"/>
  <c r="T121" i="6"/>
  <c r="S191" i="6"/>
  <c r="S179" i="6"/>
  <c r="S167" i="6"/>
  <c r="S155" i="6"/>
  <c r="S143" i="6"/>
  <c r="S131" i="6"/>
  <c r="S119" i="6"/>
  <c r="S107" i="6"/>
  <c r="S95" i="6"/>
  <c r="S83" i="6"/>
  <c r="S71" i="6"/>
  <c r="S59" i="6"/>
  <c r="S47" i="6"/>
  <c r="S35" i="6"/>
  <c r="S23" i="6"/>
  <c r="S11" i="6"/>
  <c r="S50" i="6"/>
  <c r="S193" i="6"/>
  <c r="S190" i="6"/>
  <c r="S178" i="6"/>
  <c r="S166" i="6"/>
  <c r="S154" i="6"/>
  <c r="S142" i="6"/>
  <c r="S130" i="6"/>
  <c r="S118" i="6"/>
  <c r="S106" i="6"/>
  <c r="S94" i="6"/>
  <c r="S82" i="6"/>
  <c r="S70" i="6"/>
  <c r="S58" i="6"/>
  <c r="S46" i="6"/>
  <c r="S34" i="6"/>
  <c r="S22" i="6"/>
  <c r="S10" i="6"/>
  <c r="S38" i="6"/>
  <c r="S189" i="6"/>
  <c r="S177" i="6"/>
  <c r="S165" i="6"/>
  <c r="S153" i="6"/>
  <c r="S141" i="6"/>
  <c r="S129" i="6"/>
  <c r="S117" i="6"/>
  <c r="S105" i="6"/>
  <c r="S93" i="6"/>
  <c r="S81" i="6"/>
  <c r="S69" i="6"/>
  <c r="S57" i="6"/>
  <c r="S45" i="6"/>
  <c r="S33" i="6"/>
  <c r="S21" i="6"/>
  <c r="S9" i="6"/>
  <c r="T62" i="6"/>
  <c r="S188" i="6"/>
  <c r="S176" i="6"/>
  <c r="S164" i="6"/>
  <c r="S152" i="6"/>
  <c r="S140" i="6"/>
  <c r="S128" i="6"/>
  <c r="S116" i="6"/>
  <c r="S104" i="6"/>
  <c r="S92" i="6"/>
  <c r="S80" i="6"/>
  <c r="S68" i="6"/>
  <c r="S56" i="6"/>
  <c r="S44" i="6"/>
  <c r="S32" i="6"/>
  <c r="S20" i="6"/>
  <c r="S8" i="6"/>
  <c r="S86" i="6"/>
  <c r="S187" i="6"/>
  <c r="S175" i="6"/>
  <c r="S163" i="6"/>
  <c r="S151" i="6"/>
  <c r="S139" i="6"/>
  <c r="S127" i="6"/>
  <c r="S115" i="6"/>
  <c r="S103" i="6"/>
  <c r="S91" i="6"/>
  <c r="S79" i="6"/>
  <c r="S67" i="6"/>
  <c r="S55" i="6"/>
  <c r="S43" i="6"/>
  <c r="S31" i="6"/>
  <c r="S19" i="6"/>
  <c r="S7" i="6"/>
  <c r="S170" i="6"/>
  <c r="S186" i="6"/>
  <c r="S174" i="6"/>
  <c r="S162" i="6"/>
  <c r="S150" i="6"/>
  <c r="S138" i="6"/>
  <c r="S126" i="6"/>
  <c r="S114" i="6"/>
  <c r="S102" i="6"/>
  <c r="S90" i="6"/>
  <c r="S78" i="6"/>
  <c r="S66" i="6"/>
  <c r="S54" i="6"/>
  <c r="S42" i="6"/>
  <c r="S30" i="6"/>
  <c r="S18" i="6"/>
  <c r="S6" i="6"/>
  <c r="S185" i="6"/>
  <c r="S173" i="6"/>
  <c r="S161" i="6"/>
  <c r="S149" i="6"/>
  <c r="S137" i="6"/>
  <c r="S125" i="6"/>
  <c r="S113" i="6"/>
  <c r="S101" i="6"/>
  <c r="S89" i="6"/>
  <c r="S77" i="6"/>
  <c r="S65" i="6"/>
  <c r="S53" i="6"/>
  <c r="S41" i="6"/>
  <c r="S29" i="6"/>
  <c r="S17" i="6"/>
  <c r="S5" i="6"/>
  <c r="S184" i="6"/>
  <c r="S172" i="6"/>
  <c r="S160" i="6"/>
  <c r="S148" i="6"/>
  <c r="S136" i="6"/>
  <c r="S124" i="6"/>
  <c r="S112" i="6"/>
  <c r="S100" i="6"/>
  <c r="S88" i="6"/>
  <c r="S76" i="6"/>
  <c r="S64" i="6"/>
  <c r="S52" i="6"/>
  <c r="S40" i="6"/>
  <c r="S28" i="6"/>
  <c r="S16" i="6"/>
  <c r="S4" i="6"/>
  <c r="S183" i="6"/>
  <c r="S171" i="6"/>
  <c r="S159" i="6"/>
  <c r="S147" i="6"/>
  <c r="S135" i="6"/>
  <c r="S123" i="6"/>
  <c r="S111" i="6"/>
  <c r="S99" i="6"/>
  <c r="S87" i="6"/>
  <c r="S75" i="6"/>
  <c r="S63" i="6"/>
  <c r="S51" i="6"/>
  <c r="S39" i="6"/>
  <c r="S27" i="6"/>
  <c r="S15" i="6"/>
  <c r="S3" i="6"/>
</calcChain>
</file>

<file path=xl/sharedStrings.xml><?xml version="1.0" encoding="utf-8"?>
<sst xmlns="http://schemas.openxmlformats.org/spreadsheetml/2006/main" count="1259" uniqueCount="51">
  <si>
    <t>Date</t>
  </si>
  <si>
    <t xml:space="preserve">Impressions </t>
  </si>
  <si>
    <t>Clicks</t>
  </si>
  <si>
    <t>Conversions</t>
  </si>
  <si>
    <t>Cost Per Click (CPC)</t>
  </si>
  <si>
    <t>Month</t>
  </si>
  <si>
    <t>Platform</t>
  </si>
  <si>
    <t>Platform A</t>
  </si>
  <si>
    <t>Platform B</t>
  </si>
  <si>
    <t>Platform C</t>
  </si>
  <si>
    <t>Platform D</t>
  </si>
  <si>
    <t>Ad Campaign</t>
  </si>
  <si>
    <t>Campaign 1</t>
  </si>
  <si>
    <t>Campaign 2</t>
  </si>
  <si>
    <t>Campaign 3</t>
  </si>
  <si>
    <t>Quantity Sold</t>
  </si>
  <si>
    <t>Unit Sale Price</t>
  </si>
  <si>
    <t>Unit Cost Price</t>
  </si>
  <si>
    <t>Final Sale Price</t>
  </si>
  <si>
    <t>Final Cost Price</t>
  </si>
  <si>
    <t>Cost Per 1000 Impression (CPM)</t>
  </si>
  <si>
    <t>Year</t>
  </si>
  <si>
    <t>Display ads</t>
  </si>
  <si>
    <t>Overlay ads</t>
  </si>
  <si>
    <t>Non-skippable ads</t>
  </si>
  <si>
    <t>Bumper ads</t>
  </si>
  <si>
    <t xml:space="preserve">Sales Target </t>
  </si>
  <si>
    <t>AVG Time on Site (mins)</t>
  </si>
  <si>
    <t>Avg Pages Visited</t>
  </si>
  <si>
    <t>Ad Budget</t>
  </si>
  <si>
    <t>Skippable ads</t>
  </si>
  <si>
    <t>CTR (%)</t>
  </si>
  <si>
    <t>Conversion Rate (%)</t>
  </si>
  <si>
    <t>CPM ($)</t>
  </si>
  <si>
    <t>CPC ($)</t>
  </si>
  <si>
    <t>Ad Spend ($)</t>
  </si>
  <si>
    <t>Final Cost Price ($)</t>
  </si>
  <si>
    <t>Revenue ($)</t>
  </si>
  <si>
    <t>Profit ($)</t>
  </si>
  <si>
    <t>ROAS</t>
  </si>
  <si>
    <t>Budget ($)</t>
  </si>
  <si>
    <t>Budget Utilization (%)</t>
  </si>
  <si>
    <t>Sales Target</t>
  </si>
  <si>
    <t>Achieved (%)</t>
  </si>
  <si>
    <t>Performance Category</t>
  </si>
  <si>
    <t>Recommendations</t>
  </si>
  <si>
    <t>Campaign</t>
  </si>
  <si>
    <t>Column1</t>
  </si>
  <si>
    <t>Ad Spend</t>
  </si>
  <si>
    <t>Impression</t>
  </si>
  <si>
    <t>Impression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</si>
</sst>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14" fontId="0" fillId="4" borderId="1" xfId="0" applyNumberFormat="1" applyFill="1" applyBorder="1"/>
    <xf numFmtId="0" fontId="2" fillId="4" borderId="1" xfId="0" applyFont="1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4" fontId="0" fillId="5" borderId="1" xfId="0" applyNumberFormat="1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3"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654BF-D08F-49E3-80B4-0F54044FFD0A}" name="Table3" displayName="Table3" ref="A1:X193" totalsRowShown="0" headerRowDxfId="11">
  <autoFilter ref="A1:X193" xr:uid="{1A5654BF-D08F-49E3-80B4-0F54044FFD0A}"/>
  <tableColumns count="24">
    <tableColumn id="1" xr3:uid="{61C00896-98CB-4ECD-B221-557237916333}" name="Campaign" dataDxfId="12"/>
    <tableColumn id="2" xr3:uid="{ED7FB009-0E99-45DC-B285-C1AB3BD73A09}" name="Platform" dataDxfId="10"/>
    <tableColumn id="23" xr3:uid="{BA20DEB7-326E-434C-AADF-503E526298C8}" name="Column1" dataDxfId="6"/>
    <tableColumn id="3" xr3:uid="{00ACCF7C-30C1-49C1-9A18-01AB960AE500}" name="Month" dataDxfId="9">
      <calculatedColumnFormula>YEAR(A2)</calculatedColumnFormula>
    </tableColumn>
    <tableColumn id="24" xr3:uid="{A5061846-5C57-4D79-8072-9CEE08DA7E1B}" name="Impression" dataDxfId="0"/>
    <tableColumn id="4" xr3:uid="{A2AD6F67-493B-4583-939C-049F332925C6}" name="Impression Cost" dataDxfId="8"/>
    <tableColumn id="5" xr3:uid="{3611D9B9-2E59-48AE-9D1E-D0CB09B839D5}" name="Clicks" dataDxfId="7"/>
    <tableColumn id="6" xr3:uid="{E18CF2AC-3977-499D-8182-06CC8FBE6173}" name="CTR (%)" dataDxfId="5">
      <calculatedColumnFormula>(G2/F2)/100</calculatedColumnFormula>
    </tableColumn>
    <tableColumn id="7" xr3:uid="{1407A309-8DEB-421B-B959-9135441154FC}" name="Conversions" dataDxfId="4"/>
    <tableColumn id="8" xr3:uid="{E3AF5958-E3BD-4C3A-B50A-011242EE93BE}" name="Conversion Rate (%)" dataDxfId="3">
      <calculatedColumnFormula>(I2/G2)*100</calculatedColumnFormula>
    </tableColumn>
    <tableColumn id="9" xr3:uid="{E4869C15-27F0-4591-8252-B784E4E39C1D}" name="Quantity Sold" dataDxfId="2">
      <calculatedColumnFormula>J2</calculatedColumnFormula>
    </tableColumn>
    <tableColumn id="10" xr3:uid="{4A0400B8-EB49-4515-9C2F-0C8D81EECA8D}" name="CPM ($)" dataDxfId="1"/>
    <tableColumn id="11" xr3:uid="{76A49361-D9ED-45EF-B095-C9495D8249F3}" name="CPC ($)"/>
    <tableColumn id="12" xr3:uid="{ABEDD908-65CF-48AB-9193-541AE92B8B8F}" name="Ad Spend ($)"/>
    <tableColumn id="13" xr3:uid="{7FE29EE1-015C-4988-A76C-73425F7162C9}" name="Final Cost Price ($)"/>
    <tableColumn id="14" xr3:uid="{A9C8A602-4598-4D76-8E12-FDAF9C683E1D}" name="Revenue ($)"/>
    <tableColumn id="15" xr3:uid="{5524ABEA-084E-415F-ABAA-9CFA86E20FBB}" name="Profit ($)"/>
    <tableColumn id="16" xr3:uid="{79B14923-489D-4F91-8ABD-32200EED3E09}" name="ROAS"/>
    <tableColumn id="17" xr3:uid="{993B41F6-9684-470F-8EF9-9F7831FA9A15}" name="Budget ($)"/>
    <tableColumn id="18" xr3:uid="{FBF293B5-9878-40F4-8BD6-11ABB5C802D4}" name="Budget Utilization (%)"/>
    <tableColumn id="19" xr3:uid="{80164D8A-1B32-4A64-AFE7-0F5BBE536376}" name="Sales Target"/>
    <tableColumn id="20" xr3:uid="{8F5FBE47-F8E7-4190-98AC-0D35257FF810}" name="Achieved (%)"/>
    <tableColumn id="21" xr3:uid="{F7C43034-A316-43D0-A7FD-EEC2FA10F309}" name="Performance Category"/>
    <tableColumn id="22" xr3:uid="{C72A8EE6-DE37-42E4-BB21-DC873E6A10A7}" name="Recommenda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A67C-19AB-45E3-8D13-A7E855D656D4}">
  <sheetPr>
    <tabColor theme="1"/>
  </sheetPr>
  <dimension ref="A1:T193"/>
  <sheetViews>
    <sheetView showGridLines="0" zoomScaleNormal="100" workbookViewId="0">
      <selection activeCell="O21" sqref="O21"/>
    </sheetView>
  </sheetViews>
  <sheetFormatPr defaultRowHeight="14.4" x14ac:dyDescent="0.3"/>
  <cols>
    <col min="1" max="1" width="14.21875" style="8" customWidth="1"/>
    <col min="2" max="2" width="10.109375" customWidth="1"/>
    <col min="3" max="3" width="9.21875" style="11" customWidth="1"/>
    <col min="4" max="4" width="14.21875" customWidth="1"/>
    <col min="5" max="7" width="14.21875" style="11" customWidth="1"/>
    <col min="8" max="8" width="16.21875" style="11" customWidth="1"/>
    <col min="9" max="9" width="14.21875" style="11" customWidth="1"/>
    <col min="10" max="10" width="14.21875" customWidth="1"/>
    <col min="11" max="11" width="15.77734375" style="11" bestFit="1" customWidth="1"/>
    <col min="12" max="12" width="21.5546875" style="11" bestFit="1" customWidth="1"/>
    <col min="13" max="13" width="17.5546875" style="11" customWidth="1"/>
    <col min="14" max="14" width="14" style="11" customWidth="1"/>
    <col min="15" max="15" width="15.88671875" style="11" customWidth="1"/>
    <col min="16" max="16" width="15.5546875" style="8" customWidth="1"/>
    <col min="17" max="17" width="15.5546875" style="19" customWidth="1"/>
    <col min="18" max="19" width="14.6640625" style="19" customWidth="1"/>
    <col min="20" max="20" width="13.6640625" style="19" customWidth="1"/>
  </cols>
  <sheetData>
    <row r="1" spans="1:20" x14ac:dyDescent="0.3">
      <c r="A1" s="9" t="s">
        <v>0</v>
      </c>
      <c r="B1" s="1" t="s">
        <v>5</v>
      </c>
      <c r="C1" s="12" t="s">
        <v>21</v>
      </c>
      <c r="D1" s="1" t="s">
        <v>11</v>
      </c>
      <c r="E1" s="12" t="s">
        <v>22</v>
      </c>
      <c r="F1" s="12" t="s">
        <v>23</v>
      </c>
      <c r="G1" s="12" t="s">
        <v>30</v>
      </c>
      <c r="H1" s="12" t="s">
        <v>24</v>
      </c>
      <c r="I1" s="12" t="s">
        <v>25</v>
      </c>
      <c r="J1" s="1" t="s">
        <v>6</v>
      </c>
      <c r="K1" s="12" t="s">
        <v>28</v>
      </c>
      <c r="L1" s="12" t="s">
        <v>27</v>
      </c>
      <c r="M1" s="12" t="s">
        <v>1</v>
      </c>
      <c r="N1" s="12" t="s">
        <v>2</v>
      </c>
      <c r="O1" s="12" t="s">
        <v>3</v>
      </c>
      <c r="P1" s="12" t="s">
        <v>15</v>
      </c>
      <c r="Q1" s="15" t="s">
        <v>17</v>
      </c>
      <c r="R1" s="15" t="s">
        <v>16</v>
      </c>
      <c r="S1" s="15" t="s">
        <v>19</v>
      </c>
      <c r="T1" s="15" t="s">
        <v>18</v>
      </c>
    </row>
    <row r="2" spans="1:20" x14ac:dyDescent="0.3">
      <c r="A2" s="6">
        <v>42766</v>
      </c>
      <c r="B2" s="4" t="str">
        <f t="shared" ref="B2:B33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16">
        <f>R2*P2</f>
        <v>526500</v>
      </c>
    </row>
    <row r="3" spans="1:20" x14ac:dyDescent="0.3">
      <c r="A3" s="6">
        <v>42766</v>
      </c>
      <c r="B3" s="4" t="str">
        <f t="shared" si="0"/>
        <v>Jan</v>
      </c>
      <c r="C3" s="10">
        <f t="shared" ref="C3:C66" si="1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2">O3</f>
        <v>1365</v>
      </c>
      <c r="Q3" s="16">
        <v>60</v>
      </c>
      <c r="R3" s="16">
        <v>180</v>
      </c>
      <c r="S3" s="16">
        <f t="shared" ref="S3:S66" si="3">Q3*P3</f>
        <v>81900</v>
      </c>
      <c r="T3" s="16">
        <f t="shared" ref="T3:T66" si="4">R3*P3</f>
        <v>245700</v>
      </c>
    </row>
    <row r="4" spans="1:20" x14ac:dyDescent="0.3">
      <c r="A4" s="6">
        <v>42766</v>
      </c>
      <c r="B4" s="5" t="str">
        <f t="shared" si="0"/>
        <v>Jan</v>
      </c>
      <c r="C4" s="10">
        <f t="shared" si="1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2"/>
        <v>1625</v>
      </c>
      <c r="Q4" s="16">
        <v>60</v>
      </c>
      <c r="R4" s="16">
        <v>180</v>
      </c>
      <c r="S4" s="16">
        <f t="shared" si="3"/>
        <v>97500</v>
      </c>
      <c r="T4" s="16">
        <f t="shared" si="4"/>
        <v>292500</v>
      </c>
    </row>
    <row r="5" spans="1:20" x14ac:dyDescent="0.3">
      <c r="A5" s="6">
        <v>42766</v>
      </c>
      <c r="B5" s="5" t="str">
        <f t="shared" si="0"/>
        <v>Jan</v>
      </c>
      <c r="C5" s="10">
        <f t="shared" si="1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2"/>
        <v>2091.83</v>
      </c>
      <c r="Q5" s="16">
        <v>60</v>
      </c>
      <c r="R5" s="16">
        <v>180</v>
      </c>
      <c r="S5" s="16">
        <f t="shared" si="3"/>
        <v>125509.79999999999</v>
      </c>
      <c r="T5" s="16">
        <f t="shared" si="4"/>
        <v>376529.39999999997</v>
      </c>
    </row>
    <row r="6" spans="1:20" x14ac:dyDescent="0.3">
      <c r="A6" s="6">
        <v>42794</v>
      </c>
      <c r="B6" s="4" t="str">
        <f t="shared" si="0"/>
        <v>Feb</v>
      </c>
      <c r="C6" s="10">
        <f t="shared" si="1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2"/>
        <v>4225</v>
      </c>
      <c r="Q6" s="16">
        <v>60</v>
      </c>
      <c r="R6" s="16">
        <v>180</v>
      </c>
      <c r="S6" s="16">
        <f t="shared" si="3"/>
        <v>253500</v>
      </c>
      <c r="T6" s="16">
        <f t="shared" si="4"/>
        <v>760500</v>
      </c>
    </row>
    <row r="7" spans="1:20" x14ac:dyDescent="0.3">
      <c r="A7" s="6">
        <v>42794</v>
      </c>
      <c r="B7" s="4" t="str">
        <f t="shared" si="0"/>
        <v>Feb</v>
      </c>
      <c r="C7" s="10">
        <f t="shared" si="1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2"/>
        <v>1170</v>
      </c>
      <c r="Q7" s="16">
        <v>60</v>
      </c>
      <c r="R7" s="16">
        <v>180</v>
      </c>
      <c r="S7" s="16">
        <f t="shared" si="3"/>
        <v>70200</v>
      </c>
      <c r="T7" s="16">
        <f t="shared" si="4"/>
        <v>210600</v>
      </c>
    </row>
    <row r="8" spans="1:20" x14ac:dyDescent="0.3">
      <c r="A8" s="6">
        <v>42794</v>
      </c>
      <c r="B8" s="5" t="str">
        <f t="shared" si="0"/>
        <v>Feb</v>
      </c>
      <c r="C8" s="10">
        <f t="shared" si="1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2"/>
        <v>2398.63</v>
      </c>
      <c r="Q8" s="16">
        <v>60</v>
      </c>
      <c r="R8" s="16">
        <v>180</v>
      </c>
      <c r="S8" s="16">
        <f t="shared" si="3"/>
        <v>143917.80000000002</v>
      </c>
      <c r="T8" s="16">
        <f t="shared" si="4"/>
        <v>431753.4</v>
      </c>
    </row>
    <row r="9" spans="1:20" x14ac:dyDescent="0.3">
      <c r="A9" s="6">
        <v>42794</v>
      </c>
      <c r="B9" s="5" t="str">
        <f t="shared" si="0"/>
        <v>Feb</v>
      </c>
      <c r="C9" s="10">
        <f t="shared" si="1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2"/>
        <v>2351.1799999999998</v>
      </c>
      <c r="Q9" s="16">
        <v>60</v>
      </c>
      <c r="R9" s="16">
        <v>180</v>
      </c>
      <c r="S9" s="16">
        <f t="shared" si="3"/>
        <v>141070.79999999999</v>
      </c>
      <c r="T9" s="16">
        <f t="shared" si="4"/>
        <v>423212.39999999997</v>
      </c>
    </row>
    <row r="10" spans="1:20" x14ac:dyDescent="0.3">
      <c r="A10" s="6">
        <v>42825</v>
      </c>
      <c r="B10" s="4" t="str">
        <f t="shared" si="0"/>
        <v>Mar</v>
      </c>
      <c r="C10" s="10">
        <f t="shared" si="1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2"/>
        <v>3120</v>
      </c>
      <c r="Q10" s="16">
        <v>60</v>
      </c>
      <c r="R10" s="16">
        <v>180</v>
      </c>
      <c r="S10" s="16">
        <f t="shared" si="3"/>
        <v>187200</v>
      </c>
      <c r="T10" s="16">
        <f t="shared" si="4"/>
        <v>561600</v>
      </c>
    </row>
    <row r="11" spans="1:20" x14ac:dyDescent="0.3">
      <c r="A11" s="6">
        <v>42825</v>
      </c>
      <c r="B11" s="4" t="str">
        <f t="shared" si="0"/>
        <v>Mar</v>
      </c>
      <c r="C11" s="10">
        <f t="shared" si="1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2"/>
        <v>975</v>
      </c>
      <c r="Q11" s="16">
        <v>60</v>
      </c>
      <c r="R11" s="16">
        <v>180</v>
      </c>
      <c r="S11" s="16">
        <f t="shared" si="3"/>
        <v>58500</v>
      </c>
      <c r="T11" s="16">
        <f t="shared" si="4"/>
        <v>175500</v>
      </c>
    </row>
    <row r="12" spans="1:20" x14ac:dyDescent="0.3">
      <c r="A12" s="6">
        <v>42825</v>
      </c>
      <c r="B12" s="5" t="str">
        <f t="shared" si="0"/>
        <v>Mar</v>
      </c>
      <c r="C12" s="10">
        <f t="shared" si="1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2"/>
        <v>2245.9124999999999</v>
      </c>
      <c r="Q12" s="16">
        <v>60</v>
      </c>
      <c r="R12" s="16">
        <v>180</v>
      </c>
      <c r="S12" s="16">
        <f t="shared" si="3"/>
        <v>134754.75</v>
      </c>
      <c r="T12" s="16">
        <f t="shared" si="4"/>
        <v>404264.25</v>
      </c>
    </row>
    <row r="13" spans="1:20" x14ac:dyDescent="0.3">
      <c r="A13" s="6">
        <v>42825</v>
      </c>
      <c r="B13" s="5" t="str">
        <f t="shared" si="0"/>
        <v>Mar</v>
      </c>
      <c r="C13" s="10">
        <f t="shared" si="1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2"/>
        <v>1687.4</v>
      </c>
      <c r="Q13" s="16">
        <v>60</v>
      </c>
      <c r="R13" s="16">
        <v>180</v>
      </c>
      <c r="S13" s="16">
        <f t="shared" si="3"/>
        <v>101244</v>
      </c>
      <c r="T13" s="16">
        <f t="shared" si="4"/>
        <v>303732</v>
      </c>
    </row>
    <row r="14" spans="1:20" x14ac:dyDescent="0.3">
      <c r="A14" s="6">
        <v>42855</v>
      </c>
      <c r="B14" s="4" t="str">
        <f t="shared" si="0"/>
        <v>Apr</v>
      </c>
      <c r="C14" s="10">
        <f t="shared" si="1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2"/>
        <v>2730</v>
      </c>
      <c r="Q14" s="16">
        <v>60</v>
      </c>
      <c r="R14" s="16">
        <v>180</v>
      </c>
      <c r="S14" s="16">
        <f t="shared" si="3"/>
        <v>163800</v>
      </c>
      <c r="T14" s="16">
        <f t="shared" si="4"/>
        <v>491400</v>
      </c>
    </row>
    <row r="15" spans="1:20" x14ac:dyDescent="0.3">
      <c r="A15" s="6">
        <v>42855</v>
      </c>
      <c r="B15" s="4" t="str">
        <f t="shared" si="0"/>
        <v>Apr</v>
      </c>
      <c r="C15" s="10">
        <f t="shared" si="1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2"/>
        <v>975</v>
      </c>
      <c r="Q15" s="16">
        <v>60</v>
      </c>
      <c r="R15" s="16">
        <v>180</v>
      </c>
      <c r="S15" s="16">
        <f t="shared" si="3"/>
        <v>58500</v>
      </c>
      <c r="T15" s="16">
        <f t="shared" si="4"/>
        <v>175500</v>
      </c>
    </row>
    <row r="16" spans="1:20" x14ac:dyDescent="0.3">
      <c r="A16" s="6">
        <v>42855</v>
      </c>
      <c r="B16" s="5" t="str">
        <f t="shared" si="0"/>
        <v>Apr</v>
      </c>
      <c r="C16" s="10">
        <f t="shared" si="1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2"/>
        <v>1430</v>
      </c>
      <c r="Q16" s="16">
        <v>60</v>
      </c>
      <c r="R16" s="16">
        <v>180</v>
      </c>
      <c r="S16" s="16">
        <f t="shared" si="3"/>
        <v>85800</v>
      </c>
      <c r="T16" s="16">
        <f t="shared" si="4"/>
        <v>257400</v>
      </c>
    </row>
    <row r="17" spans="1:20" x14ac:dyDescent="0.3">
      <c r="A17" s="6">
        <v>42855</v>
      </c>
      <c r="B17" s="5" t="str">
        <f t="shared" si="0"/>
        <v>Apr</v>
      </c>
      <c r="C17" s="10">
        <f t="shared" si="1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2"/>
        <v>2214.5500000000002</v>
      </c>
      <c r="Q17" s="16">
        <v>60</v>
      </c>
      <c r="R17" s="16">
        <v>180</v>
      </c>
      <c r="S17" s="16">
        <f t="shared" si="3"/>
        <v>132873</v>
      </c>
      <c r="T17" s="16">
        <f t="shared" si="4"/>
        <v>398619.00000000006</v>
      </c>
    </row>
    <row r="18" spans="1:20" x14ac:dyDescent="0.3">
      <c r="A18" s="6">
        <v>42886</v>
      </c>
      <c r="B18" s="4" t="str">
        <f t="shared" si="0"/>
        <v>May</v>
      </c>
      <c r="C18" s="10">
        <f t="shared" si="1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2"/>
        <v>2275</v>
      </c>
      <c r="Q18" s="16">
        <v>60</v>
      </c>
      <c r="R18" s="16">
        <v>180</v>
      </c>
      <c r="S18" s="16">
        <f t="shared" si="3"/>
        <v>136500</v>
      </c>
      <c r="T18" s="16">
        <f t="shared" si="4"/>
        <v>409500</v>
      </c>
    </row>
    <row r="19" spans="1:20" x14ac:dyDescent="0.3">
      <c r="A19" s="6">
        <v>42886</v>
      </c>
      <c r="B19" s="4" t="str">
        <f t="shared" si="0"/>
        <v>May</v>
      </c>
      <c r="C19" s="10">
        <f t="shared" si="1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2"/>
        <v>1365</v>
      </c>
      <c r="Q19" s="16">
        <v>60</v>
      </c>
      <c r="R19" s="16">
        <v>180</v>
      </c>
      <c r="S19" s="16">
        <f t="shared" si="3"/>
        <v>81900</v>
      </c>
      <c r="T19" s="16">
        <f t="shared" si="4"/>
        <v>245700</v>
      </c>
    </row>
    <row r="20" spans="1:20" x14ac:dyDescent="0.3">
      <c r="A20" s="6">
        <v>42886</v>
      </c>
      <c r="B20" s="5" t="str">
        <f t="shared" si="0"/>
        <v>May</v>
      </c>
      <c r="C20" s="10">
        <f t="shared" si="1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2"/>
        <v>1690</v>
      </c>
      <c r="Q20" s="16">
        <v>60</v>
      </c>
      <c r="R20" s="16">
        <v>180</v>
      </c>
      <c r="S20" s="16">
        <f t="shared" si="3"/>
        <v>101400</v>
      </c>
      <c r="T20" s="16">
        <f t="shared" si="4"/>
        <v>304200</v>
      </c>
    </row>
    <row r="21" spans="1:20" x14ac:dyDescent="0.3">
      <c r="A21" s="6">
        <v>42886</v>
      </c>
      <c r="B21" s="5" t="str">
        <f t="shared" si="0"/>
        <v>May</v>
      </c>
      <c r="C21" s="10">
        <f t="shared" si="1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2"/>
        <v>1430</v>
      </c>
      <c r="Q21" s="16">
        <v>60</v>
      </c>
      <c r="R21" s="16">
        <v>180</v>
      </c>
      <c r="S21" s="16">
        <f t="shared" si="3"/>
        <v>85800</v>
      </c>
      <c r="T21" s="16">
        <f t="shared" si="4"/>
        <v>257400</v>
      </c>
    </row>
    <row r="22" spans="1:20" x14ac:dyDescent="0.3">
      <c r="A22" s="6">
        <v>42916</v>
      </c>
      <c r="B22" s="4" t="str">
        <f t="shared" si="0"/>
        <v>Jun</v>
      </c>
      <c r="C22" s="10">
        <f t="shared" si="1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2"/>
        <v>2470</v>
      </c>
      <c r="Q22" s="16">
        <v>60</v>
      </c>
      <c r="R22" s="16">
        <v>180</v>
      </c>
      <c r="S22" s="16">
        <f t="shared" si="3"/>
        <v>148200</v>
      </c>
      <c r="T22" s="16">
        <f t="shared" si="4"/>
        <v>444600</v>
      </c>
    </row>
    <row r="23" spans="1:20" x14ac:dyDescent="0.3">
      <c r="A23" s="6">
        <v>42916</v>
      </c>
      <c r="B23" s="4" t="str">
        <f t="shared" si="0"/>
        <v>Jun</v>
      </c>
      <c r="C23" s="10">
        <f t="shared" si="1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2"/>
        <v>1300</v>
      </c>
      <c r="Q23" s="16">
        <v>60</v>
      </c>
      <c r="R23" s="16">
        <v>180</v>
      </c>
      <c r="S23" s="16">
        <f t="shared" si="3"/>
        <v>78000</v>
      </c>
      <c r="T23" s="16">
        <f t="shared" si="4"/>
        <v>234000</v>
      </c>
    </row>
    <row r="24" spans="1:20" x14ac:dyDescent="0.3">
      <c r="A24" s="6">
        <v>42916</v>
      </c>
      <c r="B24" s="5" t="str">
        <f t="shared" si="0"/>
        <v>Jun</v>
      </c>
      <c r="C24" s="10">
        <f t="shared" si="1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2"/>
        <v>2160.73</v>
      </c>
      <c r="Q24" s="16">
        <v>60</v>
      </c>
      <c r="R24" s="16">
        <v>180</v>
      </c>
      <c r="S24" s="16">
        <f t="shared" si="3"/>
        <v>129643.8</v>
      </c>
      <c r="T24" s="16">
        <f t="shared" si="4"/>
        <v>388931.4</v>
      </c>
    </row>
    <row r="25" spans="1:20" x14ac:dyDescent="0.3">
      <c r="A25" s="6">
        <v>42916</v>
      </c>
      <c r="B25" s="5" t="str">
        <f t="shared" si="0"/>
        <v>Jun</v>
      </c>
      <c r="C25" s="10">
        <f t="shared" si="1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2"/>
        <v>1430</v>
      </c>
      <c r="Q25" s="16">
        <v>60</v>
      </c>
      <c r="R25" s="16">
        <v>180</v>
      </c>
      <c r="S25" s="16">
        <f t="shared" si="3"/>
        <v>85800</v>
      </c>
      <c r="T25" s="16">
        <f t="shared" si="4"/>
        <v>257400</v>
      </c>
    </row>
    <row r="26" spans="1:20" x14ac:dyDescent="0.3">
      <c r="A26" s="6">
        <v>42947</v>
      </c>
      <c r="B26" s="4" t="str">
        <f t="shared" si="0"/>
        <v>Jul</v>
      </c>
      <c r="C26" s="10">
        <f t="shared" si="1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2"/>
        <v>1625</v>
      </c>
      <c r="Q26" s="16">
        <v>60</v>
      </c>
      <c r="R26" s="16">
        <v>180</v>
      </c>
      <c r="S26" s="16">
        <f t="shared" si="3"/>
        <v>97500</v>
      </c>
      <c r="T26" s="16">
        <f t="shared" si="4"/>
        <v>292500</v>
      </c>
    </row>
    <row r="27" spans="1:20" x14ac:dyDescent="0.3">
      <c r="A27" s="6">
        <v>42947</v>
      </c>
      <c r="B27" s="4" t="str">
        <f t="shared" si="0"/>
        <v>Jul</v>
      </c>
      <c r="C27" s="10">
        <f t="shared" si="1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2"/>
        <v>1170</v>
      </c>
      <c r="Q27" s="16">
        <v>60</v>
      </c>
      <c r="R27" s="16">
        <v>180</v>
      </c>
      <c r="S27" s="16">
        <f t="shared" si="3"/>
        <v>70200</v>
      </c>
      <c r="T27" s="16">
        <f t="shared" si="4"/>
        <v>210600</v>
      </c>
    </row>
    <row r="28" spans="1:20" x14ac:dyDescent="0.3">
      <c r="A28" s="6">
        <v>42947</v>
      </c>
      <c r="B28" s="5" t="str">
        <f t="shared" si="0"/>
        <v>Jul</v>
      </c>
      <c r="C28" s="10">
        <f t="shared" si="1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2"/>
        <v>2286.6999999999998</v>
      </c>
      <c r="Q28" s="16">
        <v>60</v>
      </c>
      <c r="R28" s="16">
        <v>180</v>
      </c>
      <c r="S28" s="16">
        <f t="shared" si="3"/>
        <v>137202</v>
      </c>
      <c r="T28" s="16">
        <f t="shared" si="4"/>
        <v>411605.99999999994</v>
      </c>
    </row>
    <row r="29" spans="1:20" x14ac:dyDescent="0.3">
      <c r="A29" s="6">
        <v>42947</v>
      </c>
      <c r="B29" s="5" t="str">
        <f t="shared" si="0"/>
        <v>Jul</v>
      </c>
      <c r="C29" s="10">
        <f t="shared" si="1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2"/>
        <v>1170</v>
      </c>
      <c r="Q29" s="16">
        <v>60</v>
      </c>
      <c r="R29" s="16">
        <v>180</v>
      </c>
      <c r="S29" s="16">
        <f t="shared" si="3"/>
        <v>70200</v>
      </c>
      <c r="T29" s="16">
        <f t="shared" si="4"/>
        <v>210600</v>
      </c>
    </row>
    <row r="30" spans="1:20" x14ac:dyDescent="0.3">
      <c r="A30" s="6">
        <v>42978</v>
      </c>
      <c r="B30" s="4" t="str">
        <f t="shared" si="0"/>
        <v>Aug</v>
      </c>
      <c r="C30" s="10">
        <f t="shared" si="1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2"/>
        <v>1820</v>
      </c>
      <c r="Q30" s="16">
        <v>60</v>
      </c>
      <c r="R30" s="16">
        <v>180</v>
      </c>
      <c r="S30" s="16">
        <f t="shared" si="3"/>
        <v>109200</v>
      </c>
      <c r="T30" s="16">
        <f t="shared" si="4"/>
        <v>327600</v>
      </c>
    </row>
    <row r="31" spans="1:20" x14ac:dyDescent="0.3">
      <c r="A31" s="6">
        <v>42978</v>
      </c>
      <c r="B31" s="4" t="str">
        <f t="shared" si="0"/>
        <v>Aug</v>
      </c>
      <c r="C31" s="10">
        <f t="shared" si="1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2"/>
        <v>975</v>
      </c>
      <c r="Q31" s="16">
        <v>60</v>
      </c>
      <c r="R31" s="16">
        <v>180</v>
      </c>
      <c r="S31" s="16">
        <f t="shared" si="3"/>
        <v>58500</v>
      </c>
      <c r="T31" s="16">
        <f t="shared" si="4"/>
        <v>175500</v>
      </c>
    </row>
    <row r="32" spans="1:20" x14ac:dyDescent="0.3">
      <c r="A32" s="6">
        <v>42978</v>
      </c>
      <c r="B32" s="5" t="str">
        <f t="shared" si="0"/>
        <v>Aug</v>
      </c>
      <c r="C32" s="10">
        <f t="shared" si="1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2"/>
        <v>1625</v>
      </c>
      <c r="Q32" s="16">
        <v>60</v>
      </c>
      <c r="R32" s="16">
        <v>180</v>
      </c>
      <c r="S32" s="16">
        <f t="shared" si="3"/>
        <v>97500</v>
      </c>
      <c r="T32" s="16">
        <f t="shared" si="4"/>
        <v>292500</v>
      </c>
    </row>
    <row r="33" spans="1:20" x14ac:dyDescent="0.3">
      <c r="A33" s="6">
        <v>42978</v>
      </c>
      <c r="B33" s="5" t="str">
        <f t="shared" si="0"/>
        <v>Aug</v>
      </c>
      <c r="C33" s="10">
        <f t="shared" si="1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2"/>
        <v>1300</v>
      </c>
      <c r="Q33" s="16">
        <v>60</v>
      </c>
      <c r="R33" s="16">
        <v>180</v>
      </c>
      <c r="S33" s="16">
        <f t="shared" si="3"/>
        <v>78000</v>
      </c>
      <c r="T33" s="16">
        <f t="shared" si="4"/>
        <v>234000</v>
      </c>
    </row>
    <row r="34" spans="1:20" x14ac:dyDescent="0.3">
      <c r="A34" s="6">
        <v>43008</v>
      </c>
      <c r="B34" s="4" t="str">
        <f t="shared" ref="B34:B65" si="5">TEXT(A34, "mmm")</f>
        <v>Sep</v>
      </c>
      <c r="C34" s="10">
        <f t="shared" si="1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2"/>
        <v>4225</v>
      </c>
      <c r="Q34" s="16">
        <v>60</v>
      </c>
      <c r="R34" s="16">
        <v>180</v>
      </c>
      <c r="S34" s="16">
        <f t="shared" si="3"/>
        <v>253500</v>
      </c>
      <c r="T34" s="16">
        <f t="shared" si="4"/>
        <v>760500</v>
      </c>
    </row>
    <row r="35" spans="1:20" x14ac:dyDescent="0.3">
      <c r="A35" s="6">
        <v>43008</v>
      </c>
      <c r="B35" s="4" t="str">
        <f t="shared" si="5"/>
        <v>Sep</v>
      </c>
      <c r="C35" s="10">
        <f t="shared" si="1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2"/>
        <v>1365</v>
      </c>
      <c r="Q35" s="16">
        <v>60</v>
      </c>
      <c r="R35" s="16">
        <v>180</v>
      </c>
      <c r="S35" s="16">
        <f t="shared" si="3"/>
        <v>81900</v>
      </c>
      <c r="T35" s="16">
        <f t="shared" si="4"/>
        <v>245700</v>
      </c>
    </row>
    <row r="36" spans="1:20" x14ac:dyDescent="0.3">
      <c r="A36" s="6">
        <v>43008</v>
      </c>
      <c r="B36" s="5" t="str">
        <f t="shared" si="5"/>
        <v>Sep</v>
      </c>
      <c r="C36" s="10">
        <f t="shared" si="1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2"/>
        <v>1625</v>
      </c>
      <c r="Q36" s="16">
        <v>60</v>
      </c>
      <c r="R36" s="16">
        <v>180</v>
      </c>
      <c r="S36" s="16">
        <f t="shared" si="3"/>
        <v>97500</v>
      </c>
      <c r="T36" s="16">
        <f t="shared" si="4"/>
        <v>292500</v>
      </c>
    </row>
    <row r="37" spans="1:20" x14ac:dyDescent="0.3">
      <c r="A37" s="6">
        <v>43008</v>
      </c>
      <c r="B37" s="5" t="str">
        <f t="shared" si="5"/>
        <v>Sep</v>
      </c>
      <c r="C37" s="10">
        <f t="shared" si="1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2"/>
        <v>2990</v>
      </c>
      <c r="Q37" s="16">
        <v>60</v>
      </c>
      <c r="R37" s="16">
        <v>180</v>
      </c>
      <c r="S37" s="16">
        <f t="shared" si="3"/>
        <v>179400</v>
      </c>
      <c r="T37" s="16">
        <f t="shared" si="4"/>
        <v>538200</v>
      </c>
    </row>
    <row r="38" spans="1:20" x14ac:dyDescent="0.3">
      <c r="A38" s="6">
        <v>43039</v>
      </c>
      <c r="B38" s="4" t="str">
        <f t="shared" si="5"/>
        <v>Oct</v>
      </c>
      <c r="C38" s="10">
        <f t="shared" si="1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2"/>
        <v>3120</v>
      </c>
      <c r="Q38" s="16">
        <v>60</v>
      </c>
      <c r="R38" s="16">
        <v>180</v>
      </c>
      <c r="S38" s="16">
        <f t="shared" si="3"/>
        <v>187200</v>
      </c>
      <c r="T38" s="16">
        <f>R38*P38</f>
        <v>561600</v>
      </c>
    </row>
    <row r="39" spans="1:20" x14ac:dyDescent="0.3">
      <c r="A39" s="6">
        <v>43039</v>
      </c>
      <c r="B39" s="4" t="str">
        <f t="shared" si="5"/>
        <v>Oct</v>
      </c>
      <c r="C39" s="10">
        <f t="shared" si="1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2"/>
        <v>1300</v>
      </c>
      <c r="Q39" s="16">
        <v>60</v>
      </c>
      <c r="R39" s="16">
        <v>180</v>
      </c>
      <c r="S39" s="16">
        <f t="shared" si="3"/>
        <v>78000</v>
      </c>
      <c r="T39" s="16">
        <f t="shared" si="4"/>
        <v>234000</v>
      </c>
    </row>
    <row r="40" spans="1:20" x14ac:dyDescent="0.3">
      <c r="A40" s="6">
        <v>43039</v>
      </c>
      <c r="B40" s="5" t="str">
        <f t="shared" si="5"/>
        <v>Oct</v>
      </c>
      <c r="C40" s="10">
        <f t="shared" si="1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2"/>
        <v>1950</v>
      </c>
      <c r="Q40" s="16">
        <v>60</v>
      </c>
      <c r="R40" s="16">
        <v>180</v>
      </c>
      <c r="S40" s="16">
        <f t="shared" si="3"/>
        <v>117000</v>
      </c>
      <c r="T40" s="16">
        <f t="shared" si="4"/>
        <v>351000</v>
      </c>
    </row>
    <row r="41" spans="1:20" x14ac:dyDescent="0.3">
      <c r="A41" s="6">
        <v>43039</v>
      </c>
      <c r="B41" s="5" t="str">
        <f t="shared" si="5"/>
        <v>Oct</v>
      </c>
      <c r="C41" s="10">
        <f t="shared" si="1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2"/>
        <v>4550</v>
      </c>
      <c r="Q41" s="16">
        <v>60</v>
      </c>
      <c r="R41" s="16">
        <v>180</v>
      </c>
      <c r="S41" s="16">
        <f t="shared" si="3"/>
        <v>273000</v>
      </c>
      <c r="T41" s="16">
        <f t="shared" si="4"/>
        <v>819000</v>
      </c>
    </row>
    <row r="42" spans="1:20" x14ac:dyDescent="0.3">
      <c r="A42" s="6">
        <v>43069</v>
      </c>
      <c r="B42" s="4" t="str">
        <f t="shared" si="5"/>
        <v>Nov</v>
      </c>
      <c r="C42" s="10">
        <f t="shared" si="1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2"/>
        <v>4225</v>
      </c>
      <c r="Q42" s="16">
        <v>60</v>
      </c>
      <c r="R42" s="16">
        <v>180</v>
      </c>
      <c r="S42" s="16">
        <f t="shared" si="3"/>
        <v>253500</v>
      </c>
      <c r="T42" s="16">
        <f t="shared" si="4"/>
        <v>760500</v>
      </c>
    </row>
    <row r="43" spans="1:20" x14ac:dyDescent="0.3">
      <c r="A43" s="6">
        <v>43069</v>
      </c>
      <c r="B43" s="4" t="str">
        <f t="shared" si="5"/>
        <v>Nov</v>
      </c>
      <c r="C43" s="10">
        <f t="shared" si="1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2"/>
        <v>1365</v>
      </c>
      <c r="Q43" s="16">
        <v>60</v>
      </c>
      <c r="R43" s="16">
        <v>180</v>
      </c>
      <c r="S43" s="16">
        <f t="shared" si="3"/>
        <v>81900</v>
      </c>
      <c r="T43" s="16">
        <f t="shared" si="4"/>
        <v>245700</v>
      </c>
    </row>
    <row r="44" spans="1:20" x14ac:dyDescent="0.3">
      <c r="A44" s="6">
        <v>43069</v>
      </c>
      <c r="B44" s="5" t="str">
        <f t="shared" si="5"/>
        <v>Nov</v>
      </c>
      <c r="C44" s="10">
        <f t="shared" si="1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2"/>
        <v>1365</v>
      </c>
      <c r="Q44" s="16">
        <v>60</v>
      </c>
      <c r="R44" s="16">
        <v>180</v>
      </c>
      <c r="S44" s="16">
        <f t="shared" si="3"/>
        <v>81900</v>
      </c>
      <c r="T44" s="16">
        <f t="shared" si="4"/>
        <v>245700</v>
      </c>
    </row>
    <row r="45" spans="1:20" x14ac:dyDescent="0.3">
      <c r="A45" s="6">
        <v>43069</v>
      </c>
      <c r="B45" s="5" t="str">
        <f t="shared" si="5"/>
        <v>Nov</v>
      </c>
      <c r="C45" s="10">
        <f t="shared" si="1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2"/>
        <v>2925</v>
      </c>
      <c r="Q45" s="16">
        <v>60</v>
      </c>
      <c r="R45" s="16">
        <v>180</v>
      </c>
      <c r="S45" s="16">
        <f t="shared" si="3"/>
        <v>175500</v>
      </c>
      <c r="T45" s="16">
        <f t="shared" si="4"/>
        <v>526500</v>
      </c>
    </row>
    <row r="46" spans="1:20" x14ac:dyDescent="0.3">
      <c r="A46" s="6">
        <v>43100</v>
      </c>
      <c r="B46" s="4" t="str">
        <f t="shared" si="5"/>
        <v>Dec</v>
      </c>
      <c r="C46" s="10">
        <f t="shared" si="1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2"/>
        <v>4225</v>
      </c>
      <c r="Q46" s="16">
        <v>60</v>
      </c>
      <c r="R46" s="16">
        <v>180</v>
      </c>
      <c r="S46" s="16">
        <f t="shared" si="3"/>
        <v>253500</v>
      </c>
      <c r="T46" s="16">
        <f t="shared" si="4"/>
        <v>760500</v>
      </c>
    </row>
    <row r="47" spans="1:20" x14ac:dyDescent="0.3">
      <c r="A47" s="6">
        <v>43100</v>
      </c>
      <c r="B47" s="4" t="str">
        <f t="shared" si="5"/>
        <v>Dec</v>
      </c>
      <c r="C47" s="10">
        <f t="shared" si="1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2"/>
        <v>1625</v>
      </c>
      <c r="Q47" s="16">
        <v>60</v>
      </c>
      <c r="R47" s="16">
        <v>180</v>
      </c>
      <c r="S47" s="16">
        <f t="shared" si="3"/>
        <v>97500</v>
      </c>
      <c r="T47" s="16">
        <f t="shared" si="4"/>
        <v>292500</v>
      </c>
    </row>
    <row r="48" spans="1:20" x14ac:dyDescent="0.3">
      <c r="A48" s="6">
        <v>43100</v>
      </c>
      <c r="B48" s="5" t="str">
        <f t="shared" si="5"/>
        <v>Dec</v>
      </c>
      <c r="C48" s="10">
        <f t="shared" si="1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2"/>
        <v>2275</v>
      </c>
      <c r="Q48" s="16">
        <v>60</v>
      </c>
      <c r="R48" s="16">
        <v>180</v>
      </c>
      <c r="S48" s="16">
        <f t="shared" si="3"/>
        <v>136500</v>
      </c>
      <c r="T48" s="16">
        <f t="shared" si="4"/>
        <v>409500</v>
      </c>
    </row>
    <row r="49" spans="1:20" x14ac:dyDescent="0.3">
      <c r="A49" s="6">
        <v>43100</v>
      </c>
      <c r="B49" s="5" t="str">
        <f t="shared" si="5"/>
        <v>Dec</v>
      </c>
      <c r="C49" s="10">
        <f t="shared" si="1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2"/>
        <v>4225</v>
      </c>
      <c r="Q49" s="16">
        <v>60</v>
      </c>
      <c r="R49" s="16">
        <v>180</v>
      </c>
      <c r="S49" s="16">
        <f t="shared" si="3"/>
        <v>253500</v>
      </c>
      <c r="T49" s="16">
        <f t="shared" si="4"/>
        <v>760500</v>
      </c>
    </row>
    <row r="50" spans="1:20" x14ac:dyDescent="0.3">
      <c r="A50" s="7">
        <v>43131</v>
      </c>
      <c r="B50" s="2" t="str">
        <f t="shared" si="5"/>
        <v>Jan</v>
      </c>
      <c r="C50" s="13">
        <f t="shared" si="1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2"/>
        <v>2340</v>
      </c>
      <c r="Q50" s="17">
        <v>70</v>
      </c>
      <c r="R50" s="18">
        <v>230</v>
      </c>
      <c r="S50" s="18">
        <f t="shared" si="3"/>
        <v>163800</v>
      </c>
      <c r="T50" s="18">
        <f t="shared" si="4"/>
        <v>538200</v>
      </c>
    </row>
    <row r="51" spans="1:20" x14ac:dyDescent="0.3">
      <c r="A51" s="7">
        <v>43131</v>
      </c>
      <c r="B51" s="2" t="str">
        <f t="shared" si="5"/>
        <v>Jan</v>
      </c>
      <c r="C51" s="13">
        <f t="shared" si="1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2"/>
        <v>1170</v>
      </c>
      <c r="Q51" s="17">
        <v>70</v>
      </c>
      <c r="R51" s="18">
        <v>230</v>
      </c>
      <c r="S51" s="18">
        <f t="shared" si="3"/>
        <v>81900</v>
      </c>
      <c r="T51" s="18">
        <f t="shared" si="4"/>
        <v>269100</v>
      </c>
    </row>
    <row r="52" spans="1:20" x14ac:dyDescent="0.3">
      <c r="A52" s="7">
        <v>43131</v>
      </c>
      <c r="B52" s="3" t="str">
        <f t="shared" si="5"/>
        <v>Jan</v>
      </c>
      <c r="C52" s="13">
        <f t="shared" si="1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2"/>
        <v>1502.8</v>
      </c>
      <c r="Q52" s="17">
        <v>70</v>
      </c>
      <c r="R52" s="18">
        <v>230</v>
      </c>
      <c r="S52" s="18">
        <f t="shared" si="3"/>
        <v>105196</v>
      </c>
      <c r="T52" s="18">
        <f t="shared" si="4"/>
        <v>345644</v>
      </c>
    </row>
    <row r="53" spans="1:20" x14ac:dyDescent="0.3">
      <c r="A53" s="7">
        <v>43131</v>
      </c>
      <c r="B53" s="3" t="str">
        <f t="shared" si="5"/>
        <v>Jan</v>
      </c>
      <c r="C53" s="13">
        <f t="shared" si="1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2"/>
        <v>3130.4</v>
      </c>
      <c r="Q53" s="17">
        <v>70</v>
      </c>
      <c r="R53" s="18">
        <v>230</v>
      </c>
      <c r="S53" s="18">
        <f t="shared" si="3"/>
        <v>219128</v>
      </c>
      <c r="T53" s="18">
        <f t="shared" si="4"/>
        <v>719992</v>
      </c>
    </row>
    <row r="54" spans="1:20" x14ac:dyDescent="0.3">
      <c r="A54" s="7">
        <v>43159</v>
      </c>
      <c r="B54" s="2" t="str">
        <f t="shared" si="5"/>
        <v>Feb</v>
      </c>
      <c r="C54" s="13">
        <f t="shared" si="1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2"/>
        <v>2925</v>
      </c>
      <c r="Q54" s="17">
        <v>70</v>
      </c>
      <c r="R54" s="18">
        <v>230</v>
      </c>
      <c r="S54" s="18">
        <f t="shared" si="3"/>
        <v>204750</v>
      </c>
      <c r="T54" s="18">
        <f t="shared" si="4"/>
        <v>672750</v>
      </c>
    </row>
    <row r="55" spans="1:20" x14ac:dyDescent="0.3">
      <c r="A55" s="7">
        <v>43159</v>
      </c>
      <c r="B55" s="2" t="str">
        <f t="shared" si="5"/>
        <v>Feb</v>
      </c>
      <c r="C55" s="13">
        <f t="shared" si="1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2"/>
        <v>1267.5</v>
      </c>
      <c r="Q55" s="17">
        <v>70</v>
      </c>
      <c r="R55" s="18">
        <v>230</v>
      </c>
      <c r="S55" s="18">
        <f t="shared" si="3"/>
        <v>88725</v>
      </c>
      <c r="T55" s="18">
        <f t="shared" si="4"/>
        <v>291525</v>
      </c>
    </row>
    <row r="56" spans="1:20" x14ac:dyDescent="0.3">
      <c r="A56" s="7">
        <v>43159</v>
      </c>
      <c r="B56" s="3" t="str">
        <f t="shared" si="5"/>
        <v>Feb</v>
      </c>
      <c r="C56" s="13">
        <f t="shared" si="1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2"/>
        <v>2730</v>
      </c>
      <c r="Q56" s="17">
        <v>70</v>
      </c>
      <c r="R56" s="18">
        <v>230</v>
      </c>
      <c r="S56" s="18">
        <f t="shared" si="3"/>
        <v>191100</v>
      </c>
      <c r="T56" s="18">
        <f t="shared" si="4"/>
        <v>627900</v>
      </c>
    </row>
    <row r="57" spans="1:20" x14ac:dyDescent="0.3">
      <c r="A57" s="7">
        <v>43159</v>
      </c>
      <c r="B57" s="3" t="str">
        <f t="shared" si="5"/>
        <v>Feb</v>
      </c>
      <c r="C57" s="13">
        <f t="shared" si="1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2"/>
        <v>2138.5</v>
      </c>
      <c r="Q57" s="17">
        <v>70</v>
      </c>
      <c r="R57" s="18">
        <v>230</v>
      </c>
      <c r="S57" s="18">
        <f t="shared" si="3"/>
        <v>149695</v>
      </c>
      <c r="T57" s="18">
        <f t="shared" si="4"/>
        <v>491855</v>
      </c>
    </row>
    <row r="58" spans="1:20" x14ac:dyDescent="0.3">
      <c r="A58" s="7">
        <v>43190</v>
      </c>
      <c r="B58" s="2" t="str">
        <f t="shared" si="5"/>
        <v>Mar</v>
      </c>
      <c r="C58" s="13">
        <f t="shared" si="1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2"/>
        <v>5140.6875</v>
      </c>
      <c r="Q58" s="17">
        <v>70</v>
      </c>
      <c r="R58" s="18">
        <v>230</v>
      </c>
      <c r="S58" s="18">
        <f t="shared" si="3"/>
        <v>359848.125</v>
      </c>
      <c r="T58" s="18">
        <f t="shared" si="4"/>
        <v>1182358.125</v>
      </c>
    </row>
    <row r="59" spans="1:20" x14ac:dyDescent="0.3">
      <c r="A59" s="7">
        <v>43190</v>
      </c>
      <c r="B59" s="2" t="str">
        <f t="shared" si="5"/>
        <v>Mar</v>
      </c>
      <c r="C59" s="13">
        <f t="shared" si="1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2"/>
        <v>2829.84</v>
      </c>
      <c r="Q59" s="17">
        <v>70</v>
      </c>
      <c r="R59" s="18">
        <v>230</v>
      </c>
      <c r="S59" s="18">
        <f t="shared" si="3"/>
        <v>198088.80000000002</v>
      </c>
      <c r="T59" s="18">
        <f t="shared" si="4"/>
        <v>650863.20000000007</v>
      </c>
    </row>
    <row r="60" spans="1:20" x14ac:dyDescent="0.3">
      <c r="A60" s="7">
        <v>43190</v>
      </c>
      <c r="B60" s="3" t="str">
        <f t="shared" si="5"/>
        <v>Mar</v>
      </c>
      <c r="C60" s="13">
        <f t="shared" si="1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2"/>
        <v>2000.7000000000003</v>
      </c>
      <c r="Q60" s="17">
        <v>70</v>
      </c>
      <c r="R60" s="18">
        <v>230</v>
      </c>
      <c r="S60" s="18">
        <f t="shared" si="3"/>
        <v>140049.00000000003</v>
      </c>
      <c r="T60" s="18">
        <f t="shared" si="4"/>
        <v>460161.00000000006</v>
      </c>
    </row>
    <row r="61" spans="1:20" x14ac:dyDescent="0.3">
      <c r="A61" s="7">
        <v>43190</v>
      </c>
      <c r="B61" s="3" t="str">
        <f t="shared" si="5"/>
        <v>Mar</v>
      </c>
      <c r="C61" s="13">
        <f t="shared" si="1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2"/>
        <v>3734.6400000000008</v>
      </c>
      <c r="Q61" s="17">
        <v>70</v>
      </c>
      <c r="R61" s="18">
        <v>230</v>
      </c>
      <c r="S61" s="18">
        <f t="shared" si="3"/>
        <v>261424.80000000005</v>
      </c>
      <c r="T61" s="18">
        <f t="shared" si="4"/>
        <v>858967.20000000019</v>
      </c>
    </row>
    <row r="62" spans="1:20" x14ac:dyDescent="0.3">
      <c r="A62" s="7">
        <v>43220</v>
      </c>
      <c r="B62" s="2" t="str">
        <f t="shared" si="5"/>
        <v>Apr</v>
      </c>
      <c r="C62" s="13">
        <f t="shared" si="1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2"/>
        <v>3120</v>
      </c>
      <c r="Q62" s="17">
        <v>70</v>
      </c>
      <c r="R62" s="18">
        <v>230</v>
      </c>
      <c r="S62" s="18">
        <f t="shared" si="3"/>
        <v>218400</v>
      </c>
      <c r="T62" s="18">
        <f t="shared" si="4"/>
        <v>717600</v>
      </c>
    </row>
    <row r="63" spans="1:20" x14ac:dyDescent="0.3">
      <c r="A63" s="7">
        <v>43220</v>
      </c>
      <c r="B63" s="2" t="str">
        <f t="shared" si="5"/>
        <v>Apr</v>
      </c>
      <c r="C63" s="13">
        <f t="shared" si="1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2"/>
        <v>2753.92</v>
      </c>
      <c r="Q63" s="17">
        <v>70</v>
      </c>
      <c r="R63" s="18">
        <v>230</v>
      </c>
      <c r="S63" s="18">
        <f t="shared" si="3"/>
        <v>192774.39999999999</v>
      </c>
      <c r="T63" s="18">
        <f t="shared" si="4"/>
        <v>633401.59999999998</v>
      </c>
    </row>
    <row r="64" spans="1:20" x14ac:dyDescent="0.3">
      <c r="A64" s="7">
        <v>43220</v>
      </c>
      <c r="B64" s="3" t="str">
        <f t="shared" si="5"/>
        <v>Apr</v>
      </c>
      <c r="C64" s="13">
        <f t="shared" si="1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2"/>
        <v>2355.08</v>
      </c>
      <c r="Q64" s="17">
        <v>70</v>
      </c>
      <c r="R64" s="18">
        <v>230</v>
      </c>
      <c r="S64" s="18">
        <f t="shared" si="3"/>
        <v>164855.6</v>
      </c>
      <c r="T64" s="18">
        <f t="shared" si="4"/>
        <v>541668.4</v>
      </c>
    </row>
    <row r="65" spans="1:20" x14ac:dyDescent="0.3">
      <c r="A65" s="7">
        <v>43220</v>
      </c>
      <c r="B65" s="3" t="str">
        <f t="shared" si="5"/>
        <v>Apr</v>
      </c>
      <c r="C65" s="13">
        <f t="shared" si="1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2"/>
        <v>1378.65</v>
      </c>
      <c r="Q65" s="17">
        <v>70</v>
      </c>
      <c r="R65" s="18">
        <v>230</v>
      </c>
      <c r="S65" s="18">
        <f t="shared" si="3"/>
        <v>96505.5</v>
      </c>
      <c r="T65" s="18">
        <f t="shared" si="4"/>
        <v>317089.5</v>
      </c>
    </row>
    <row r="66" spans="1:20" x14ac:dyDescent="0.3">
      <c r="A66" s="7">
        <v>43251</v>
      </c>
      <c r="B66" s="2" t="str">
        <f t="shared" ref="B66:B97" si="6">TEXT(A66, "mmm")</f>
        <v>May</v>
      </c>
      <c r="C66" s="13">
        <f t="shared" si="1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2"/>
        <v>2275</v>
      </c>
      <c r="Q66" s="17">
        <v>70</v>
      </c>
      <c r="R66" s="18">
        <v>230</v>
      </c>
      <c r="S66" s="18">
        <f t="shared" si="3"/>
        <v>159250</v>
      </c>
      <c r="T66" s="18">
        <f t="shared" si="4"/>
        <v>523250</v>
      </c>
    </row>
    <row r="67" spans="1:20" x14ac:dyDescent="0.3">
      <c r="A67" s="7">
        <v>43251</v>
      </c>
      <c r="B67" s="2" t="str">
        <f t="shared" si="6"/>
        <v>May</v>
      </c>
      <c r="C67" s="13">
        <f t="shared" ref="C67:C130" si="7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8">O67</f>
        <v>686.20500000000004</v>
      </c>
      <c r="Q67" s="17">
        <v>70</v>
      </c>
      <c r="R67" s="18">
        <v>230</v>
      </c>
      <c r="S67" s="18">
        <f t="shared" ref="S67:S130" si="9">Q67*P67</f>
        <v>48034.350000000006</v>
      </c>
      <c r="T67" s="18">
        <f t="shared" ref="T67:T130" si="10">R67*P67</f>
        <v>157827.15000000002</v>
      </c>
    </row>
    <row r="68" spans="1:20" x14ac:dyDescent="0.3">
      <c r="A68" s="7">
        <v>43251</v>
      </c>
      <c r="B68" s="3" t="str">
        <f t="shared" si="6"/>
        <v>May</v>
      </c>
      <c r="C68" s="13">
        <f t="shared" si="7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8"/>
        <v>1545.375</v>
      </c>
      <c r="Q68" s="17">
        <v>70</v>
      </c>
      <c r="R68" s="18">
        <v>230</v>
      </c>
      <c r="S68" s="18">
        <f t="shared" si="9"/>
        <v>108176.25</v>
      </c>
      <c r="T68" s="18">
        <f t="shared" si="10"/>
        <v>355436.25</v>
      </c>
    </row>
    <row r="69" spans="1:20" x14ac:dyDescent="0.3">
      <c r="A69" s="7">
        <v>43251</v>
      </c>
      <c r="B69" s="3" t="str">
        <f t="shared" si="6"/>
        <v>May</v>
      </c>
      <c r="C69" s="13">
        <f t="shared" si="7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8"/>
        <v>1950</v>
      </c>
      <c r="Q69" s="17">
        <v>70</v>
      </c>
      <c r="R69" s="18">
        <v>230</v>
      </c>
      <c r="S69" s="18">
        <f t="shared" si="9"/>
        <v>136500</v>
      </c>
      <c r="T69" s="18">
        <f t="shared" si="10"/>
        <v>448500</v>
      </c>
    </row>
    <row r="70" spans="1:20" x14ac:dyDescent="0.3">
      <c r="A70" s="7">
        <v>43281</v>
      </c>
      <c r="B70" s="2" t="str">
        <f t="shared" si="6"/>
        <v>Jun</v>
      </c>
      <c r="C70" s="13">
        <f t="shared" si="7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8"/>
        <v>3575</v>
      </c>
      <c r="Q70" s="17">
        <v>70</v>
      </c>
      <c r="R70" s="18">
        <v>230</v>
      </c>
      <c r="S70" s="18">
        <f t="shared" si="9"/>
        <v>250250</v>
      </c>
      <c r="T70" s="18">
        <f t="shared" si="10"/>
        <v>822250</v>
      </c>
    </row>
    <row r="71" spans="1:20" x14ac:dyDescent="0.3">
      <c r="A71" s="7">
        <v>43281</v>
      </c>
      <c r="B71" s="2" t="str">
        <f t="shared" si="6"/>
        <v>Jun</v>
      </c>
      <c r="C71" s="13">
        <f t="shared" si="7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8"/>
        <v>1300</v>
      </c>
      <c r="Q71" s="17">
        <v>70</v>
      </c>
      <c r="R71" s="18">
        <v>230</v>
      </c>
      <c r="S71" s="18">
        <f t="shared" si="9"/>
        <v>91000</v>
      </c>
      <c r="T71" s="18">
        <f t="shared" si="10"/>
        <v>299000</v>
      </c>
    </row>
    <row r="72" spans="1:20" x14ac:dyDescent="0.3">
      <c r="A72" s="7">
        <v>43281</v>
      </c>
      <c r="B72" s="3" t="str">
        <f t="shared" si="6"/>
        <v>Jun</v>
      </c>
      <c r="C72" s="13">
        <f t="shared" si="7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8"/>
        <v>2245.4250000000002</v>
      </c>
      <c r="Q72" s="17">
        <v>70</v>
      </c>
      <c r="R72" s="18">
        <v>230</v>
      </c>
      <c r="S72" s="18">
        <f t="shared" si="9"/>
        <v>157179.75</v>
      </c>
      <c r="T72" s="18">
        <f t="shared" si="10"/>
        <v>516447.75000000006</v>
      </c>
    </row>
    <row r="73" spans="1:20" x14ac:dyDescent="0.3">
      <c r="A73" s="7">
        <v>43281</v>
      </c>
      <c r="B73" s="3" t="str">
        <f t="shared" si="6"/>
        <v>Jun</v>
      </c>
      <c r="C73" s="13">
        <f t="shared" si="7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8"/>
        <v>1950</v>
      </c>
      <c r="Q73" s="17">
        <v>70</v>
      </c>
      <c r="R73" s="18">
        <v>230</v>
      </c>
      <c r="S73" s="18">
        <f t="shared" si="9"/>
        <v>136500</v>
      </c>
      <c r="T73" s="18">
        <f t="shared" si="10"/>
        <v>448500</v>
      </c>
    </row>
    <row r="74" spans="1:20" x14ac:dyDescent="0.3">
      <c r="A74" s="7">
        <v>43312</v>
      </c>
      <c r="B74" s="2" t="str">
        <f t="shared" si="6"/>
        <v>Jul</v>
      </c>
      <c r="C74" s="13">
        <f t="shared" si="7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8"/>
        <v>4225</v>
      </c>
      <c r="Q74" s="17">
        <v>70</v>
      </c>
      <c r="R74" s="18">
        <v>230</v>
      </c>
      <c r="S74" s="18">
        <f t="shared" si="9"/>
        <v>295750</v>
      </c>
      <c r="T74" s="18">
        <f t="shared" si="10"/>
        <v>971750</v>
      </c>
    </row>
    <row r="75" spans="1:20" x14ac:dyDescent="0.3">
      <c r="A75" s="7">
        <v>43312</v>
      </c>
      <c r="B75" s="2" t="str">
        <f t="shared" si="6"/>
        <v>Jul</v>
      </c>
      <c r="C75" s="13">
        <f t="shared" si="7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8"/>
        <v>1306.5</v>
      </c>
      <c r="Q75" s="17">
        <v>70</v>
      </c>
      <c r="R75" s="18">
        <v>230</v>
      </c>
      <c r="S75" s="18">
        <f t="shared" si="9"/>
        <v>91455</v>
      </c>
      <c r="T75" s="18">
        <f t="shared" si="10"/>
        <v>300495</v>
      </c>
    </row>
    <row r="76" spans="1:20" x14ac:dyDescent="0.3">
      <c r="A76" s="7">
        <v>43312</v>
      </c>
      <c r="B76" s="3" t="str">
        <f t="shared" si="6"/>
        <v>Jul</v>
      </c>
      <c r="C76" s="13">
        <f t="shared" si="7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8"/>
        <v>1625</v>
      </c>
      <c r="Q76" s="17">
        <v>70</v>
      </c>
      <c r="R76" s="18">
        <v>230</v>
      </c>
      <c r="S76" s="18">
        <f t="shared" si="9"/>
        <v>113750</v>
      </c>
      <c r="T76" s="18">
        <f t="shared" si="10"/>
        <v>373750</v>
      </c>
    </row>
    <row r="77" spans="1:20" x14ac:dyDescent="0.3">
      <c r="A77" s="7">
        <v>43312</v>
      </c>
      <c r="B77" s="3" t="str">
        <f t="shared" si="6"/>
        <v>Jul</v>
      </c>
      <c r="C77" s="13">
        <f t="shared" si="7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8"/>
        <v>1183</v>
      </c>
      <c r="Q77" s="17">
        <v>70</v>
      </c>
      <c r="R77" s="18">
        <v>230</v>
      </c>
      <c r="S77" s="18">
        <f t="shared" si="9"/>
        <v>82810</v>
      </c>
      <c r="T77" s="18">
        <f t="shared" si="10"/>
        <v>272090</v>
      </c>
    </row>
    <row r="78" spans="1:20" x14ac:dyDescent="0.3">
      <c r="A78" s="7">
        <v>43343</v>
      </c>
      <c r="B78" s="2" t="str">
        <f t="shared" si="6"/>
        <v>Aug</v>
      </c>
      <c r="C78" s="13">
        <f t="shared" si="7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8"/>
        <v>2275</v>
      </c>
      <c r="Q78" s="17">
        <v>70</v>
      </c>
      <c r="R78" s="18">
        <v>230</v>
      </c>
      <c r="S78" s="18">
        <f t="shared" si="9"/>
        <v>159250</v>
      </c>
      <c r="T78" s="18">
        <f t="shared" si="10"/>
        <v>523250</v>
      </c>
    </row>
    <row r="79" spans="1:20" x14ac:dyDescent="0.3">
      <c r="A79" s="7">
        <v>43343</v>
      </c>
      <c r="B79" s="2" t="str">
        <f t="shared" si="6"/>
        <v>Aug</v>
      </c>
      <c r="C79" s="13">
        <f t="shared" si="7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8"/>
        <v>975</v>
      </c>
      <c r="Q79" s="17">
        <v>70</v>
      </c>
      <c r="R79" s="18">
        <v>230</v>
      </c>
      <c r="S79" s="18">
        <f t="shared" si="9"/>
        <v>68250</v>
      </c>
      <c r="T79" s="18">
        <f t="shared" si="10"/>
        <v>224250</v>
      </c>
    </row>
    <row r="80" spans="1:20" x14ac:dyDescent="0.3">
      <c r="A80" s="7">
        <v>43343</v>
      </c>
      <c r="B80" s="3" t="str">
        <f t="shared" si="6"/>
        <v>Aug</v>
      </c>
      <c r="C80" s="13">
        <f t="shared" si="7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8"/>
        <v>2173.4375</v>
      </c>
      <c r="Q80" s="17">
        <v>70</v>
      </c>
      <c r="R80" s="18">
        <v>230</v>
      </c>
      <c r="S80" s="18">
        <f t="shared" si="9"/>
        <v>152140.625</v>
      </c>
      <c r="T80" s="18">
        <f t="shared" si="10"/>
        <v>499890.625</v>
      </c>
    </row>
    <row r="81" spans="1:20" x14ac:dyDescent="0.3">
      <c r="A81" s="7">
        <v>43343</v>
      </c>
      <c r="B81" s="3" t="str">
        <f t="shared" si="6"/>
        <v>Aug</v>
      </c>
      <c r="C81" s="13">
        <f t="shared" si="7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8"/>
        <v>2470</v>
      </c>
      <c r="Q81" s="17">
        <v>70</v>
      </c>
      <c r="R81" s="18">
        <v>230</v>
      </c>
      <c r="S81" s="18">
        <f t="shared" si="9"/>
        <v>172900</v>
      </c>
      <c r="T81" s="18">
        <f t="shared" si="10"/>
        <v>568100</v>
      </c>
    </row>
    <row r="82" spans="1:20" x14ac:dyDescent="0.3">
      <c r="A82" s="7">
        <v>43373</v>
      </c>
      <c r="B82" s="2" t="str">
        <f t="shared" si="6"/>
        <v>Sep</v>
      </c>
      <c r="C82" s="13">
        <f t="shared" si="7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8"/>
        <v>3120</v>
      </c>
      <c r="Q82" s="17">
        <v>70</v>
      </c>
      <c r="R82" s="18">
        <v>230</v>
      </c>
      <c r="S82" s="18">
        <f t="shared" si="9"/>
        <v>218400</v>
      </c>
      <c r="T82" s="18">
        <f t="shared" si="10"/>
        <v>717600</v>
      </c>
    </row>
    <row r="83" spans="1:20" x14ac:dyDescent="0.3">
      <c r="A83" s="7">
        <v>43373</v>
      </c>
      <c r="B83" s="2" t="str">
        <f t="shared" si="6"/>
        <v>Sep</v>
      </c>
      <c r="C83" s="13">
        <f t="shared" si="7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8"/>
        <v>1300</v>
      </c>
      <c r="Q83" s="17">
        <v>70</v>
      </c>
      <c r="R83" s="18">
        <v>230</v>
      </c>
      <c r="S83" s="18">
        <f t="shared" si="9"/>
        <v>91000</v>
      </c>
      <c r="T83" s="18">
        <f t="shared" si="10"/>
        <v>299000</v>
      </c>
    </row>
    <row r="84" spans="1:20" x14ac:dyDescent="0.3">
      <c r="A84" s="7">
        <v>43373</v>
      </c>
      <c r="B84" s="3" t="str">
        <f t="shared" si="6"/>
        <v>Sep</v>
      </c>
      <c r="C84" s="13">
        <f t="shared" si="7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8"/>
        <v>1365</v>
      </c>
      <c r="Q84" s="17">
        <v>70</v>
      </c>
      <c r="R84" s="18">
        <v>230</v>
      </c>
      <c r="S84" s="18">
        <f t="shared" si="9"/>
        <v>95550</v>
      </c>
      <c r="T84" s="18">
        <f t="shared" si="10"/>
        <v>313950</v>
      </c>
    </row>
    <row r="85" spans="1:20" x14ac:dyDescent="0.3">
      <c r="A85" s="7">
        <v>43373</v>
      </c>
      <c r="B85" s="3" t="str">
        <f t="shared" si="6"/>
        <v>Sep</v>
      </c>
      <c r="C85" s="13">
        <f t="shared" si="7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8"/>
        <v>5200</v>
      </c>
      <c r="Q85" s="17">
        <v>70</v>
      </c>
      <c r="R85" s="18">
        <v>230</v>
      </c>
      <c r="S85" s="18">
        <f t="shared" si="9"/>
        <v>364000</v>
      </c>
      <c r="T85" s="18">
        <f t="shared" si="10"/>
        <v>1196000</v>
      </c>
    </row>
    <row r="86" spans="1:20" x14ac:dyDescent="0.3">
      <c r="A86" s="7">
        <v>43404</v>
      </c>
      <c r="B86" s="2" t="str">
        <f t="shared" si="6"/>
        <v>Oct</v>
      </c>
      <c r="C86" s="13">
        <f t="shared" si="7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8"/>
        <v>3250</v>
      </c>
      <c r="Q86" s="17">
        <v>70</v>
      </c>
      <c r="R86" s="18">
        <v>230</v>
      </c>
      <c r="S86" s="18">
        <f t="shared" si="9"/>
        <v>227500</v>
      </c>
      <c r="T86" s="18">
        <f t="shared" si="10"/>
        <v>747500</v>
      </c>
    </row>
    <row r="87" spans="1:20" x14ac:dyDescent="0.3">
      <c r="A87" s="7">
        <v>43404</v>
      </c>
      <c r="B87" s="2" t="str">
        <f t="shared" si="6"/>
        <v>Oct</v>
      </c>
      <c r="C87" s="13">
        <f t="shared" si="7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8"/>
        <v>975</v>
      </c>
      <c r="Q87" s="17">
        <v>70</v>
      </c>
      <c r="R87" s="18">
        <v>230</v>
      </c>
      <c r="S87" s="18">
        <f t="shared" si="9"/>
        <v>68250</v>
      </c>
      <c r="T87" s="18">
        <f t="shared" si="10"/>
        <v>224250</v>
      </c>
    </row>
    <row r="88" spans="1:20" x14ac:dyDescent="0.3">
      <c r="A88" s="7">
        <v>43404</v>
      </c>
      <c r="B88" s="3" t="str">
        <f t="shared" si="6"/>
        <v>Oct</v>
      </c>
      <c r="C88" s="13">
        <f t="shared" si="7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8"/>
        <v>1690</v>
      </c>
      <c r="Q88" s="17">
        <v>70</v>
      </c>
      <c r="R88" s="18">
        <v>230</v>
      </c>
      <c r="S88" s="18">
        <f t="shared" si="9"/>
        <v>118300</v>
      </c>
      <c r="T88" s="18">
        <f t="shared" si="10"/>
        <v>388700</v>
      </c>
    </row>
    <row r="89" spans="1:20" x14ac:dyDescent="0.3">
      <c r="A89" s="7">
        <v>43404</v>
      </c>
      <c r="B89" s="3" t="str">
        <f t="shared" si="6"/>
        <v>Oct</v>
      </c>
      <c r="C89" s="13">
        <f t="shared" si="7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8"/>
        <v>2275</v>
      </c>
      <c r="Q89" s="17">
        <v>70</v>
      </c>
      <c r="R89" s="18">
        <v>230</v>
      </c>
      <c r="S89" s="18">
        <f t="shared" si="9"/>
        <v>159250</v>
      </c>
      <c r="T89" s="18">
        <f t="shared" si="10"/>
        <v>523250</v>
      </c>
    </row>
    <row r="90" spans="1:20" x14ac:dyDescent="0.3">
      <c r="A90" s="7">
        <v>43434</v>
      </c>
      <c r="B90" s="2" t="str">
        <f t="shared" si="6"/>
        <v>Nov</v>
      </c>
      <c r="C90" s="13">
        <f t="shared" si="7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8"/>
        <v>5525</v>
      </c>
      <c r="Q90" s="17">
        <v>70</v>
      </c>
      <c r="R90" s="18">
        <v>230</v>
      </c>
      <c r="S90" s="18">
        <f t="shared" si="9"/>
        <v>386750</v>
      </c>
      <c r="T90" s="18">
        <f t="shared" si="10"/>
        <v>1270750</v>
      </c>
    </row>
    <row r="91" spans="1:20" x14ac:dyDescent="0.3">
      <c r="A91" s="7">
        <v>43434</v>
      </c>
      <c r="B91" s="2" t="str">
        <f t="shared" si="6"/>
        <v>Nov</v>
      </c>
      <c r="C91" s="13">
        <f t="shared" si="7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8"/>
        <v>1170</v>
      </c>
      <c r="Q91" s="17">
        <v>70</v>
      </c>
      <c r="R91" s="18">
        <v>230</v>
      </c>
      <c r="S91" s="18">
        <f t="shared" si="9"/>
        <v>81900</v>
      </c>
      <c r="T91" s="18">
        <f t="shared" si="10"/>
        <v>269100</v>
      </c>
    </row>
    <row r="92" spans="1:20" x14ac:dyDescent="0.3">
      <c r="A92" s="7">
        <v>43434</v>
      </c>
      <c r="B92" s="3" t="str">
        <f t="shared" si="6"/>
        <v>Nov</v>
      </c>
      <c r="C92" s="13">
        <f t="shared" si="7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8"/>
        <v>2275</v>
      </c>
      <c r="Q92" s="17">
        <v>70</v>
      </c>
      <c r="R92" s="18">
        <v>230</v>
      </c>
      <c r="S92" s="18">
        <f t="shared" si="9"/>
        <v>159250</v>
      </c>
      <c r="T92" s="18">
        <f t="shared" si="10"/>
        <v>523250</v>
      </c>
    </row>
    <row r="93" spans="1:20" x14ac:dyDescent="0.3">
      <c r="A93" s="7">
        <v>43434</v>
      </c>
      <c r="B93" s="3" t="str">
        <f t="shared" si="6"/>
        <v>Nov</v>
      </c>
      <c r="C93" s="13">
        <f t="shared" si="7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8"/>
        <v>4225</v>
      </c>
      <c r="Q93" s="17">
        <v>70</v>
      </c>
      <c r="R93" s="18">
        <v>230</v>
      </c>
      <c r="S93" s="18">
        <f t="shared" si="9"/>
        <v>295750</v>
      </c>
      <c r="T93" s="18">
        <f t="shared" si="10"/>
        <v>971750</v>
      </c>
    </row>
    <row r="94" spans="1:20" x14ac:dyDescent="0.3">
      <c r="A94" s="7">
        <v>43465</v>
      </c>
      <c r="B94" s="2" t="str">
        <f t="shared" si="6"/>
        <v>Dec</v>
      </c>
      <c r="C94" s="13">
        <f t="shared" si="7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8"/>
        <v>6500</v>
      </c>
      <c r="Q94" s="17">
        <v>70</v>
      </c>
      <c r="R94" s="18">
        <v>230</v>
      </c>
      <c r="S94" s="18">
        <f t="shared" si="9"/>
        <v>455000</v>
      </c>
      <c r="T94" s="18">
        <f t="shared" si="10"/>
        <v>1495000</v>
      </c>
    </row>
    <row r="95" spans="1:20" x14ac:dyDescent="0.3">
      <c r="A95" s="7">
        <v>43465</v>
      </c>
      <c r="B95" s="2" t="str">
        <f t="shared" si="6"/>
        <v>Dec</v>
      </c>
      <c r="C95" s="13">
        <f t="shared" si="7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8"/>
        <v>650</v>
      </c>
      <c r="Q95" s="17">
        <v>70</v>
      </c>
      <c r="R95" s="18">
        <v>230</v>
      </c>
      <c r="S95" s="18">
        <f t="shared" si="9"/>
        <v>45500</v>
      </c>
      <c r="T95" s="18">
        <f t="shared" si="10"/>
        <v>149500</v>
      </c>
    </row>
    <row r="96" spans="1:20" x14ac:dyDescent="0.3">
      <c r="A96" s="7">
        <v>43465</v>
      </c>
      <c r="B96" s="3" t="str">
        <f t="shared" si="6"/>
        <v>Dec</v>
      </c>
      <c r="C96" s="13">
        <f t="shared" si="7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8"/>
        <v>1625</v>
      </c>
      <c r="Q96" s="17">
        <v>70</v>
      </c>
      <c r="R96" s="18">
        <v>230</v>
      </c>
      <c r="S96" s="18">
        <f t="shared" si="9"/>
        <v>113750</v>
      </c>
      <c r="T96" s="18">
        <f t="shared" si="10"/>
        <v>373750</v>
      </c>
    </row>
    <row r="97" spans="1:20" x14ac:dyDescent="0.3">
      <c r="A97" s="7">
        <v>43465</v>
      </c>
      <c r="B97" s="3" t="str">
        <f t="shared" si="6"/>
        <v>Dec</v>
      </c>
      <c r="C97" s="13">
        <f t="shared" si="7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8"/>
        <v>4225</v>
      </c>
      <c r="Q97" s="17">
        <v>70</v>
      </c>
      <c r="R97" s="18">
        <v>230</v>
      </c>
      <c r="S97" s="18">
        <f t="shared" si="9"/>
        <v>295750</v>
      </c>
      <c r="T97" s="18">
        <f t="shared" si="10"/>
        <v>971750</v>
      </c>
    </row>
    <row r="98" spans="1:20" x14ac:dyDescent="0.3">
      <c r="A98" s="6">
        <v>43496</v>
      </c>
      <c r="B98" s="4" t="str">
        <f t="shared" ref="B98:B129" si="11">TEXT(A98, "mmm")</f>
        <v>Jan</v>
      </c>
      <c r="C98" s="10">
        <f t="shared" si="7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8"/>
        <v>3120</v>
      </c>
      <c r="Q98" s="16">
        <v>80</v>
      </c>
      <c r="R98" s="16">
        <v>260</v>
      </c>
      <c r="S98" s="16">
        <f t="shared" si="9"/>
        <v>249600</v>
      </c>
      <c r="T98" s="16">
        <f t="shared" si="10"/>
        <v>811200</v>
      </c>
    </row>
    <row r="99" spans="1:20" x14ac:dyDescent="0.3">
      <c r="A99" s="6">
        <v>43496</v>
      </c>
      <c r="B99" s="4" t="str">
        <f t="shared" si="11"/>
        <v>Jan</v>
      </c>
      <c r="C99" s="10">
        <f t="shared" si="7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8"/>
        <v>1443</v>
      </c>
      <c r="Q99" s="16">
        <v>80</v>
      </c>
      <c r="R99" s="16">
        <v>260</v>
      </c>
      <c r="S99" s="16">
        <f t="shared" si="9"/>
        <v>115440</v>
      </c>
      <c r="T99" s="16">
        <f t="shared" si="10"/>
        <v>375180</v>
      </c>
    </row>
    <row r="100" spans="1:20" x14ac:dyDescent="0.3">
      <c r="A100" s="6">
        <v>43496</v>
      </c>
      <c r="B100" s="5" t="str">
        <f t="shared" si="11"/>
        <v>Jan</v>
      </c>
      <c r="C100" s="10">
        <f t="shared" si="7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8"/>
        <v>1365</v>
      </c>
      <c r="Q100" s="16">
        <v>80</v>
      </c>
      <c r="R100" s="16">
        <v>260</v>
      </c>
      <c r="S100" s="16">
        <f t="shared" si="9"/>
        <v>109200</v>
      </c>
      <c r="T100" s="16">
        <f t="shared" si="10"/>
        <v>354900</v>
      </c>
    </row>
    <row r="101" spans="1:20" x14ac:dyDescent="0.3">
      <c r="A101" s="6">
        <v>43496</v>
      </c>
      <c r="B101" s="5" t="str">
        <f t="shared" si="11"/>
        <v>Jan</v>
      </c>
      <c r="C101" s="10">
        <f t="shared" si="7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8"/>
        <v>1608.5875000000001</v>
      </c>
      <c r="Q101" s="16">
        <v>80</v>
      </c>
      <c r="R101" s="16">
        <v>260</v>
      </c>
      <c r="S101" s="16">
        <f t="shared" si="9"/>
        <v>128687</v>
      </c>
      <c r="T101" s="16">
        <f t="shared" si="10"/>
        <v>418232.75</v>
      </c>
    </row>
    <row r="102" spans="1:20" x14ac:dyDescent="0.3">
      <c r="A102" s="6">
        <v>43524</v>
      </c>
      <c r="B102" s="4" t="str">
        <f t="shared" si="11"/>
        <v>Feb</v>
      </c>
      <c r="C102" s="10">
        <f t="shared" si="7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8"/>
        <v>5749.1200000000008</v>
      </c>
      <c r="Q102" s="16">
        <v>80</v>
      </c>
      <c r="R102" s="16">
        <v>260</v>
      </c>
      <c r="S102" s="16">
        <f t="shared" si="9"/>
        <v>459929.60000000009</v>
      </c>
      <c r="T102" s="16">
        <f t="shared" si="10"/>
        <v>1494771.2000000002</v>
      </c>
    </row>
    <row r="103" spans="1:20" x14ac:dyDescent="0.3">
      <c r="A103" s="6">
        <v>43524</v>
      </c>
      <c r="B103" s="4" t="str">
        <f t="shared" si="11"/>
        <v>Feb</v>
      </c>
      <c r="C103" s="10">
        <f t="shared" si="7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8"/>
        <v>1625</v>
      </c>
      <c r="Q103" s="16">
        <v>80</v>
      </c>
      <c r="R103" s="16">
        <v>260</v>
      </c>
      <c r="S103" s="16">
        <f t="shared" si="9"/>
        <v>130000</v>
      </c>
      <c r="T103" s="16">
        <f t="shared" si="10"/>
        <v>422500</v>
      </c>
    </row>
    <row r="104" spans="1:20" x14ac:dyDescent="0.3">
      <c r="A104" s="6">
        <v>43524</v>
      </c>
      <c r="B104" s="5" t="str">
        <f t="shared" si="11"/>
        <v>Feb</v>
      </c>
      <c r="C104" s="10">
        <f t="shared" si="7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8"/>
        <v>1698.4500000000003</v>
      </c>
      <c r="Q104" s="16">
        <v>80</v>
      </c>
      <c r="R104" s="16">
        <v>260</v>
      </c>
      <c r="S104" s="16">
        <f t="shared" si="9"/>
        <v>135876.00000000003</v>
      </c>
      <c r="T104" s="16">
        <f t="shared" si="10"/>
        <v>441597.00000000006</v>
      </c>
    </row>
    <row r="105" spans="1:20" x14ac:dyDescent="0.3">
      <c r="A105" s="6">
        <v>43524</v>
      </c>
      <c r="B105" s="5" t="str">
        <f t="shared" si="11"/>
        <v>Feb</v>
      </c>
      <c r="C105" s="10">
        <f t="shared" si="7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8"/>
        <v>2229.7600000000002</v>
      </c>
      <c r="Q105" s="16">
        <v>80</v>
      </c>
      <c r="R105" s="16">
        <v>260</v>
      </c>
      <c r="S105" s="16">
        <f t="shared" si="9"/>
        <v>178380.80000000002</v>
      </c>
      <c r="T105" s="16">
        <f t="shared" si="10"/>
        <v>579737.60000000009</v>
      </c>
    </row>
    <row r="106" spans="1:20" x14ac:dyDescent="0.3">
      <c r="A106" s="6">
        <v>43555</v>
      </c>
      <c r="B106" s="4" t="str">
        <f t="shared" si="11"/>
        <v>Mar</v>
      </c>
      <c r="C106" s="10">
        <f t="shared" si="7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8"/>
        <v>5212.4800000000005</v>
      </c>
      <c r="Q106" s="16">
        <v>80</v>
      </c>
      <c r="R106" s="16">
        <v>260</v>
      </c>
      <c r="S106" s="16">
        <f t="shared" si="9"/>
        <v>416998.40000000002</v>
      </c>
      <c r="T106" s="16">
        <f t="shared" si="10"/>
        <v>1355244.8</v>
      </c>
    </row>
    <row r="107" spans="1:20" x14ac:dyDescent="0.3">
      <c r="A107" s="6">
        <v>43555</v>
      </c>
      <c r="B107" s="4" t="str">
        <f t="shared" si="11"/>
        <v>Mar</v>
      </c>
      <c r="C107" s="10">
        <f t="shared" si="7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8"/>
        <v>1300</v>
      </c>
      <c r="Q107" s="16">
        <v>80</v>
      </c>
      <c r="R107" s="16">
        <v>260</v>
      </c>
      <c r="S107" s="16">
        <f t="shared" si="9"/>
        <v>104000</v>
      </c>
      <c r="T107" s="16">
        <f t="shared" si="10"/>
        <v>338000</v>
      </c>
    </row>
    <row r="108" spans="1:20" x14ac:dyDescent="0.3">
      <c r="A108" s="6">
        <v>43555</v>
      </c>
      <c r="B108" s="5" t="str">
        <f t="shared" si="11"/>
        <v>Mar</v>
      </c>
      <c r="C108" s="10">
        <f t="shared" si="7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8"/>
        <v>1158.3</v>
      </c>
      <c r="Q108" s="16">
        <v>80</v>
      </c>
      <c r="R108" s="16">
        <v>260</v>
      </c>
      <c r="S108" s="16">
        <f t="shared" si="9"/>
        <v>92664</v>
      </c>
      <c r="T108" s="16">
        <f t="shared" si="10"/>
        <v>301158</v>
      </c>
    </row>
    <row r="109" spans="1:20" x14ac:dyDescent="0.3">
      <c r="A109" s="6">
        <v>43555</v>
      </c>
      <c r="B109" s="5" t="str">
        <f t="shared" si="11"/>
        <v>Mar</v>
      </c>
      <c r="C109" s="10">
        <f t="shared" si="7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8"/>
        <v>2196.7400000000002</v>
      </c>
      <c r="Q109" s="16">
        <v>80</v>
      </c>
      <c r="R109" s="16">
        <v>260</v>
      </c>
      <c r="S109" s="16">
        <f t="shared" si="9"/>
        <v>175739.2</v>
      </c>
      <c r="T109" s="16">
        <f t="shared" si="10"/>
        <v>571152.4</v>
      </c>
    </row>
    <row r="110" spans="1:20" x14ac:dyDescent="0.3">
      <c r="A110" s="6">
        <v>43585</v>
      </c>
      <c r="B110" s="4" t="str">
        <f t="shared" si="11"/>
        <v>Apr</v>
      </c>
      <c r="C110" s="10">
        <f t="shared" si="7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8"/>
        <v>2340</v>
      </c>
      <c r="Q110" s="16">
        <v>80</v>
      </c>
      <c r="R110" s="16">
        <v>260</v>
      </c>
      <c r="S110" s="16">
        <f t="shared" si="9"/>
        <v>187200</v>
      </c>
      <c r="T110" s="16">
        <f t="shared" si="10"/>
        <v>608400</v>
      </c>
    </row>
    <row r="111" spans="1:20" x14ac:dyDescent="0.3">
      <c r="A111" s="6">
        <v>43585</v>
      </c>
      <c r="B111" s="4" t="str">
        <f t="shared" si="11"/>
        <v>Apr</v>
      </c>
      <c r="C111" s="10">
        <f t="shared" si="7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8"/>
        <v>1375.92</v>
      </c>
      <c r="Q111" s="16">
        <v>80</v>
      </c>
      <c r="R111" s="16">
        <v>260</v>
      </c>
      <c r="S111" s="16">
        <f t="shared" si="9"/>
        <v>110073.60000000001</v>
      </c>
      <c r="T111" s="16">
        <f t="shared" si="10"/>
        <v>357739.2</v>
      </c>
    </row>
    <row r="112" spans="1:20" x14ac:dyDescent="0.3">
      <c r="A112" s="6">
        <v>43585</v>
      </c>
      <c r="B112" s="5" t="str">
        <f t="shared" si="11"/>
        <v>Apr</v>
      </c>
      <c r="C112" s="10">
        <f t="shared" si="7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8"/>
        <v>2167.4250000000002</v>
      </c>
      <c r="Q112" s="16">
        <v>80</v>
      </c>
      <c r="R112" s="16">
        <v>260</v>
      </c>
      <c r="S112" s="16">
        <f t="shared" si="9"/>
        <v>173394</v>
      </c>
      <c r="T112" s="16">
        <f t="shared" si="10"/>
        <v>563530.5</v>
      </c>
    </row>
    <row r="113" spans="1:20" x14ac:dyDescent="0.3">
      <c r="A113" s="6">
        <v>43585</v>
      </c>
      <c r="B113" s="5" t="str">
        <f t="shared" si="11"/>
        <v>Apr</v>
      </c>
      <c r="C113" s="10">
        <f t="shared" si="7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8"/>
        <v>873.6</v>
      </c>
      <c r="Q113" s="16">
        <v>80</v>
      </c>
      <c r="R113" s="16">
        <v>260</v>
      </c>
      <c r="S113" s="16">
        <f t="shared" si="9"/>
        <v>69888</v>
      </c>
      <c r="T113" s="16">
        <f t="shared" si="10"/>
        <v>227136</v>
      </c>
    </row>
    <row r="114" spans="1:20" x14ac:dyDescent="0.3">
      <c r="A114" s="6">
        <v>43616</v>
      </c>
      <c r="B114" s="4" t="str">
        <f t="shared" si="11"/>
        <v>May</v>
      </c>
      <c r="C114" s="10">
        <f t="shared" si="7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8"/>
        <v>3575</v>
      </c>
      <c r="Q114" s="16">
        <v>80</v>
      </c>
      <c r="R114" s="16">
        <v>260</v>
      </c>
      <c r="S114" s="16">
        <f t="shared" si="9"/>
        <v>286000</v>
      </c>
      <c r="T114" s="16">
        <f t="shared" si="10"/>
        <v>929500</v>
      </c>
    </row>
    <row r="115" spans="1:20" x14ac:dyDescent="0.3">
      <c r="A115" s="6">
        <v>43616</v>
      </c>
      <c r="B115" s="4" t="str">
        <f t="shared" si="11"/>
        <v>May</v>
      </c>
      <c r="C115" s="10">
        <f t="shared" si="7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8"/>
        <v>1820</v>
      </c>
      <c r="Q115" s="16">
        <v>80</v>
      </c>
      <c r="R115" s="16">
        <v>260</v>
      </c>
      <c r="S115" s="16">
        <f t="shared" si="9"/>
        <v>145600</v>
      </c>
      <c r="T115" s="16">
        <f t="shared" si="10"/>
        <v>473200</v>
      </c>
    </row>
    <row r="116" spans="1:20" x14ac:dyDescent="0.3">
      <c r="A116" s="6">
        <v>43616</v>
      </c>
      <c r="B116" s="5" t="str">
        <f t="shared" si="11"/>
        <v>May</v>
      </c>
      <c r="C116" s="10">
        <f t="shared" si="7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8"/>
        <v>1613.625</v>
      </c>
      <c r="Q116" s="16">
        <v>80</v>
      </c>
      <c r="R116" s="16">
        <v>260</v>
      </c>
      <c r="S116" s="16">
        <f t="shared" si="9"/>
        <v>129090</v>
      </c>
      <c r="T116" s="16">
        <f t="shared" si="10"/>
        <v>419542.5</v>
      </c>
    </row>
    <row r="117" spans="1:20" x14ac:dyDescent="0.3">
      <c r="A117" s="6">
        <v>43616</v>
      </c>
      <c r="B117" s="5" t="str">
        <f t="shared" si="11"/>
        <v>May</v>
      </c>
      <c r="C117" s="10">
        <f t="shared" si="7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8"/>
        <v>1465.7370000000003</v>
      </c>
      <c r="Q117" s="16">
        <v>80</v>
      </c>
      <c r="R117" s="16">
        <v>260</v>
      </c>
      <c r="S117" s="16">
        <f t="shared" si="9"/>
        <v>117258.96000000002</v>
      </c>
      <c r="T117" s="16">
        <f t="shared" si="10"/>
        <v>381091.62000000005</v>
      </c>
    </row>
    <row r="118" spans="1:20" x14ac:dyDescent="0.3">
      <c r="A118" s="6">
        <v>43646</v>
      </c>
      <c r="B118" s="4" t="str">
        <f t="shared" si="11"/>
        <v>Jun</v>
      </c>
      <c r="C118" s="10">
        <f t="shared" si="7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8"/>
        <v>2925</v>
      </c>
      <c r="Q118" s="16">
        <v>80</v>
      </c>
      <c r="R118" s="16">
        <v>260</v>
      </c>
      <c r="S118" s="16">
        <f t="shared" si="9"/>
        <v>234000</v>
      </c>
      <c r="T118" s="16">
        <f t="shared" si="10"/>
        <v>760500</v>
      </c>
    </row>
    <row r="119" spans="1:20" x14ac:dyDescent="0.3">
      <c r="A119" s="6">
        <v>43646</v>
      </c>
      <c r="B119" s="4" t="str">
        <f t="shared" si="11"/>
        <v>Jun</v>
      </c>
      <c r="C119" s="10">
        <f t="shared" si="7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8"/>
        <v>1170</v>
      </c>
      <c r="Q119" s="16">
        <v>80</v>
      </c>
      <c r="R119" s="16">
        <v>260</v>
      </c>
      <c r="S119" s="16">
        <f t="shared" si="9"/>
        <v>93600</v>
      </c>
      <c r="T119" s="16">
        <f t="shared" si="10"/>
        <v>304200</v>
      </c>
    </row>
    <row r="120" spans="1:20" x14ac:dyDescent="0.3">
      <c r="A120" s="6">
        <v>43646</v>
      </c>
      <c r="B120" s="5" t="str">
        <f t="shared" si="11"/>
        <v>Jun</v>
      </c>
      <c r="C120" s="10">
        <f t="shared" si="7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8"/>
        <v>1625</v>
      </c>
      <c r="Q120" s="16">
        <v>80</v>
      </c>
      <c r="R120" s="16">
        <v>260</v>
      </c>
      <c r="S120" s="16">
        <f t="shared" si="9"/>
        <v>130000</v>
      </c>
      <c r="T120" s="16">
        <f t="shared" si="10"/>
        <v>422500</v>
      </c>
    </row>
    <row r="121" spans="1:20" x14ac:dyDescent="0.3">
      <c r="A121" s="6">
        <v>43646</v>
      </c>
      <c r="B121" s="5" t="str">
        <f t="shared" si="11"/>
        <v>Jun</v>
      </c>
      <c r="C121" s="10">
        <f t="shared" si="7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8"/>
        <v>1170</v>
      </c>
      <c r="Q121" s="16">
        <v>80</v>
      </c>
      <c r="R121" s="16">
        <v>260</v>
      </c>
      <c r="S121" s="16">
        <f t="shared" si="9"/>
        <v>93600</v>
      </c>
      <c r="T121" s="16">
        <f t="shared" si="10"/>
        <v>304200</v>
      </c>
    </row>
    <row r="122" spans="1:20" x14ac:dyDescent="0.3">
      <c r="A122" s="6">
        <v>43677</v>
      </c>
      <c r="B122" s="4" t="str">
        <f t="shared" si="11"/>
        <v>Jul</v>
      </c>
      <c r="C122" s="10">
        <f t="shared" si="7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8"/>
        <v>2340</v>
      </c>
      <c r="Q122" s="16">
        <v>80</v>
      </c>
      <c r="R122" s="16">
        <v>260</v>
      </c>
      <c r="S122" s="16">
        <f t="shared" si="9"/>
        <v>187200</v>
      </c>
      <c r="T122" s="16">
        <f t="shared" si="10"/>
        <v>608400</v>
      </c>
    </row>
    <row r="123" spans="1:20" x14ac:dyDescent="0.3">
      <c r="A123" s="6">
        <v>43677</v>
      </c>
      <c r="B123" s="4" t="str">
        <f t="shared" si="11"/>
        <v>Jul</v>
      </c>
      <c r="C123" s="10">
        <f t="shared" si="7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8"/>
        <v>800.80000000000018</v>
      </c>
      <c r="Q123" s="16">
        <v>80</v>
      </c>
      <c r="R123" s="16">
        <v>260</v>
      </c>
      <c r="S123" s="16">
        <f t="shared" si="9"/>
        <v>64064.000000000015</v>
      </c>
      <c r="T123" s="16">
        <f t="shared" si="10"/>
        <v>208208.00000000006</v>
      </c>
    </row>
    <row r="124" spans="1:20" x14ac:dyDescent="0.3">
      <c r="A124" s="6">
        <v>43677</v>
      </c>
      <c r="B124" s="5" t="str">
        <f t="shared" si="11"/>
        <v>Jul</v>
      </c>
      <c r="C124" s="10">
        <f t="shared" si="7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8"/>
        <v>2275</v>
      </c>
      <c r="Q124" s="16">
        <v>80</v>
      </c>
      <c r="R124" s="16">
        <v>260</v>
      </c>
      <c r="S124" s="16">
        <f t="shared" si="9"/>
        <v>182000</v>
      </c>
      <c r="T124" s="16">
        <f t="shared" si="10"/>
        <v>591500</v>
      </c>
    </row>
    <row r="125" spans="1:20" x14ac:dyDescent="0.3">
      <c r="A125" s="6">
        <v>43677</v>
      </c>
      <c r="B125" s="5" t="str">
        <f t="shared" si="11"/>
        <v>Jul</v>
      </c>
      <c r="C125" s="10">
        <f t="shared" si="7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8"/>
        <v>1365</v>
      </c>
      <c r="Q125" s="16">
        <v>80</v>
      </c>
      <c r="R125" s="16">
        <v>260</v>
      </c>
      <c r="S125" s="16">
        <f t="shared" si="9"/>
        <v>109200</v>
      </c>
      <c r="T125" s="16">
        <f t="shared" si="10"/>
        <v>354900</v>
      </c>
    </row>
    <row r="126" spans="1:20" x14ac:dyDescent="0.3">
      <c r="A126" s="6">
        <v>43708</v>
      </c>
      <c r="B126" s="4" t="str">
        <f t="shared" si="11"/>
        <v>Aug</v>
      </c>
      <c r="C126" s="10">
        <f t="shared" si="7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8"/>
        <v>3575</v>
      </c>
      <c r="Q126" s="16">
        <v>80</v>
      </c>
      <c r="R126" s="16">
        <v>260</v>
      </c>
      <c r="S126" s="16">
        <f t="shared" si="9"/>
        <v>286000</v>
      </c>
      <c r="T126" s="16">
        <f t="shared" si="10"/>
        <v>929500</v>
      </c>
    </row>
    <row r="127" spans="1:20" x14ac:dyDescent="0.3">
      <c r="A127" s="6">
        <v>43708</v>
      </c>
      <c r="B127" s="4" t="str">
        <f t="shared" si="11"/>
        <v>Aug</v>
      </c>
      <c r="C127" s="10">
        <f t="shared" si="7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8"/>
        <v>1495</v>
      </c>
      <c r="Q127" s="16">
        <v>80</v>
      </c>
      <c r="R127" s="16">
        <v>260</v>
      </c>
      <c r="S127" s="16">
        <f t="shared" si="9"/>
        <v>119600</v>
      </c>
      <c r="T127" s="16">
        <f t="shared" si="10"/>
        <v>388700</v>
      </c>
    </row>
    <row r="128" spans="1:20" x14ac:dyDescent="0.3">
      <c r="A128" s="6">
        <v>43708</v>
      </c>
      <c r="B128" s="5" t="str">
        <f t="shared" si="11"/>
        <v>Aug</v>
      </c>
      <c r="C128" s="10">
        <f t="shared" si="7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8"/>
        <v>1300</v>
      </c>
      <c r="Q128" s="16">
        <v>80</v>
      </c>
      <c r="R128" s="16">
        <v>260</v>
      </c>
      <c r="S128" s="16">
        <f t="shared" si="9"/>
        <v>104000</v>
      </c>
      <c r="T128" s="16">
        <f t="shared" si="10"/>
        <v>338000</v>
      </c>
    </row>
    <row r="129" spans="1:20" x14ac:dyDescent="0.3">
      <c r="A129" s="6">
        <v>43708</v>
      </c>
      <c r="B129" s="5" t="str">
        <f t="shared" si="11"/>
        <v>Aug</v>
      </c>
      <c r="C129" s="10">
        <f t="shared" si="7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8"/>
        <v>2275</v>
      </c>
      <c r="Q129" s="16">
        <v>80</v>
      </c>
      <c r="R129" s="16">
        <v>260</v>
      </c>
      <c r="S129" s="16">
        <f t="shared" si="9"/>
        <v>182000</v>
      </c>
      <c r="T129" s="16">
        <f t="shared" si="10"/>
        <v>591500</v>
      </c>
    </row>
    <row r="130" spans="1:20" x14ac:dyDescent="0.3">
      <c r="A130" s="6">
        <v>43738</v>
      </c>
      <c r="B130" s="4" t="str">
        <f t="shared" ref="B130:B161" si="12">TEXT(A130, "mmm")</f>
        <v>Sep</v>
      </c>
      <c r="C130" s="10">
        <f t="shared" si="7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8"/>
        <v>2925</v>
      </c>
      <c r="Q130" s="16">
        <v>80</v>
      </c>
      <c r="R130" s="16">
        <v>260</v>
      </c>
      <c r="S130" s="16">
        <f t="shared" si="9"/>
        <v>234000</v>
      </c>
      <c r="T130" s="16">
        <f t="shared" si="10"/>
        <v>760500</v>
      </c>
    </row>
    <row r="131" spans="1:20" x14ac:dyDescent="0.3">
      <c r="A131" s="6">
        <v>43738</v>
      </c>
      <c r="B131" s="4" t="str">
        <f t="shared" si="12"/>
        <v>Sep</v>
      </c>
      <c r="C131" s="10">
        <f t="shared" ref="C131:C193" si="13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14">O131</f>
        <v>1040</v>
      </c>
      <c r="Q131" s="16">
        <v>80</v>
      </c>
      <c r="R131" s="16">
        <v>260</v>
      </c>
      <c r="S131" s="16">
        <f t="shared" ref="S131:S193" si="15">Q131*P131</f>
        <v>83200</v>
      </c>
      <c r="T131" s="16">
        <f t="shared" ref="T131:T193" si="16">R131*P131</f>
        <v>270400</v>
      </c>
    </row>
    <row r="132" spans="1:20" x14ac:dyDescent="0.3">
      <c r="A132" s="6">
        <v>43738</v>
      </c>
      <c r="B132" s="5" t="str">
        <f t="shared" si="12"/>
        <v>Sep</v>
      </c>
      <c r="C132" s="10">
        <f t="shared" si="13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14"/>
        <v>1950</v>
      </c>
      <c r="Q132" s="16">
        <v>80</v>
      </c>
      <c r="R132" s="16">
        <v>260</v>
      </c>
      <c r="S132" s="16">
        <f t="shared" si="15"/>
        <v>156000</v>
      </c>
      <c r="T132" s="16">
        <f t="shared" si="16"/>
        <v>507000</v>
      </c>
    </row>
    <row r="133" spans="1:20" x14ac:dyDescent="0.3">
      <c r="A133" s="6">
        <v>43738</v>
      </c>
      <c r="B133" s="5" t="str">
        <f t="shared" si="12"/>
        <v>Sep</v>
      </c>
      <c r="C133" s="10">
        <f t="shared" si="13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14"/>
        <v>4420</v>
      </c>
      <c r="Q133" s="16">
        <v>80</v>
      </c>
      <c r="R133" s="16">
        <v>260</v>
      </c>
      <c r="S133" s="16">
        <f t="shared" si="15"/>
        <v>353600</v>
      </c>
      <c r="T133" s="16">
        <f t="shared" si="16"/>
        <v>1149200</v>
      </c>
    </row>
    <row r="134" spans="1:20" x14ac:dyDescent="0.3">
      <c r="A134" s="6">
        <v>43769</v>
      </c>
      <c r="B134" s="4" t="str">
        <f t="shared" si="12"/>
        <v>Oct</v>
      </c>
      <c r="C134" s="10">
        <f t="shared" si="13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14"/>
        <v>4875</v>
      </c>
      <c r="Q134" s="16">
        <v>80</v>
      </c>
      <c r="R134" s="16">
        <v>260</v>
      </c>
      <c r="S134" s="16">
        <f t="shared" si="15"/>
        <v>390000</v>
      </c>
      <c r="T134" s="16">
        <f t="shared" si="16"/>
        <v>1267500</v>
      </c>
    </row>
    <row r="135" spans="1:20" x14ac:dyDescent="0.3">
      <c r="A135" s="6">
        <v>43769</v>
      </c>
      <c r="B135" s="4" t="str">
        <f t="shared" si="12"/>
        <v>Oct</v>
      </c>
      <c r="C135" s="10">
        <f t="shared" si="13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14"/>
        <v>1267.5</v>
      </c>
      <c r="Q135" s="16">
        <v>80</v>
      </c>
      <c r="R135" s="16">
        <v>260</v>
      </c>
      <c r="S135" s="16">
        <f t="shared" si="15"/>
        <v>101400</v>
      </c>
      <c r="T135" s="16">
        <f t="shared" si="16"/>
        <v>329550</v>
      </c>
    </row>
    <row r="136" spans="1:20" x14ac:dyDescent="0.3">
      <c r="A136" s="6">
        <v>43769</v>
      </c>
      <c r="B136" s="5" t="str">
        <f t="shared" si="12"/>
        <v>Oct</v>
      </c>
      <c r="C136" s="10">
        <f t="shared" si="13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14"/>
        <v>1625</v>
      </c>
      <c r="Q136" s="16">
        <v>80</v>
      </c>
      <c r="R136" s="16">
        <v>260</v>
      </c>
      <c r="S136" s="16">
        <f t="shared" si="15"/>
        <v>130000</v>
      </c>
      <c r="T136" s="16">
        <f t="shared" si="16"/>
        <v>422500</v>
      </c>
    </row>
    <row r="137" spans="1:20" x14ac:dyDescent="0.3">
      <c r="A137" s="6">
        <v>43769</v>
      </c>
      <c r="B137" s="5" t="str">
        <f t="shared" si="12"/>
        <v>Oct</v>
      </c>
      <c r="C137" s="10">
        <f t="shared" si="13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14"/>
        <v>4225</v>
      </c>
      <c r="Q137" s="16">
        <v>80</v>
      </c>
      <c r="R137" s="16">
        <v>260</v>
      </c>
      <c r="S137" s="16">
        <f t="shared" si="15"/>
        <v>338000</v>
      </c>
      <c r="T137" s="16">
        <f t="shared" si="16"/>
        <v>1098500</v>
      </c>
    </row>
    <row r="138" spans="1:20" x14ac:dyDescent="0.3">
      <c r="A138" s="6">
        <v>43799</v>
      </c>
      <c r="B138" s="4" t="str">
        <f t="shared" si="12"/>
        <v>Nov</v>
      </c>
      <c r="C138" s="10">
        <f t="shared" si="13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14"/>
        <v>5200</v>
      </c>
      <c r="Q138" s="16">
        <v>80</v>
      </c>
      <c r="R138" s="16">
        <v>260</v>
      </c>
      <c r="S138" s="16">
        <f t="shared" si="15"/>
        <v>416000</v>
      </c>
      <c r="T138" s="16">
        <f t="shared" si="16"/>
        <v>1352000</v>
      </c>
    </row>
    <row r="139" spans="1:20" x14ac:dyDescent="0.3">
      <c r="A139" s="6">
        <v>43799</v>
      </c>
      <c r="B139" s="4" t="str">
        <f t="shared" si="12"/>
        <v>Nov</v>
      </c>
      <c r="C139" s="10">
        <f t="shared" si="13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14"/>
        <v>975</v>
      </c>
      <c r="Q139" s="16">
        <v>80</v>
      </c>
      <c r="R139" s="16">
        <v>260</v>
      </c>
      <c r="S139" s="16">
        <f t="shared" si="15"/>
        <v>78000</v>
      </c>
      <c r="T139" s="16">
        <f t="shared" si="16"/>
        <v>253500</v>
      </c>
    </row>
    <row r="140" spans="1:20" x14ac:dyDescent="0.3">
      <c r="A140" s="6">
        <v>43799</v>
      </c>
      <c r="B140" s="5" t="str">
        <f t="shared" si="12"/>
        <v>Nov</v>
      </c>
      <c r="C140" s="10">
        <f t="shared" si="13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14"/>
        <v>2340</v>
      </c>
      <c r="Q140" s="16">
        <v>80</v>
      </c>
      <c r="R140" s="16">
        <v>260</v>
      </c>
      <c r="S140" s="16">
        <f t="shared" si="15"/>
        <v>187200</v>
      </c>
      <c r="T140" s="16">
        <f t="shared" si="16"/>
        <v>608400</v>
      </c>
    </row>
    <row r="141" spans="1:20" x14ac:dyDescent="0.3">
      <c r="A141" s="6">
        <v>43799</v>
      </c>
      <c r="B141" s="5" t="str">
        <f t="shared" si="12"/>
        <v>Nov</v>
      </c>
      <c r="C141" s="10">
        <f t="shared" si="13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14"/>
        <v>4225</v>
      </c>
      <c r="Q141" s="16">
        <v>80</v>
      </c>
      <c r="R141" s="16">
        <v>260</v>
      </c>
      <c r="S141" s="16">
        <f t="shared" si="15"/>
        <v>338000</v>
      </c>
      <c r="T141" s="16">
        <f t="shared" si="16"/>
        <v>1098500</v>
      </c>
    </row>
    <row r="142" spans="1:20" x14ac:dyDescent="0.3">
      <c r="A142" s="6">
        <v>43830</v>
      </c>
      <c r="B142" s="4" t="str">
        <f t="shared" si="12"/>
        <v>Dec</v>
      </c>
      <c r="C142" s="10">
        <f t="shared" si="13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14"/>
        <v>2968.8750000000005</v>
      </c>
      <c r="Q142" s="16">
        <v>80</v>
      </c>
      <c r="R142" s="16">
        <v>260</v>
      </c>
      <c r="S142" s="16">
        <f t="shared" si="15"/>
        <v>237510.00000000003</v>
      </c>
      <c r="T142" s="16">
        <f t="shared" si="16"/>
        <v>771907.50000000012</v>
      </c>
    </row>
    <row r="143" spans="1:20" x14ac:dyDescent="0.3">
      <c r="A143" s="6">
        <v>43830</v>
      </c>
      <c r="B143" s="4" t="str">
        <f t="shared" si="12"/>
        <v>Dec</v>
      </c>
      <c r="C143" s="10">
        <f t="shared" si="13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14"/>
        <v>1365</v>
      </c>
      <c r="Q143" s="16">
        <v>80</v>
      </c>
      <c r="R143" s="16">
        <v>260</v>
      </c>
      <c r="S143" s="16">
        <f t="shared" si="15"/>
        <v>109200</v>
      </c>
      <c r="T143" s="16">
        <f t="shared" si="16"/>
        <v>354900</v>
      </c>
    </row>
    <row r="144" spans="1:20" x14ac:dyDescent="0.3">
      <c r="A144" s="6">
        <v>43830</v>
      </c>
      <c r="B144" s="5" t="str">
        <f t="shared" si="12"/>
        <v>Dec</v>
      </c>
      <c r="C144" s="10">
        <f t="shared" si="13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14"/>
        <v>1833</v>
      </c>
      <c r="Q144" s="16">
        <v>80</v>
      </c>
      <c r="R144" s="16">
        <v>260</v>
      </c>
      <c r="S144" s="16">
        <f t="shared" si="15"/>
        <v>146640</v>
      </c>
      <c r="T144" s="16">
        <f t="shared" si="16"/>
        <v>476580</v>
      </c>
    </row>
    <row r="145" spans="1:20" x14ac:dyDescent="0.3">
      <c r="A145" s="6">
        <v>43830</v>
      </c>
      <c r="B145" s="5" t="str">
        <f t="shared" si="12"/>
        <v>Dec</v>
      </c>
      <c r="C145" s="10">
        <f t="shared" si="13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14"/>
        <v>2848.2999999999993</v>
      </c>
      <c r="Q145" s="16">
        <v>80</v>
      </c>
      <c r="R145" s="16">
        <v>260</v>
      </c>
      <c r="S145" s="16">
        <f t="shared" si="15"/>
        <v>227863.99999999994</v>
      </c>
      <c r="T145" s="16">
        <f t="shared" si="16"/>
        <v>740557.99999999977</v>
      </c>
    </row>
    <row r="146" spans="1:20" x14ac:dyDescent="0.3">
      <c r="A146" s="7">
        <v>43861</v>
      </c>
      <c r="B146" s="2" t="str">
        <f t="shared" si="12"/>
        <v>Jan</v>
      </c>
      <c r="C146" s="13">
        <f t="shared" si="13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14"/>
        <v>4225</v>
      </c>
      <c r="Q146" s="17">
        <v>100</v>
      </c>
      <c r="R146" s="18">
        <v>310</v>
      </c>
      <c r="S146" s="18">
        <f t="shared" si="15"/>
        <v>422500</v>
      </c>
      <c r="T146" s="18">
        <f t="shared" si="16"/>
        <v>1309750</v>
      </c>
    </row>
    <row r="147" spans="1:20" x14ac:dyDescent="0.3">
      <c r="A147" s="7">
        <v>43861</v>
      </c>
      <c r="B147" s="2" t="str">
        <f t="shared" si="12"/>
        <v>Jan</v>
      </c>
      <c r="C147" s="13">
        <f t="shared" si="13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14"/>
        <v>2019.2249999999999</v>
      </c>
      <c r="Q147" s="17">
        <v>100</v>
      </c>
      <c r="R147" s="18">
        <v>310</v>
      </c>
      <c r="S147" s="18">
        <f t="shared" si="15"/>
        <v>201922.5</v>
      </c>
      <c r="T147" s="18">
        <f t="shared" si="16"/>
        <v>625959.75</v>
      </c>
    </row>
    <row r="148" spans="1:20" x14ac:dyDescent="0.3">
      <c r="A148" s="7">
        <v>43861</v>
      </c>
      <c r="B148" s="3" t="str">
        <f t="shared" si="12"/>
        <v>Jan</v>
      </c>
      <c r="C148" s="13">
        <f t="shared" si="13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14"/>
        <v>2332.1999999999998</v>
      </c>
      <c r="Q148" s="17">
        <v>100</v>
      </c>
      <c r="R148" s="18">
        <v>310</v>
      </c>
      <c r="S148" s="18">
        <f t="shared" si="15"/>
        <v>233219.99999999997</v>
      </c>
      <c r="T148" s="18">
        <f t="shared" si="16"/>
        <v>722982</v>
      </c>
    </row>
    <row r="149" spans="1:20" x14ac:dyDescent="0.3">
      <c r="A149" s="7">
        <v>43861</v>
      </c>
      <c r="B149" s="3" t="str">
        <f t="shared" si="12"/>
        <v>Jan</v>
      </c>
      <c r="C149" s="13">
        <f t="shared" si="13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14"/>
        <v>2657.2</v>
      </c>
      <c r="Q149" s="17">
        <v>100</v>
      </c>
      <c r="R149" s="18">
        <v>310</v>
      </c>
      <c r="S149" s="18">
        <f t="shared" si="15"/>
        <v>265720</v>
      </c>
      <c r="T149" s="18">
        <f t="shared" si="16"/>
        <v>823732</v>
      </c>
    </row>
    <row r="150" spans="1:20" x14ac:dyDescent="0.3">
      <c r="A150" s="7">
        <v>43889</v>
      </c>
      <c r="B150" s="2" t="str">
        <f t="shared" si="12"/>
        <v>Feb</v>
      </c>
      <c r="C150" s="13">
        <f t="shared" si="13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14"/>
        <v>2925</v>
      </c>
      <c r="Q150" s="17">
        <v>100</v>
      </c>
      <c r="R150" s="18">
        <v>310</v>
      </c>
      <c r="S150" s="18">
        <f t="shared" si="15"/>
        <v>292500</v>
      </c>
      <c r="T150" s="18">
        <f t="shared" si="16"/>
        <v>906750</v>
      </c>
    </row>
    <row r="151" spans="1:20" x14ac:dyDescent="0.3">
      <c r="A151" s="7">
        <v>43889</v>
      </c>
      <c r="B151" s="2" t="str">
        <f t="shared" si="12"/>
        <v>Feb</v>
      </c>
      <c r="C151" s="13">
        <f t="shared" si="13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14"/>
        <v>2034.5</v>
      </c>
      <c r="Q151" s="17">
        <v>100</v>
      </c>
      <c r="R151" s="18">
        <v>310</v>
      </c>
      <c r="S151" s="18">
        <f t="shared" si="15"/>
        <v>203450</v>
      </c>
      <c r="T151" s="18">
        <f t="shared" si="16"/>
        <v>630695</v>
      </c>
    </row>
    <row r="152" spans="1:20" x14ac:dyDescent="0.3">
      <c r="A152" s="7">
        <v>43889</v>
      </c>
      <c r="B152" s="3" t="str">
        <f t="shared" si="12"/>
        <v>Feb</v>
      </c>
      <c r="C152" s="13">
        <f t="shared" si="13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14"/>
        <v>1594.125</v>
      </c>
      <c r="Q152" s="17">
        <v>100</v>
      </c>
      <c r="R152" s="18">
        <v>310</v>
      </c>
      <c r="S152" s="18">
        <f t="shared" si="15"/>
        <v>159412.5</v>
      </c>
      <c r="T152" s="18">
        <f t="shared" si="16"/>
        <v>494178.75</v>
      </c>
    </row>
    <row r="153" spans="1:20" x14ac:dyDescent="0.3">
      <c r="A153" s="7">
        <v>43889</v>
      </c>
      <c r="B153" s="3" t="str">
        <f t="shared" si="12"/>
        <v>Feb</v>
      </c>
      <c r="C153" s="13">
        <f t="shared" si="13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14"/>
        <v>4914</v>
      </c>
      <c r="Q153" s="17">
        <v>100</v>
      </c>
      <c r="R153" s="18">
        <v>310</v>
      </c>
      <c r="S153" s="18">
        <f t="shared" si="15"/>
        <v>491400</v>
      </c>
      <c r="T153" s="18">
        <f t="shared" si="16"/>
        <v>1523340</v>
      </c>
    </row>
    <row r="154" spans="1:20" x14ac:dyDescent="0.3">
      <c r="A154" s="7">
        <v>43921</v>
      </c>
      <c r="B154" s="2" t="str">
        <f t="shared" si="12"/>
        <v>Mar</v>
      </c>
      <c r="C154" s="13">
        <f t="shared" si="13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14"/>
        <v>3700.125</v>
      </c>
      <c r="Q154" s="17">
        <v>100</v>
      </c>
      <c r="R154" s="18">
        <v>310</v>
      </c>
      <c r="S154" s="18">
        <f t="shared" si="15"/>
        <v>370012.5</v>
      </c>
      <c r="T154" s="18">
        <f t="shared" si="16"/>
        <v>1147038.75</v>
      </c>
    </row>
    <row r="155" spans="1:20" x14ac:dyDescent="0.3">
      <c r="A155" s="7">
        <v>43921</v>
      </c>
      <c r="B155" s="2" t="str">
        <f t="shared" si="12"/>
        <v>Mar</v>
      </c>
      <c r="C155" s="13">
        <f t="shared" si="13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14"/>
        <v>1560</v>
      </c>
      <c r="Q155" s="17">
        <v>100</v>
      </c>
      <c r="R155" s="18">
        <v>310</v>
      </c>
      <c r="S155" s="18">
        <f t="shared" si="15"/>
        <v>156000</v>
      </c>
      <c r="T155" s="18">
        <f t="shared" si="16"/>
        <v>483600</v>
      </c>
    </row>
    <row r="156" spans="1:20" x14ac:dyDescent="0.3">
      <c r="A156" s="7">
        <v>43921</v>
      </c>
      <c r="B156" s="3" t="str">
        <f t="shared" si="12"/>
        <v>Mar</v>
      </c>
      <c r="C156" s="13">
        <f t="shared" si="13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14"/>
        <v>2543.125</v>
      </c>
      <c r="Q156" s="17">
        <v>100</v>
      </c>
      <c r="R156" s="18">
        <v>310</v>
      </c>
      <c r="S156" s="18">
        <f t="shared" si="15"/>
        <v>254312.5</v>
      </c>
      <c r="T156" s="18">
        <f t="shared" si="16"/>
        <v>788368.75</v>
      </c>
    </row>
    <row r="157" spans="1:20" x14ac:dyDescent="0.3">
      <c r="A157" s="7">
        <v>43921</v>
      </c>
      <c r="B157" s="3" t="str">
        <f t="shared" si="12"/>
        <v>Mar</v>
      </c>
      <c r="C157" s="13">
        <f t="shared" si="13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14"/>
        <v>1149.5250000000001</v>
      </c>
      <c r="Q157" s="17">
        <v>100</v>
      </c>
      <c r="R157" s="18">
        <v>310</v>
      </c>
      <c r="S157" s="18">
        <f t="shared" si="15"/>
        <v>114952.50000000001</v>
      </c>
      <c r="T157" s="18">
        <f t="shared" si="16"/>
        <v>356352.75</v>
      </c>
    </row>
    <row r="158" spans="1:20" x14ac:dyDescent="0.3">
      <c r="A158" s="7">
        <v>43951</v>
      </c>
      <c r="B158" s="2" t="str">
        <f t="shared" si="12"/>
        <v>Apr</v>
      </c>
      <c r="C158" s="13">
        <f t="shared" si="13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14"/>
        <v>2705.8850000000002</v>
      </c>
      <c r="Q158" s="17">
        <v>100</v>
      </c>
      <c r="R158" s="18">
        <v>310</v>
      </c>
      <c r="S158" s="18">
        <f t="shared" si="15"/>
        <v>270588.5</v>
      </c>
      <c r="T158" s="18">
        <f t="shared" si="16"/>
        <v>838824.35000000009</v>
      </c>
    </row>
    <row r="159" spans="1:20" x14ac:dyDescent="0.3">
      <c r="A159" s="7">
        <v>43951</v>
      </c>
      <c r="B159" s="2" t="str">
        <f t="shared" si="12"/>
        <v>Apr</v>
      </c>
      <c r="C159" s="13">
        <f t="shared" si="13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14"/>
        <v>1170</v>
      </c>
      <c r="Q159" s="17">
        <v>100</v>
      </c>
      <c r="R159" s="18">
        <v>310</v>
      </c>
      <c r="S159" s="18">
        <f t="shared" si="15"/>
        <v>117000</v>
      </c>
      <c r="T159" s="18">
        <f t="shared" si="16"/>
        <v>362700</v>
      </c>
    </row>
    <row r="160" spans="1:20" x14ac:dyDescent="0.3">
      <c r="A160" s="7">
        <v>43951</v>
      </c>
      <c r="B160" s="3" t="str">
        <f t="shared" si="12"/>
        <v>Apr</v>
      </c>
      <c r="C160" s="13">
        <f t="shared" si="13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14"/>
        <v>2925</v>
      </c>
      <c r="Q160" s="17">
        <v>100</v>
      </c>
      <c r="R160" s="18">
        <v>310</v>
      </c>
      <c r="S160" s="18">
        <f t="shared" si="15"/>
        <v>292500</v>
      </c>
      <c r="T160" s="18">
        <f t="shared" si="16"/>
        <v>906750</v>
      </c>
    </row>
    <row r="161" spans="1:20" x14ac:dyDescent="0.3">
      <c r="A161" s="7">
        <v>43951</v>
      </c>
      <c r="B161" s="3" t="str">
        <f t="shared" si="12"/>
        <v>Apr</v>
      </c>
      <c r="C161" s="13">
        <f t="shared" si="13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14"/>
        <v>1085.3700000000003</v>
      </c>
      <c r="Q161" s="17">
        <v>100</v>
      </c>
      <c r="R161" s="18">
        <v>310</v>
      </c>
      <c r="S161" s="18">
        <f t="shared" si="15"/>
        <v>108537.00000000003</v>
      </c>
      <c r="T161" s="18">
        <f t="shared" si="16"/>
        <v>336464.70000000013</v>
      </c>
    </row>
    <row r="162" spans="1:20" x14ac:dyDescent="0.3">
      <c r="A162" s="7">
        <v>43982</v>
      </c>
      <c r="B162" s="2" t="str">
        <f t="shared" ref="B162:B193" si="17">TEXT(A162, "mmm")</f>
        <v>May</v>
      </c>
      <c r="C162" s="13">
        <f t="shared" si="13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14"/>
        <v>2447.25</v>
      </c>
      <c r="Q162" s="17">
        <v>100</v>
      </c>
      <c r="R162" s="18">
        <v>310</v>
      </c>
      <c r="S162" s="18">
        <f t="shared" si="15"/>
        <v>244725</v>
      </c>
      <c r="T162" s="18">
        <f t="shared" si="16"/>
        <v>758647.5</v>
      </c>
    </row>
    <row r="163" spans="1:20" x14ac:dyDescent="0.3">
      <c r="A163" s="7">
        <v>43982</v>
      </c>
      <c r="B163" s="2" t="str">
        <f t="shared" si="17"/>
        <v>May</v>
      </c>
      <c r="C163" s="13">
        <f t="shared" si="13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14"/>
        <v>1927.38</v>
      </c>
      <c r="Q163" s="17">
        <v>100</v>
      </c>
      <c r="R163" s="18">
        <v>310</v>
      </c>
      <c r="S163" s="18">
        <f t="shared" si="15"/>
        <v>192738</v>
      </c>
      <c r="T163" s="18">
        <f t="shared" si="16"/>
        <v>597487.80000000005</v>
      </c>
    </row>
    <row r="164" spans="1:20" x14ac:dyDescent="0.3">
      <c r="A164" s="7">
        <v>43982</v>
      </c>
      <c r="B164" s="3" t="str">
        <f t="shared" si="17"/>
        <v>May</v>
      </c>
      <c r="C164" s="13">
        <f t="shared" si="13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14"/>
        <v>913.41250000000014</v>
      </c>
      <c r="Q164" s="17">
        <v>100</v>
      </c>
      <c r="R164" s="18">
        <v>310</v>
      </c>
      <c r="S164" s="18">
        <f t="shared" si="15"/>
        <v>91341.250000000015</v>
      </c>
      <c r="T164" s="18">
        <f t="shared" si="16"/>
        <v>283157.87500000006</v>
      </c>
    </row>
    <row r="165" spans="1:20" x14ac:dyDescent="0.3">
      <c r="A165" s="7">
        <v>43982</v>
      </c>
      <c r="B165" s="3" t="str">
        <f t="shared" si="17"/>
        <v>May</v>
      </c>
      <c r="C165" s="13">
        <f t="shared" si="13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14"/>
        <v>1433.25</v>
      </c>
      <c r="Q165" s="17">
        <v>100</v>
      </c>
      <c r="R165" s="18">
        <v>310</v>
      </c>
      <c r="S165" s="18">
        <f t="shared" si="15"/>
        <v>143325</v>
      </c>
      <c r="T165" s="18">
        <f t="shared" si="16"/>
        <v>444307.5</v>
      </c>
    </row>
    <row r="166" spans="1:20" x14ac:dyDescent="0.3">
      <c r="A166" s="7">
        <v>44012</v>
      </c>
      <c r="B166" s="2" t="str">
        <f t="shared" si="17"/>
        <v>Jun</v>
      </c>
      <c r="C166" s="13">
        <f t="shared" si="13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14"/>
        <v>4225</v>
      </c>
      <c r="Q166" s="17">
        <v>100</v>
      </c>
      <c r="R166" s="18">
        <v>310</v>
      </c>
      <c r="S166" s="18">
        <f t="shared" si="15"/>
        <v>422500</v>
      </c>
      <c r="T166" s="18">
        <f t="shared" si="16"/>
        <v>1309750</v>
      </c>
    </row>
    <row r="167" spans="1:20" x14ac:dyDescent="0.3">
      <c r="A167" s="7">
        <v>44012</v>
      </c>
      <c r="B167" s="2" t="str">
        <f t="shared" si="17"/>
        <v>Jun</v>
      </c>
      <c r="C167" s="13">
        <f t="shared" si="13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14"/>
        <v>655.20000000000005</v>
      </c>
      <c r="Q167" s="17">
        <v>100</v>
      </c>
      <c r="R167" s="18">
        <v>310</v>
      </c>
      <c r="S167" s="18">
        <f t="shared" si="15"/>
        <v>65520.000000000007</v>
      </c>
      <c r="T167" s="18">
        <f t="shared" si="16"/>
        <v>203112</v>
      </c>
    </row>
    <row r="168" spans="1:20" x14ac:dyDescent="0.3">
      <c r="A168" s="7">
        <v>44012</v>
      </c>
      <c r="B168" s="3" t="str">
        <f t="shared" si="17"/>
        <v>Jun</v>
      </c>
      <c r="C168" s="13">
        <f t="shared" si="13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14"/>
        <v>1625</v>
      </c>
      <c r="Q168" s="17">
        <v>100</v>
      </c>
      <c r="R168" s="18">
        <v>310</v>
      </c>
      <c r="S168" s="18">
        <f t="shared" si="15"/>
        <v>162500</v>
      </c>
      <c r="T168" s="18">
        <f t="shared" si="16"/>
        <v>503750</v>
      </c>
    </row>
    <row r="169" spans="1:20" x14ac:dyDescent="0.3">
      <c r="A169" s="7">
        <v>44012</v>
      </c>
      <c r="B169" s="3" t="str">
        <f t="shared" si="17"/>
        <v>Jun</v>
      </c>
      <c r="C169" s="13">
        <f t="shared" si="13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14"/>
        <v>1820</v>
      </c>
      <c r="Q169" s="17">
        <v>100</v>
      </c>
      <c r="R169" s="18">
        <v>310</v>
      </c>
      <c r="S169" s="18">
        <f t="shared" si="15"/>
        <v>182000</v>
      </c>
      <c r="T169" s="18">
        <f t="shared" si="16"/>
        <v>564200</v>
      </c>
    </row>
    <row r="170" spans="1:20" x14ac:dyDescent="0.3">
      <c r="A170" s="7">
        <v>44043</v>
      </c>
      <c r="B170" s="2" t="str">
        <f t="shared" si="17"/>
        <v>Jul</v>
      </c>
      <c r="C170" s="13">
        <f t="shared" si="13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14"/>
        <v>4875</v>
      </c>
      <c r="Q170" s="17">
        <v>100</v>
      </c>
      <c r="R170" s="18">
        <v>310</v>
      </c>
      <c r="S170" s="18">
        <f t="shared" si="15"/>
        <v>487500</v>
      </c>
      <c r="T170" s="18">
        <f t="shared" si="16"/>
        <v>1511250</v>
      </c>
    </row>
    <row r="171" spans="1:20" x14ac:dyDescent="0.3">
      <c r="A171" s="7">
        <v>44043</v>
      </c>
      <c r="B171" s="2" t="str">
        <f t="shared" si="17"/>
        <v>Jul</v>
      </c>
      <c r="C171" s="13">
        <f t="shared" si="13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14"/>
        <v>1932.84</v>
      </c>
      <c r="Q171" s="17">
        <v>100</v>
      </c>
      <c r="R171" s="18">
        <v>310</v>
      </c>
      <c r="S171" s="18">
        <f t="shared" si="15"/>
        <v>193284</v>
      </c>
      <c r="T171" s="18">
        <f t="shared" si="16"/>
        <v>599180.4</v>
      </c>
    </row>
    <row r="172" spans="1:20" x14ac:dyDescent="0.3">
      <c r="A172" s="7">
        <v>44043</v>
      </c>
      <c r="B172" s="3" t="str">
        <f t="shared" si="17"/>
        <v>Jul</v>
      </c>
      <c r="C172" s="13">
        <f t="shared" si="13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14"/>
        <v>1365</v>
      </c>
      <c r="Q172" s="17">
        <v>100</v>
      </c>
      <c r="R172" s="18">
        <v>310</v>
      </c>
      <c r="S172" s="18">
        <f t="shared" si="15"/>
        <v>136500</v>
      </c>
      <c r="T172" s="18">
        <f t="shared" si="16"/>
        <v>423150</v>
      </c>
    </row>
    <row r="173" spans="1:20" x14ac:dyDescent="0.3">
      <c r="A173" s="7">
        <v>44043</v>
      </c>
      <c r="B173" s="3" t="str">
        <f t="shared" si="17"/>
        <v>Jul</v>
      </c>
      <c r="C173" s="13">
        <f t="shared" si="13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14"/>
        <v>2600</v>
      </c>
      <c r="Q173" s="17">
        <v>100</v>
      </c>
      <c r="R173" s="18">
        <v>310</v>
      </c>
      <c r="S173" s="18">
        <f t="shared" si="15"/>
        <v>260000</v>
      </c>
      <c r="T173" s="18">
        <f t="shared" si="16"/>
        <v>806000</v>
      </c>
    </row>
    <row r="174" spans="1:20" x14ac:dyDescent="0.3">
      <c r="A174" s="7">
        <v>44074</v>
      </c>
      <c r="B174" s="2" t="str">
        <f t="shared" si="17"/>
        <v>Aug</v>
      </c>
      <c r="C174" s="13">
        <f t="shared" si="13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14"/>
        <v>3575</v>
      </c>
      <c r="Q174" s="17">
        <v>100</v>
      </c>
      <c r="R174" s="18">
        <v>310</v>
      </c>
      <c r="S174" s="18">
        <f t="shared" si="15"/>
        <v>357500</v>
      </c>
      <c r="T174" s="18">
        <f t="shared" si="16"/>
        <v>1108250</v>
      </c>
    </row>
    <row r="175" spans="1:20" x14ac:dyDescent="0.3">
      <c r="A175" s="7">
        <v>44074</v>
      </c>
      <c r="B175" s="2" t="str">
        <f t="shared" si="17"/>
        <v>Aug</v>
      </c>
      <c r="C175" s="13">
        <f t="shared" si="13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14"/>
        <v>2569.84</v>
      </c>
      <c r="Q175" s="17">
        <v>100</v>
      </c>
      <c r="R175" s="18">
        <v>310</v>
      </c>
      <c r="S175" s="18">
        <f t="shared" si="15"/>
        <v>256984</v>
      </c>
      <c r="T175" s="18">
        <f t="shared" si="16"/>
        <v>796650.4</v>
      </c>
    </row>
    <row r="176" spans="1:20" x14ac:dyDescent="0.3">
      <c r="A176" s="7">
        <v>44074</v>
      </c>
      <c r="B176" s="3" t="str">
        <f t="shared" si="17"/>
        <v>Aug</v>
      </c>
      <c r="C176" s="13">
        <f t="shared" si="13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14"/>
        <v>1356.7125000000003</v>
      </c>
      <c r="Q176" s="17">
        <v>100</v>
      </c>
      <c r="R176" s="18">
        <v>310</v>
      </c>
      <c r="S176" s="18">
        <f t="shared" si="15"/>
        <v>135671.25000000003</v>
      </c>
      <c r="T176" s="18">
        <f t="shared" si="16"/>
        <v>420580.87500000012</v>
      </c>
    </row>
    <row r="177" spans="1:20" x14ac:dyDescent="0.3">
      <c r="A177" s="7">
        <v>44074</v>
      </c>
      <c r="B177" s="3" t="str">
        <f t="shared" si="17"/>
        <v>Aug</v>
      </c>
      <c r="C177" s="13">
        <f t="shared" si="13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14"/>
        <v>2590.0875000000005</v>
      </c>
      <c r="Q177" s="17">
        <v>100</v>
      </c>
      <c r="R177" s="18">
        <v>310</v>
      </c>
      <c r="S177" s="18">
        <f t="shared" si="15"/>
        <v>259008.75000000006</v>
      </c>
      <c r="T177" s="18">
        <f t="shared" si="16"/>
        <v>802927.12500000012</v>
      </c>
    </row>
    <row r="178" spans="1:20" x14ac:dyDescent="0.3">
      <c r="A178" s="7">
        <v>44104</v>
      </c>
      <c r="B178" s="2" t="str">
        <f t="shared" si="17"/>
        <v>Sep</v>
      </c>
      <c r="C178" s="13">
        <f t="shared" si="13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14"/>
        <v>4382.5600000000004</v>
      </c>
      <c r="Q178" s="17">
        <v>100</v>
      </c>
      <c r="R178" s="18">
        <v>310</v>
      </c>
      <c r="S178" s="18">
        <f t="shared" si="15"/>
        <v>438256.00000000006</v>
      </c>
      <c r="T178" s="18">
        <f t="shared" si="16"/>
        <v>1358593.6</v>
      </c>
    </row>
    <row r="179" spans="1:20" x14ac:dyDescent="0.3">
      <c r="A179" s="7">
        <v>44104</v>
      </c>
      <c r="B179" s="2" t="str">
        <f t="shared" si="17"/>
        <v>Sep</v>
      </c>
      <c r="C179" s="13">
        <f t="shared" si="13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14"/>
        <v>975</v>
      </c>
      <c r="Q179" s="17">
        <v>100</v>
      </c>
      <c r="R179" s="18">
        <v>310</v>
      </c>
      <c r="S179" s="18">
        <f t="shared" si="15"/>
        <v>97500</v>
      </c>
      <c r="T179" s="18">
        <f t="shared" si="16"/>
        <v>302250</v>
      </c>
    </row>
    <row r="180" spans="1:20" x14ac:dyDescent="0.3">
      <c r="A180" s="7">
        <v>44104</v>
      </c>
      <c r="B180" s="3" t="str">
        <f t="shared" si="17"/>
        <v>Sep</v>
      </c>
      <c r="C180" s="13">
        <f t="shared" si="13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14"/>
        <v>1555.645</v>
      </c>
      <c r="Q180" s="17">
        <v>100</v>
      </c>
      <c r="R180" s="18">
        <v>310</v>
      </c>
      <c r="S180" s="18">
        <f t="shared" si="15"/>
        <v>155564.5</v>
      </c>
      <c r="T180" s="18">
        <f t="shared" si="16"/>
        <v>482249.95</v>
      </c>
    </row>
    <row r="181" spans="1:20" x14ac:dyDescent="0.3">
      <c r="A181" s="7">
        <v>44104</v>
      </c>
      <c r="B181" s="3" t="str">
        <f t="shared" si="17"/>
        <v>Sep</v>
      </c>
      <c r="C181" s="13">
        <f t="shared" si="13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14"/>
        <v>4376.32</v>
      </c>
      <c r="Q181" s="17">
        <v>100</v>
      </c>
      <c r="R181" s="18">
        <v>310</v>
      </c>
      <c r="S181" s="18">
        <f t="shared" si="15"/>
        <v>437632</v>
      </c>
      <c r="T181" s="18">
        <f t="shared" si="16"/>
        <v>1356659.2</v>
      </c>
    </row>
    <row r="182" spans="1:20" x14ac:dyDescent="0.3">
      <c r="A182" s="7">
        <v>44135</v>
      </c>
      <c r="B182" s="2" t="str">
        <f t="shared" si="17"/>
        <v>Oct</v>
      </c>
      <c r="C182" s="13">
        <f t="shared" si="13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14"/>
        <v>6175</v>
      </c>
      <c r="Q182" s="17">
        <v>100</v>
      </c>
      <c r="R182" s="18">
        <v>310</v>
      </c>
      <c r="S182" s="18">
        <f t="shared" si="15"/>
        <v>617500</v>
      </c>
      <c r="T182" s="18">
        <f t="shared" si="16"/>
        <v>1914250</v>
      </c>
    </row>
    <row r="183" spans="1:20" x14ac:dyDescent="0.3">
      <c r="A183" s="7">
        <v>44135</v>
      </c>
      <c r="B183" s="2" t="str">
        <f t="shared" si="17"/>
        <v>Oct</v>
      </c>
      <c r="C183" s="13">
        <f t="shared" si="13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14"/>
        <v>780</v>
      </c>
      <c r="Q183" s="17">
        <v>100</v>
      </c>
      <c r="R183" s="18">
        <v>310</v>
      </c>
      <c r="S183" s="18">
        <f t="shared" si="15"/>
        <v>78000</v>
      </c>
      <c r="T183" s="18">
        <f t="shared" si="16"/>
        <v>241800</v>
      </c>
    </row>
    <row r="184" spans="1:20" x14ac:dyDescent="0.3">
      <c r="A184" s="7">
        <v>44135</v>
      </c>
      <c r="B184" s="3" t="str">
        <f t="shared" si="17"/>
        <v>Oct</v>
      </c>
      <c r="C184" s="13">
        <f t="shared" si="13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14"/>
        <v>1300</v>
      </c>
      <c r="Q184" s="17">
        <v>100</v>
      </c>
      <c r="R184" s="18">
        <v>310</v>
      </c>
      <c r="S184" s="18">
        <f t="shared" si="15"/>
        <v>130000</v>
      </c>
      <c r="T184" s="18">
        <f t="shared" si="16"/>
        <v>403000</v>
      </c>
    </row>
    <row r="185" spans="1:20" x14ac:dyDescent="0.3">
      <c r="A185" s="7">
        <v>44135</v>
      </c>
      <c r="B185" s="3" t="str">
        <f t="shared" si="17"/>
        <v>Oct</v>
      </c>
      <c r="C185" s="13">
        <f t="shared" si="13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14"/>
        <v>1950</v>
      </c>
      <c r="Q185" s="17">
        <v>100</v>
      </c>
      <c r="R185" s="18">
        <v>310</v>
      </c>
      <c r="S185" s="18">
        <f t="shared" si="15"/>
        <v>195000</v>
      </c>
      <c r="T185" s="18">
        <f t="shared" si="16"/>
        <v>604500</v>
      </c>
    </row>
    <row r="186" spans="1:20" x14ac:dyDescent="0.3">
      <c r="A186" s="7">
        <v>44165</v>
      </c>
      <c r="B186" s="2" t="str">
        <f t="shared" si="17"/>
        <v>Nov</v>
      </c>
      <c r="C186" s="13">
        <f t="shared" si="13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14"/>
        <v>4225</v>
      </c>
      <c r="Q186" s="17">
        <v>100</v>
      </c>
      <c r="R186" s="18">
        <v>310</v>
      </c>
      <c r="S186" s="18">
        <f t="shared" si="15"/>
        <v>422500</v>
      </c>
      <c r="T186" s="18">
        <f t="shared" si="16"/>
        <v>1309750</v>
      </c>
    </row>
    <row r="187" spans="1:20" x14ac:dyDescent="0.3">
      <c r="A187" s="7">
        <v>44165</v>
      </c>
      <c r="B187" s="2" t="str">
        <f t="shared" si="17"/>
        <v>Nov</v>
      </c>
      <c r="C187" s="13">
        <f t="shared" si="13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14"/>
        <v>1040</v>
      </c>
      <c r="Q187" s="17">
        <v>100</v>
      </c>
      <c r="R187" s="18">
        <v>310</v>
      </c>
      <c r="S187" s="18">
        <f t="shared" si="15"/>
        <v>104000</v>
      </c>
      <c r="T187" s="18">
        <f t="shared" si="16"/>
        <v>322400</v>
      </c>
    </row>
    <row r="188" spans="1:20" x14ac:dyDescent="0.3">
      <c r="A188" s="7">
        <v>44165</v>
      </c>
      <c r="B188" s="3" t="str">
        <f t="shared" si="17"/>
        <v>Nov</v>
      </c>
      <c r="C188" s="13">
        <f t="shared" si="13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14"/>
        <v>3649.1</v>
      </c>
      <c r="Q188" s="17">
        <v>100</v>
      </c>
      <c r="R188" s="18">
        <v>310</v>
      </c>
      <c r="S188" s="18">
        <f t="shared" si="15"/>
        <v>364910</v>
      </c>
      <c r="T188" s="18">
        <f t="shared" si="16"/>
        <v>1131221</v>
      </c>
    </row>
    <row r="189" spans="1:20" x14ac:dyDescent="0.3">
      <c r="A189" s="7">
        <v>44165</v>
      </c>
      <c r="B189" s="3" t="str">
        <f t="shared" si="17"/>
        <v>Nov</v>
      </c>
      <c r="C189" s="13">
        <f t="shared" si="13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14"/>
        <v>6255.6</v>
      </c>
      <c r="Q189" s="17">
        <v>100</v>
      </c>
      <c r="R189" s="18">
        <v>310</v>
      </c>
      <c r="S189" s="18">
        <f t="shared" si="15"/>
        <v>625560</v>
      </c>
      <c r="T189" s="18">
        <f t="shared" si="16"/>
        <v>1939236</v>
      </c>
    </row>
    <row r="190" spans="1:20" x14ac:dyDescent="0.3">
      <c r="A190" s="7">
        <v>44196</v>
      </c>
      <c r="B190" s="2" t="str">
        <f t="shared" si="17"/>
        <v>Dec</v>
      </c>
      <c r="C190" s="13">
        <f t="shared" si="13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14"/>
        <v>4225</v>
      </c>
      <c r="Q190" s="17">
        <v>100</v>
      </c>
      <c r="R190" s="18">
        <v>310</v>
      </c>
      <c r="S190" s="18">
        <f t="shared" si="15"/>
        <v>422500</v>
      </c>
      <c r="T190" s="18">
        <f t="shared" si="16"/>
        <v>1309750</v>
      </c>
    </row>
    <row r="191" spans="1:20" x14ac:dyDescent="0.3">
      <c r="A191" s="7">
        <v>44196</v>
      </c>
      <c r="B191" s="2" t="str">
        <f t="shared" si="17"/>
        <v>Dec</v>
      </c>
      <c r="C191" s="13">
        <f t="shared" si="13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14"/>
        <v>1170</v>
      </c>
      <c r="Q191" s="17">
        <v>100</v>
      </c>
      <c r="R191" s="18">
        <v>310</v>
      </c>
      <c r="S191" s="18">
        <f t="shared" si="15"/>
        <v>117000</v>
      </c>
      <c r="T191" s="18">
        <f t="shared" si="16"/>
        <v>362700</v>
      </c>
    </row>
    <row r="192" spans="1:20" x14ac:dyDescent="0.3">
      <c r="A192" s="7">
        <v>44196</v>
      </c>
      <c r="B192" s="3" t="str">
        <f t="shared" si="17"/>
        <v>Dec</v>
      </c>
      <c r="C192" s="13">
        <f t="shared" si="13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14"/>
        <v>4225</v>
      </c>
      <c r="Q192" s="17">
        <v>100</v>
      </c>
      <c r="R192" s="18">
        <v>310</v>
      </c>
      <c r="S192" s="18">
        <f t="shared" si="15"/>
        <v>422500</v>
      </c>
      <c r="T192" s="18">
        <f t="shared" si="16"/>
        <v>1309750</v>
      </c>
    </row>
    <row r="193" spans="1:20" x14ac:dyDescent="0.3">
      <c r="A193" s="7">
        <v>44196</v>
      </c>
      <c r="B193" s="3" t="str">
        <f t="shared" si="17"/>
        <v>Dec</v>
      </c>
      <c r="C193" s="13">
        <f t="shared" si="13"/>
        <v>2020</v>
      </c>
      <c r="D193" s="3" t="s">
        <v>14</v>
      </c>
      <c r="E193" s="10">
        <v>178840.00000000003</v>
      </c>
      <c r="F193" s="10">
        <v>105200</v>
      </c>
      <c r="G193" s="10">
        <v>131500</v>
      </c>
      <c r="H193" s="10">
        <v>36820.000000000007</v>
      </c>
      <c r="I193" s="10">
        <v>73640.000000000015</v>
      </c>
      <c r="J193" s="3" t="s">
        <v>10</v>
      </c>
      <c r="K193" s="10">
        <v>1</v>
      </c>
      <c r="L193" s="10">
        <v>3</v>
      </c>
      <c r="M193" s="14">
        <v>526000</v>
      </c>
      <c r="N193" s="14">
        <v>15780.000000000002</v>
      </c>
      <c r="O193" s="14">
        <v>4225</v>
      </c>
      <c r="P193" s="10">
        <f t="shared" si="14"/>
        <v>4225</v>
      </c>
      <c r="Q193" s="17">
        <v>100</v>
      </c>
      <c r="R193" s="18">
        <v>310</v>
      </c>
      <c r="S193" s="18">
        <f t="shared" si="15"/>
        <v>422500</v>
      </c>
      <c r="T193" s="18">
        <f t="shared" si="16"/>
        <v>1309750</v>
      </c>
    </row>
  </sheetData>
  <sortState xmlns:xlrd2="http://schemas.microsoft.com/office/spreadsheetml/2017/richdata2" ref="A2:BD193">
    <sortCondition ref="A2:A19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CBE3-B302-416A-A837-A9C17E927FE2}">
  <sheetPr>
    <tabColor theme="1"/>
  </sheetPr>
  <dimension ref="A1:X193"/>
  <sheetViews>
    <sheetView tabSelected="1" topLeftCell="B1" workbookViewId="0">
      <selection activeCell="F2" sqref="F2"/>
    </sheetView>
  </sheetViews>
  <sheetFormatPr defaultRowHeight="14.4" x14ac:dyDescent="0.3"/>
  <cols>
    <col min="1" max="1" width="11.33203125" customWidth="1"/>
    <col min="2" max="2" width="10.21875" customWidth="1"/>
    <col min="3" max="3" width="13.21875" customWidth="1"/>
    <col min="4" max="5" width="12.88671875" customWidth="1"/>
    <col min="6" max="6" width="15.44140625" bestFit="1" customWidth="1"/>
    <col min="7" max="7" width="9.33203125" customWidth="1"/>
    <col min="8" max="8" width="13.109375" customWidth="1"/>
    <col min="9" max="9" width="19.77734375" customWidth="1"/>
    <col min="10" max="10" width="22.5546875" bestFit="1" customWidth="1"/>
    <col min="11" max="11" width="16.88671875" bestFit="1" customWidth="1"/>
    <col min="12" max="12" width="12.21875" bestFit="1" customWidth="1"/>
    <col min="13" max="13" width="13.77734375" customWidth="1"/>
    <col min="14" max="14" width="18.21875" customWidth="1"/>
    <col min="15" max="15" width="20.88671875" bestFit="1" customWidth="1"/>
    <col min="16" max="16" width="15.5546875" bestFit="1" customWidth="1"/>
    <col min="18" max="18" width="11.6640625" customWidth="1"/>
    <col min="19" max="19" width="21" customWidth="1"/>
    <col min="20" max="20" width="23.77734375" bestFit="1" customWidth="1"/>
    <col min="21" max="21" width="13.88671875" customWidth="1"/>
    <col min="22" max="22" width="21.77734375" customWidth="1"/>
    <col min="23" max="23" width="24.5546875" bestFit="1" customWidth="1"/>
    <col min="24" max="24" width="21.33203125" bestFit="1" customWidth="1"/>
  </cols>
  <sheetData>
    <row r="1" spans="1:24" ht="19.8" customHeight="1" x14ac:dyDescent="0.3">
      <c r="A1" s="26" t="s">
        <v>46</v>
      </c>
      <c r="B1" s="26" t="s">
        <v>6</v>
      </c>
      <c r="C1" s="26" t="s">
        <v>47</v>
      </c>
      <c r="D1" s="27" t="s">
        <v>5</v>
      </c>
      <c r="E1" s="27" t="s">
        <v>49</v>
      </c>
      <c r="F1" s="26" t="s">
        <v>50</v>
      </c>
      <c r="G1" s="26" t="s">
        <v>2</v>
      </c>
      <c r="H1" s="26" t="s">
        <v>31</v>
      </c>
      <c r="I1" s="26" t="s">
        <v>3</v>
      </c>
      <c r="J1" s="26" t="s">
        <v>32</v>
      </c>
      <c r="K1" s="26" t="s">
        <v>15</v>
      </c>
      <c r="L1" s="26" t="s">
        <v>33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</row>
    <row r="2" spans="1:24" x14ac:dyDescent="0.3">
      <c r="A2" s="4" t="s">
        <v>12</v>
      </c>
      <c r="B2" s="4" t="s">
        <v>7</v>
      </c>
      <c r="C2" s="4"/>
      <c r="D2" s="10" t="e">
        <f>YEAR(A2)</f>
        <v>#VALUE!</v>
      </c>
      <c r="E2" s="10">
        <v>489000</v>
      </c>
      <c r="F2" s="10"/>
      <c r="G2" s="10">
        <v>12546.666666666666</v>
      </c>
      <c r="H2" t="e">
        <f t="shared" ref="H2:H33" si="0">(G2/F2)/100</f>
        <v>#DIV/0!</v>
      </c>
      <c r="I2" s="10">
        <v>2925</v>
      </c>
      <c r="J2">
        <f t="shared" ref="J2:J33" si="1">(I2/G2)*100</f>
        <v>23.312964930924547</v>
      </c>
      <c r="K2" s="10">
        <f>J2</f>
        <v>23.312964930924547</v>
      </c>
    </row>
    <row r="3" spans="1:24" x14ac:dyDescent="0.3">
      <c r="A3" s="4" t="s">
        <v>12</v>
      </c>
      <c r="B3" s="4" t="s">
        <v>8</v>
      </c>
      <c r="C3" s="4"/>
      <c r="D3" s="10" t="e">
        <f t="shared" ref="D3:D66" si="2">YEAR(A3)</f>
        <v>#VALUE!</v>
      </c>
      <c r="E3" s="10">
        <v>399000</v>
      </c>
      <c r="F3" s="10"/>
      <c r="G3" s="10">
        <v>18532</v>
      </c>
      <c r="H3" t="e">
        <f t="shared" si="0"/>
        <v>#DIV/0!</v>
      </c>
      <c r="I3" s="10">
        <v>1365</v>
      </c>
      <c r="J3">
        <f t="shared" si="1"/>
        <v>7.3656378156701923</v>
      </c>
      <c r="K3" s="10">
        <f t="shared" ref="K3:K66" si="3">J3</f>
        <v>7.3656378156701923</v>
      </c>
    </row>
    <row r="4" spans="1:24" x14ac:dyDescent="0.3">
      <c r="A4" s="4" t="s">
        <v>12</v>
      </c>
      <c r="B4" s="5" t="s">
        <v>9</v>
      </c>
      <c r="C4" s="5"/>
      <c r="D4" s="10" t="e">
        <f t="shared" si="2"/>
        <v>#VALUE!</v>
      </c>
      <c r="E4" s="10">
        <v>521000</v>
      </c>
      <c r="F4" s="10"/>
      <c r="G4" s="10">
        <v>20963.333333333332</v>
      </c>
      <c r="H4" t="e">
        <f t="shared" si="0"/>
        <v>#DIV/0!</v>
      </c>
      <c r="I4" s="10">
        <v>1625</v>
      </c>
      <c r="J4">
        <f t="shared" si="1"/>
        <v>7.7516298298616642</v>
      </c>
      <c r="K4" s="10">
        <f t="shared" si="3"/>
        <v>7.7516298298616642</v>
      </c>
    </row>
    <row r="5" spans="1:24" x14ac:dyDescent="0.3">
      <c r="A5" s="4" t="s">
        <v>12</v>
      </c>
      <c r="B5" s="5" t="s">
        <v>10</v>
      </c>
      <c r="C5" s="5"/>
      <c r="D5" s="10" t="e">
        <f t="shared" si="2"/>
        <v>#VALUE!</v>
      </c>
      <c r="E5" s="10">
        <v>540000</v>
      </c>
      <c r="F5" s="10"/>
      <c r="G5" s="10">
        <v>22443.333333333332</v>
      </c>
      <c r="H5" t="e">
        <f t="shared" si="0"/>
        <v>#DIV/0!</v>
      </c>
      <c r="I5" s="10">
        <v>2091.83</v>
      </c>
      <c r="J5">
        <f t="shared" si="1"/>
        <v>9.3204960641615919</v>
      </c>
      <c r="K5" s="10">
        <f t="shared" si="3"/>
        <v>9.3204960641615919</v>
      </c>
    </row>
    <row r="6" spans="1:24" x14ac:dyDescent="0.3">
      <c r="A6" s="4" t="s">
        <v>12</v>
      </c>
      <c r="B6" s="4" t="s">
        <v>7</v>
      </c>
      <c r="C6" s="4"/>
      <c r="D6" s="10" t="e">
        <f t="shared" si="2"/>
        <v>#VALUE!</v>
      </c>
      <c r="E6" s="10">
        <v>585000</v>
      </c>
      <c r="F6" s="10"/>
      <c r="G6" s="10">
        <v>24498.333333333332</v>
      </c>
      <c r="H6" t="e">
        <f t="shared" si="0"/>
        <v>#DIV/0!</v>
      </c>
      <c r="I6" s="10">
        <v>4225</v>
      </c>
      <c r="J6">
        <f t="shared" si="1"/>
        <v>17.24607116130349</v>
      </c>
      <c r="K6" s="10">
        <f t="shared" si="3"/>
        <v>17.24607116130349</v>
      </c>
    </row>
    <row r="7" spans="1:24" x14ac:dyDescent="0.3">
      <c r="A7" s="4" t="s">
        <v>12</v>
      </c>
      <c r="B7" s="4" t="s">
        <v>8</v>
      </c>
      <c r="C7" s="4"/>
      <c r="D7" s="10" t="e">
        <f t="shared" si="2"/>
        <v>#VALUE!</v>
      </c>
      <c r="E7" s="10">
        <v>393600</v>
      </c>
      <c r="F7" s="10"/>
      <c r="G7" s="10">
        <v>16639</v>
      </c>
      <c r="H7" t="e">
        <f t="shared" si="0"/>
        <v>#DIV/0!</v>
      </c>
      <c r="I7" s="10">
        <v>1170</v>
      </c>
      <c r="J7">
        <f t="shared" si="1"/>
        <v>7.0316725764769519</v>
      </c>
      <c r="K7" s="10">
        <f t="shared" si="3"/>
        <v>7.0316725764769519</v>
      </c>
    </row>
    <row r="8" spans="1:24" x14ac:dyDescent="0.3">
      <c r="A8" s="4" t="s">
        <v>12</v>
      </c>
      <c r="B8" s="5" t="s">
        <v>9</v>
      </c>
      <c r="C8" s="5"/>
      <c r="D8" s="10" t="e">
        <f t="shared" si="2"/>
        <v>#VALUE!</v>
      </c>
      <c r="E8" s="10">
        <v>537000</v>
      </c>
      <c r="F8" s="10"/>
      <c r="G8" s="10">
        <v>23178.333333333332</v>
      </c>
      <c r="H8" t="e">
        <f t="shared" si="0"/>
        <v>#DIV/0!</v>
      </c>
      <c r="I8" s="10">
        <v>2398.63</v>
      </c>
      <c r="J8">
        <f t="shared" si="1"/>
        <v>10.348587042496584</v>
      </c>
      <c r="K8" s="10">
        <f t="shared" si="3"/>
        <v>10.348587042496584</v>
      </c>
    </row>
    <row r="9" spans="1:24" x14ac:dyDescent="0.3">
      <c r="A9" s="4" t="s">
        <v>12</v>
      </c>
      <c r="B9" s="5" t="s">
        <v>10</v>
      </c>
      <c r="C9" s="5"/>
      <c r="D9" s="10" t="e">
        <f t="shared" si="2"/>
        <v>#VALUE!</v>
      </c>
      <c r="E9" s="10">
        <v>578000</v>
      </c>
      <c r="F9" s="10"/>
      <c r="G9" s="10">
        <v>24036.666666666668</v>
      </c>
      <c r="H9" t="e">
        <f t="shared" si="0"/>
        <v>#DIV/0!</v>
      </c>
      <c r="I9" s="10">
        <v>2351.1799999999998</v>
      </c>
      <c r="J9">
        <f t="shared" si="1"/>
        <v>9.7816391623907908</v>
      </c>
      <c r="K9" s="10">
        <f t="shared" si="3"/>
        <v>9.7816391623907908</v>
      </c>
    </row>
    <row r="10" spans="1:24" x14ac:dyDescent="0.3">
      <c r="A10" s="4" t="s">
        <v>12</v>
      </c>
      <c r="B10" s="4" t="s">
        <v>7</v>
      </c>
      <c r="C10" s="4"/>
      <c r="D10" s="10" t="e">
        <f t="shared" si="2"/>
        <v>#VALUE!</v>
      </c>
      <c r="E10" s="10">
        <v>665000</v>
      </c>
      <c r="F10" s="10"/>
      <c r="G10" s="10">
        <v>23145</v>
      </c>
      <c r="H10" t="e">
        <f t="shared" si="0"/>
        <v>#DIV/0!</v>
      </c>
      <c r="I10" s="10">
        <v>3120</v>
      </c>
      <c r="J10">
        <f t="shared" si="1"/>
        <v>13.480233311730395</v>
      </c>
      <c r="K10" s="10">
        <f t="shared" si="3"/>
        <v>13.480233311730395</v>
      </c>
    </row>
    <row r="11" spans="1:24" x14ac:dyDescent="0.3">
      <c r="A11" s="4" t="s">
        <v>12</v>
      </c>
      <c r="B11" s="4" t="s">
        <v>8</v>
      </c>
      <c r="C11" s="4"/>
      <c r="D11" s="10" t="e">
        <f t="shared" si="2"/>
        <v>#VALUE!</v>
      </c>
      <c r="E11" s="10">
        <v>427800</v>
      </c>
      <c r="F11" s="10"/>
      <c r="G11" s="10">
        <v>20138</v>
      </c>
      <c r="H11" t="e">
        <f t="shared" si="0"/>
        <v>#DIV/0!</v>
      </c>
      <c r="I11" s="10">
        <v>975</v>
      </c>
      <c r="J11">
        <f t="shared" si="1"/>
        <v>4.8415930082431222</v>
      </c>
      <c r="K11" s="10">
        <f t="shared" si="3"/>
        <v>4.8415930082431222</v>
      </c>
    </row>
    <row r="12" spans="1:24" x14ac:dyDescent="0.3">
      <c r="A12" s="4" t="s">
        <v>12</v>
      </c>
      <c r="B12" s="5" t="s">
        <v>9</v>
      </c>
      <c r="C12" s="5"/>
      <c r="D12" s="10" t="e">
        <f t="shared" si="2"/>
        <v>#VALUE!</v>
      </c>
      <c r="E12" s="10">
        <v>483000</v>
      </c>
      <c r="F12" s="10"/>
      <c r="G12" s="10">
        <v>20113.333333333332</v>
      </c>
      <c r="H12" t="e">
        <f t="shared" si="0"/>
        <v>#DIV/0!</v>
      </c>
      <c r="I12" s="10">
        <v>2245.9124999999999</v>
      </c>
      <c r="J12">
        <f t="shared" si="1"/>
        <v>11.166286874378521</v>
      </c>
      <c r="K12" s="10">
        <f t="shared" si="3"/>
        <v>11.166286874378521</v>
      </c>
    </row>
    <row r="13" spans="1:24" x14ac:dyDescent="0.3">
      <c r="A13" s="4" t="s">
        <v>12</v>
      </c>
      <c r="B13" s="5" t="s">
        <v>10</v>
      </c>
      <c r="C13" s="5"/>
      <c r="D13" s="10" t="e">
        <f t="shared" si="2"/>
        <v>#VALUE!</v>
      </c>
      <c r="E13" s="10">
        <v>466000</v>
      </c>
      <c r="F13" s="10"/>
      <c r="G13" s="10">
        <v>18316.666666666668</v>
      </c>
      <c r="H13" t="e">
        <f t="shared" si="0"/>
        <v>#DIV/0!</v>
      </c>
      <c r="I13" s="10">
        <v>1687.4</v>
      </c>
      <c r="J13">
        <f t="shared" si="1"/>
        <v>9.2123748862602373</v>
      </c>
      <c r="K13" s="10">
        <f t="shared" si="3"/>
        <v>9.2123748862602373</v>
      </c>
    </row>
    <row r="14" spans="1:24" x14ac:dyDescent="0.3">
      <c r="A14" s="4" t="s">
        <v>12</v>
      </c>
      <c r="B14" s="4" t="s">
        <v>7</v>
      </c>
      <c r="C14" s="4"/>
      <c r="D14" s="10" t="e">
        <f t="shared" si="2"/>
        <v>#VALUE!</v>
      </c>
      <c r="E14" s="10">
        <v>621000</v>
      </c>
      <c r="F14" s="10"/>
      <c r="G14" s="10">
        <v>18580</v>
      </c>
      <c r="H14" t="e">
        <f t="shared" si="0"/>
        <v>#DIV/0!</v>
      </c>
      <c r="I14" s="10">
        <v>2730</v>
      </c>
      <c r="J14">
        <f t="shared" si="1"/>
        <v>14.693218514531756</v>
      </c>
      <c r="K14" s="10">
        <f t="shared" si="3"/>
        <v>14.693218514531756</v>
      </c>
    </row>
    <row r="15" spans="1:24" x14ac:dyDescent="0.3">
      <c r="A15" s="4" t="s">
        <v>12</v>
      </c>
      <c r="B15" s="4" t="s">
        <v>8</v>
      </c>
      <c r="C15" s="4"/>
      <c r="D15" s="10" t="e">
        <f t="shared" si="2"/>
        <v>#VALUE!</v>
      </c>
      <c r="E15" s="10">
        <v>375600</v>
      </c>
      <c r="F15" s="10"/>
      <c r="G15" s="10">
        <v>15520</v>
      </c>
      <c r="H15" t="e">
        <f t="shared" si="0"/>
        <v>#DIV/0!</v>
      </c>
      <c r="I15" s="10">
        <v>975</v>
      </c>
      <c r="J15">
        <f t="shared" si="1"/>
        <v>6.2822164948453612</v>
      </c>
      <c r="K15" s="10">
        <f t="shared" si="3"/>
        <v>6.2822164948453612</v>
      </c>
    </row>
    <row r="16" spans="1:24" x14ac:dyDescent="0.3">
      <c r="A16" s="4" t="s">
        <v>12</v>
      </c>
      <c r="B16" s="5" t="s">
        <v>9</v>
      </c>
      <c r="C16" s="5"/>
      <c r="D16" s="10" t="e">
        <f t="shared" si="2"/>
        <v>#VALUE!</v>
      </c>
      <c r="E16" s="10">
        <v>620000</v>
      </c>
      <c r="F16" s="10"/>
      <c r="G16" s="10">
        <v>24003.333333333332</v>
      </c>
      <c r="H16" t="e">
        <f t="shared" si="0"/>
        <v>#DIV/0!</v>
      </c>
      <c r="I16" s="10">
        <v>1430</v>
      </c>
      <c r="J16">
        <f t="shared" si="1"/>
        <v>5.9575059019580614</v>
      </c>
      <c r="K16" s="10">
        <f t="shared" si="3"/>
        <v>5.9575059019580614</v>
      </c>
    </row>
    <row r="17" spans="1:11" x14ac:dyDescent="0.3">
      <c r="A17" s="4" t="s">
        <v>12</v>
      </c>
      <c r="B17" s="5" t="s">
        <v>10</v>
      </c>
      <c r="C17" s="5"/>
      <c r="D17" s="10" t="e">
        <f t="shared" si="2"/>
        <v>#VALUE!</v>
      </c>
      <c r="E17" s="10">
        <v>540000</v>
      </c>
      <c r="F17" s="10"/>
      <c r="G17" s="10">
        <v>21146.666666666668</v>
      </c>
      <c r="H17" t="e">
        <f t="shared" si="0"/>
        <v>#DIV/0!</v>
      </c>
      <c r="I17" s="10">
        <v>2214.5500000000002</v>
      </c>
      <c r="J17">
        <f t="shared" si="1"/>
        <v>10.472336065573771</v>
      </c>
      <c r="K17" s="10">
        <f t="shared" si="3"/>
        <v>10.472336065573771</v>
      </c>
    </row>
    <row r="18" spans="1:11" x14ac:dyDescent="0.3">
      <c r="A18" s="4" t="s">
        <v>13</v>
      </c>
      <c r="B18" s="4" t="s">
        <v>7</v>
      </c>
      <c r="C18" s="4"/>
      <c r="D18" s="10" t="e">
        <f t="shared" si="2"/>
        <v>#VALUE!</v>
      </c>
      <c r="E18" s="10">
        <v>461000</v>
      </c>
      <c r="F18" s="10"/>
      <c r="G18" s="10">
        <v>17093.333333333332</v>
      </c>
      <c r="H18" t="e">
        <f t="shared" si="0"/>
        <v>#DIV/0!</v>
      </c>
      <c r="I18" s="10">
        <v>2275</v>
      </c>
      <c r="J18">
        <f t="shared" si="1"/>
        <v>13.309282371294854</v>
      </c>
      <c r="K18" s="10">
        <f t="shared" si="3"/>
        <v>13.309282371294854</v>
      </c>
    </row>
    <row r="19" spans="1:11" x14ac:dyDescent="0.3">
      <c r="A19" s="4" t="s">
        <v>13</v>
      </c>
      <c r="B19" s="4" t="s">
        <v>8</v>
      </c>
      <c r="C19" s="4"/>
      <c r="D19" s="10" t="e">
        <f t="shared" si="2"/>
        <v>#VALUE!</v>
      </c>
      <c r="E19" s="10">
        <v>409200</v>
      </c>
      <c r="F19" s="10"/>
      <c r="G19" s="10">
        <v>17329</v>
      </c>
      <c r="H19" t="e">
        <f t="shared" si="0"/>
        <v>#DIV/0!</v>
      </c>
      <c r="I19" s="10">
        <v>1365</v>
      </c>
      <c r="J19">
        <f t="shared" si="1"/>
        <v>7.8769692423105777</v>
      </c>
      <c r="K19" s="10">
        <f t="shared" si="3"/>
        <v>7.8769692423105777</v>
      </c>
    </row>
    <row r="20" spans="1:11" x14ac:dyDescent="0.3">
      <c r="A20" s="4" t="s">
        <v>13</v>
      </c>
      <c r="B20" s="5" t="s">
        <v>9</v>
      </c>
      <c r="C20" s="5"/>
      <c r="D20" s="10" t="e">
        <f t="shared" si="2"/>
        <v>#VALUE!</v>
      </c>
      <c r="E20" s="10">
        <v>567000</v>
      </c>
      <c r="F20" s="10"/>
      <c r="G20" s="10">
        <v>19373.333333333332</v>
      </c>
      <c r="H20" t="e">
        <f t="shared" si="0"/>
        <v>#DIV/0!</v>
      </c>
      <c r="I20" s="10">
        <v>1690</v>
      </c>
      <c r="J20">
        <f t="shared" si="1"/>
        <v>8.7233310392291816</v>
      </c>
      <c r="K20" s="10">
        <f t="shared" si="3"/>
        <v>8.7233310392291816</v>
      </c>
    </row>
    <row r="21" spans="1:11" x14ac:dyDescent="0.3">
      <c r="A21" s="4" t="s">
        <v>13</v>
      </c>
      <c r="B21" s="5" t="s">
        <v>10</v>
      </c>
      <c r="C21" s="5"/>
      <c r="D21" s="10" t="e">
        <f t="shared" si="2"/>
        <v>#VALUE!</v>
      </c>
      <c r="E21" s="10">
        <v>496000</v>
      </c>
      <c r="F21" s="10"/>
      <c r="G21" s="10">
        <v>21886.666666666668</v>
      </c>
      <c r="H21" t="e">
        <f t="shared" si="0"/>
        <v>#DIV/0!</v>
      </c>
      <c r="I21" s="10">
        <v>1430</v>
      </c>
      <c r="J21">
        <f t="shared" si="1"/>
        <v>6.5336582394151685</v>
      </c>
      <c r="K21" s="10">
        <f t="shared" si="3"/>
        <v>6.5336582394151685</v>
      </c>
    </row>
    <row r="22" spans="1:11" x14ac:dyDescent="0.3">
      <c r="A22" s="4" t="s">
        <v>13</v>
      </c>
      <c r="B22" s="4" t="s">
        <v>7</v>
      </c>
      <c r="C22" s="4"/>
      <c r="D22" s="10" t="e">
        <f t="shared" si="2"/>
        <v>#VALUE!</v>
      </c>
      <c r="E22" s="10">
        <v>584000</v>
      </c>
      <c r="F22" s="10"/>
      <c r="G22" s="10">
        <v>20251.666666666668</v>
      </c>
      <c r="H22" t="e">
        <f t="shared" si="0"/>
        <v>#DIV/0!</v>
      </c>
      <c r="I22" s="10">
        <v>2470</v>
      </c>
      <c r="J22">
        <f t="shared" si="1"/>
        <v>12.196527034811949</v>
      </c>
      <c r="K22" s="10">
        <f t="shared" si="3"/>
        <v>12.196527034811949</v>
      </c>
    </row>
    <row r="23" spans="1:11" x14ac:dyDescent="0.3">
      <c r="A23" s="4" t="s">
        <v>13</v>
      </c>
      <c r="B23" s="4" t="s">
        <v>8</v>
      </c>
      <c r="C23" s="4"/>
      <c r="D23" s="10" t="e">
        <f t="shared" si="2"/>
        <v>#VALUE!</v>
      </c>
      <c r="E23" s="10">
        <v>409800</v>
      </c>
      <c r="F23" s="10"/>
      <c r="G23" s="10">
        <v>16842</v>
      </c>
      <c r="H23" t="e">
        <f t="shared" si="0"/>
        <v>#DIV/0!</v>
      </c>
      <c r="I23" s="10">
        <v>1300</v>
      </c>
      <c r="J23">
        <f t="shared" si="1"/>
        <v>7.7187982424890151</v>
      </c>
      <c r="K23" s="10">
        <f t="shared" si="3"/>
        <v>7.7187982424890151</v>
      </c>
    </row>
    <row r="24" spans="1:11" x14ac:dyDescent="0.3">
      <c r="A24" s="4" t="s">
        <v>13</v>
      </c>
      <c r="B24" s="5" t="s">
        <v>9</v>
      </c>
      <c r="C24" s="5"/>
      <c r="D24" s="10" t="e">
        <f t="shared" si="2"/>
        <v>#VALUE!</v>
      </c>
      <c r="E24" s="10">
        <v>442000</v>
      </c>
      <c r="F24" s="10"/>
      <c r="G24" s="10">
        <v>19373.333333333332</v>
      </c>
      <c r="H24" t="e">
        <f t="shared" si="0"/>
        <v>#DIV/0!</v>
      </c>
      <c r="I24" s="10">
        <v>2160.73</v>
      </c>
      <c r="J24">
        <f t="shared" si="1"/>
        <v>11.153114246386787</v>
      </c>
      <c r="K24" s="10">
        <f t="shared" si="3"/>
        <v>11.153114246386787</v>
      </c>
    </row>
    <row r="25" spans="1:11" x14ac:dyDescent="0.3">
      <c r="A25" s="4" t="s">
        <v>13</v>
      </c>
      <c r="B25" s="5" t="s">
        <v>10</v>
      </c>
      <c r="C25" s="5"/>
      <c r="D25" s="10" t="e">
        <f t="shared" si="2"/>
        <v>#VALUE!</v>
      </c>
      <c r="E25" s="10">
        <v>554000</v>
      </c>
      <c r="F25" s="10"/>
      <c r="G25" s="10">
        <v>22553.333333333332</v>
      </c>
      <c r="H25" t="e">
        <f t="shared" si="0"/>
        <v>#DIV/0!</v>
      </c>
      <c r="I25" s="10">
        <v>1430</v>
      </c>
      <c r="J25">
        <f t="shared" si="1"/>
        <v>6.3405261602128293</v>
      </c>
      <c r="K25" s="10">
        <f t="shared" si="3"/>
        <v>6.3405261602128293</v>
      </c>
    </row>
    <row r="26" spans="1:11" x14ac:dyDescent="0.3">
      <c r="A26" s="4" t="s">
        <v>13</v>
      </c>
      <c r="B26" s="4" t="s">
        <v>7</v>
      </c>
      <c r="C26" s="4"/>
      <c r="D26" s="10" t="e">
        <f t="shared" si="2"/>
        <v>#VALUE!</v>
      </c>
      <c r="E26" s="10">
        <v>613000</v>
      </c>
      <c r="F26" s="10"/>
      <c r="G26" s="10">
        <v>20640</v>
      </c>
      <c r="H26" t="e">
        <f t="shared" si="0"/>
        <v>#DIV/0!</v>
      </c>
      <c r="I26" s="10">
        <v>1625</v>
      </c>
      <c r="J26">
        <f t="shared" si="1"/>
        <v>7.8730620155038764</v>
      </c>
      <c r="K26" s="10">
        <f t="shared" si="3"/>
        <v>7.8730620155038764</v>
      </c>
    </row>
    <row r="27" spans="1:11" x14ac:dyDescent="0.3">
      <c r="A27" s="4" t="s">
        <v>13</v>
      </c>
      <c r="B27" s="4" t="s">
        <v>8</v>
      </c>
      <c r="C27" s="4"/>
      <c r="D27" s="10" t="e">
        <f t="shared" si="2"/>
        <v>#VALUE!</v>
      </c>
      <c r="E27" s="10">
        <v>419400</v>
      </c>
      <c r="F27" s="10"/>
      <c r="G27" s="10">
        <v>18135</v>
      </c>
      <c r="H27" t="e">
        <f t="shared" si="0"/>
        <v>#DIV/0!</v>
      </c>
      <c r="I27" s="10">
        <v>1170</v>
      </c>
      <c r="J27">
        <f t="shared" si="1"/>
        <v>6.4516129032258061</v>
      </c>
      <c r="K27" s="10">
        <f t="shared" si="3"/>
        <v>6.4516129032258061</v>
      </c>
    </row>
    <row r="28" spans="1:11" x14ac:dyDescent="0.3">
      <c r="A28" s="4" t="s">
        <v>13</v>
      </c>
      <c r="B28" s="5" t="s">
        <v>9</v>
      </c>
      <c r="C28" s="5"/>
      <c r="D28" s="10" t="e">
        <f t="shared" si="2"/>
        <v>#VALUE!</v>
      </c>
      <c r="E28" s="10">
        <v>438000</v>
      </c>
      <c r="F28" s="10"/>
      <c r="G28" s="10">
        <v>18548.333333333332</v>
      </c>
      <c r="H28" t="e">
        <f t="shared" si="0"/>
        <v>#DIV/0!</v>
      </c>
      <c r="I28" s="10">
        <v>2286.6999999999998</v>
      </c>
      <c r="J28">
        <f t="shared" si="1"/>
        <v>12.328331386467786</v>
      </c>
      <c r="K28" s="10">
        <f t="shared" si="3"/>
        <v>12.328331386467786</v>
      </c>
    </row>
    <row r="29" spans="1:11" x14ac:dyDescent="0.3">
      <c r="A29" s="4" t="s">
        <v>13</v>
      </c>
      <c r="B29" s="5" t="s">
        <v>10</v>
      </c>
      <c r="C29" s="5"/>
      <c r="D29" s="10" t="e">
        <f t="shared" si="2"/>
        <v>#VALUE!</v>
      </c>
      <c r="E29" s="10">
        <v>642000</v>
      </c>
      <c r="F29" s="10"/>
      <c r="G29" s="10">
        <v>29316.666666666668</v>
      </c>
      <c r="H29" t="e">
        <f t="shared" si="0"/>
        <v>#DIV/0!</v>
      </c>
      <c r="I29" s="10">
        <v>1170</v>
      </c>
      <c r="J29">
        <f t="shared" si="1"/>
        <v>3.9909039226833429</v>
      </c>
      <c r="K29" s="10">
        <f t="shared" si="3"/>
        <v>3.9909039226833429</v>
      </c>
    </row>
    <row r="30" spans="1:11" x14ac:dyDescent="0.3">
      <c r="A30" s="4" t="s">
        <v>13</v>
      </c>
      <c r="B30" s="4" t="s">
        <v>7</v>
      </c>
      <c r="C30" s="4"/>
      <c r="D30" s="10" t="e">
        <f t="shared" si="2"/>
        <v>#VALUE!</v>
      </c>
      <c r="E30" s="10">
        <v>707000</v>
      </c>
      <c r="F30" s="10"/>
      <c r="G30" s="10">
        <v>13800</v>
      </c>
      <c r="H30" t="e">
        <f t="shared" si="0"/>
        <v>#DIV/0!</v>
      </c>
      <c r="I30" s="10">
        <v>1820</v>
      </c>
      <c r="J30">
        <f t="shared" si="1"/>
        <v>13.188405797101449</v>
      </c>
      <c r="K30" s="10">
        <f t="shared" si="3"/>
        <v>13.188405797101449</v>
      </c>
    </row>
    <row r="31" spans="1:11" x14ac:dyDescent="0.3">
      <c r="A31" s="4" t="s">
        <v>13</v>
      </c>
      <c r="B31" s="4" t="s">
        <v>8</v>
      </c>
      <c r="C31" s="4"/>
      <c r="D31" s="10" t="e">
        <f t="shared" si="2"/>
        <v>#VALUE!</v>
      </c>
      <c r="E31" s="10">
        <v>397800</v>
      </c>
      <c r="F31" s="10"/>
      <c r="G31" s="10">
        <v>16134</v>
      </c>
      <c r="H31" t="e">
        <f t="shared" si="0"/>
        <v>#DIV/0!</v>
      </c>
      <c r="I31" s="10">
        <v>975</v>
      </c>
      <c r="J31">
        <f t="shared" si="1"/>
        <v>6.0431387132763108</v>
      </c>
      <c r="K31" s="10">
        <f t="shared" si="3"/>
        <v>6.0431387132763108</v>
      </c>
    </row>
    <row r="32" spans="1:11" x14ac:dyDescent="0.3">
      <c r="A32" s="4" t="s">
        <v>13</v>
      </c>
      <c r="B32" s="5" t="s">
        <v>9</v>
      </c>
      <c r="C32" s="5"/>
      <c r="D32" s="10" t="e">
        <f t="shared" si="2"/>
        <v>#VALUE!</v>
      </c>
      <c r="E32" s="10">
        <v>512000</v>
      </c>
      <c r="F32" s="10"/>
      <c r="G32" s="10">
        <v>19210</v>
      </c>
      <c r="H32" t="e">
        <f t="shared" si="0"/>
        <v>#DIV/0!</v>
      </c>
      <c r="I32" s="10">
        <v>1625</v>
      </c>
      <c r="J32">
        <f t="shared" si="1"/>
        <v>8.4591358667360748</v>
      </c>
      <c r="K32" s="10">
        <f t="shared" si="3"/>
        <v>8.4591358667360748</v>
      </c>
    </row>
    <row r="33" spans="1:11" x14ac:dyDescent="0.3">
      <c r="A33" s="4" t="s">
        <v>13</v>
      </c>
      <c r="B33" s="5" t="s">
        <v>10</v>
      </c>
      <c r="C33" s="5"/>
      <c r="D33" s="10" t="e">
        <f t="shared" si="2"/>
        <v>#VALUE!</v>
      </c>
      <c r="E33" s="10">
        <v>546000</v>
      </c>
      <c r="F33" s="10"/>
      <c r="G33" s="10">
        <v>21776.666666666668</v>
      </c>
      <c r="H33" t="e">
        <f t="shared" si="0"/>
        <v>#DIV/0!</v>
      </c>
      <c r="I33" s="10">
        <v>1300</v>
      </c>
      <c r="J33">
        <f t="shared" si="1"/>
        <v>5.9696923312413892</v>
      </c>
      <c r="K33" s="10">
        <f t="shared" si="3"/>
        <v>5.9696923312413892</v>
      </c>
    </row>
    <row r="34" spans="1:11" x14ac:dyDescent="0.3">
      <c r="A34" s="4" t="s">
        <v>14</v>
      </c>
      <c r="B34" s="4" t="s">
        <v>7</v>
      </c>
      <c r="C34" s="4"/>
      <c r="D34" s="10" t="e">
        <f t="shared" si="2"/>
        <v>#VALUE!</v>
      </c>
      <c r="E34" s="10">
        <v>474000</v>
      </c>
      <c r="F34" s="10"/>
      <c r="G34" s="10">
        <v>25613.333333333332</v>
      </c>
      <c r="H34" t="e">
        <f t="shared" ref="H34:H65" si="4">(G34/F34)/100</f>
        <v>#DIV/0!</v>
      </c>
      <c r="I34" s="10">
        <v>4225</v>
      </c>
      <c r="J34">
        <f t="shared" ref="J34:J65" si="5">(I34/G34)*100</f>
        <v>16.495314940135348</v>
      </c>
      <c r="K34" s="10">
        <f t="shared" si="3"/>
        <v>16.495314940135348</v>
      </c>
    </row>
    <row r="35" spans="1:11" x14ac:dyDescent="0.3">
      <c r="A35" s="4" t="s">
        <v>14</v>
      </c>
      <c r="B35" s="4" t="s">
        <v>8</v>
      </c>
      <c r="C35" s="4"/>
      <c r="D35" s="10" t="e">
        <f t="shared" si="2"/>
        <v>#VALUE!</v>
      </c>
      <c r="E35" s="10">
        <v>390600</v>
      </c>
      <c r="F35" s="10"/>
      <c r="G35" s="10">
        <v>17104</v>
      </c>
      <c r="H35" t="e">
        <f t="shared" si="4"/>
        <v>#DIV/0!</v>
      </c>
      <c r="I35" s="10">
        <v>1365</v>
      </c>
      <c r="J35">
        <f t="shared" si="5"/>
        <v>7.9805893358278768</v>
      </c>
      <c r="K35" s="10">
        <f t="shared" si="3"/>
        <v>7.9805893358278768</v>
      </c>
    </row>
    <row r="36" spans="1:11" x14ac:dyDescent="0.3">
      <c r="A36" s="4" t="s">
        <v>14</v>
      </c>
      <c r="B36" s="5" t="s">
        <v>9</v>
      </c>
      <c r="C36" s="5"/>
      <c r="D36" s="10" t="e">
        <f t="shared" si="2"/>
        <v>#VALUE!</v>
      </c>
      <c r="E36" s="10">
        <v>488000</v>
      </c>
      <c r="F36" s="10"/>
      <c r="G36" s="10">
        <v>21266.666666666668</v>
      </c>
      <c r="H36" t="e">
        <f t="shared" si="4"/>
        <v>#DIV/0!</v>
      </c>
      <c r="I36" s="10">
        <v>1625</v>
      </c>
      <c r="J36">
        <f t="shared" si="5"/>
        <v>7.6410658307210024</v>
      </c>
      <c r="K36" s="10">
        <f t="shared" si="3"/>
        <v>7.6410658307210024</v>
      </c>
    </row>
    <row r="37" spans="1:11" x14ac:dyDescent="0.3">
      <c r="A37" s="4" t="s">
        <v>14</v>
      </c>
      <c r="B37" s="5" t="s">
        <v>10</v>
      </c>
      <c r="C37" s="5"/>
      <c r="D37" s="10" t="e">
        <f t="shared" si="2"/>
        <v>#VALUE!</v>
      </c>
      <c r="E37" s="10">
        <v>488000</v>
      </c>
      <c r="F37" s="10"/>
      <c r="G37" s="10">
        <v>22170</v>
      </c>
      <c r="H37" t="e">
        <f t="shared" si="4"/>
        <v>#DIV/0!</v>
      </c>
      <c r="I37" s="10">
        <v>2990</v>
      </c>
      <c r="J37">
        <f t="shared" si="5"/>
        <v>13.486693730266126</v>
      </c>
      <c r="K37" s="10">
        <f t="shared" si="3"/>
        <v>13.486693730266126</v>
      </c>
    </row>
    <row r="38" spans="1:11" x14ac:dyDescent="0.3">
      <c r="A38" s="4" t="s">
        <v>14</v>
      </c>
      <c r="B38" s="4" t="s">
        <v>7</v>
      </c>
      <c r="C38" s="4"/>
      <c r="D38" s="10" t="e">
        <f t="shared" si="2"/>
        <v>#VALUE!</v>
      </c>
      <c r="E38" s="10">
        <v>438000</v>
      </c>
      <c r="F38" s="10"/>
      <c r="G38" s="10">
        <v>25408.333333333332</v>
      </c>
      <c r="H38" t="e">
        <f t="shared" si="4"/>
        <v>#DIV/0!</v>
      </c>
      <c r="I38" s="10">
        <v>3120</v>
      </c>
      <c r="J38">
        <f t="shared" si="5"/>
        <v>12.279435880616596</v>
      </c>
      <c r="K38" s="10">
        <f t="shared" si="3"/>
        <v>12.279435880616596</v>
      </c>
    </row>
    <row r="39" spans="1:11" x14ac:dyDescent="0.3">
      <c r="A39" s="4" t="s">
        <v>14</v>
      </c>
      <c r="B39" s="4" t="s">
        <v>8</v>
      </c>
      <c r="C39" s="4"/>
      <c r="D39" s="10" t="e">
        <f t="shared" si="2"/>
        <v>#VALUE!</v>
      </c>
      <c r="E39" s="10">
        <v>383400</v>
      </c>
      <c r="F39" s="10"/>
      <c r="G39" s="10">
        <v>15367</v>
      </c>
      <c r="H39" t="e">
        <f t="shared" si="4"/>
        <v>#DIV/0!</v>
      </c>
      <c r="I39" s="10">
        <v>1300</v>
      </c>
      <c r="J39">
        <f t="shared" si="5"/>
        <v>8.4596863408602854</v>
      </c>
      <c r="K39" s="10">
        <f t="shared" si="3"/>
        <v>8.4596863408602854</v>
      </c>
    </row>
    <row r="40" spans="1:11" x14ac:dyDescent="0.3">
      <c r="A40" s="4" t="s">
        <v>14</v>
      </c>
      <c r="B40" s="5" t="s">
        <v>9</v>
      </c>
      <c r="C40" s="5"/>
      <c r="D40" s="10" t="e">
        <f t="shared" si="2"/>
        <v>#VALUE!</v>
      </c>
      <c r="E40" s="10">
        <v>525000</v>
      </c>
      <c r="F40" s="10"/>
      <c r="G40" s="10">
        <v>21365</v>
      </c>
      <c r="H40" t="e">
        <f t="shared" si="4"/>
        <v>#DIV/0!</v>
      </c>
      <c r="I40" s="10">
        <v>1950</v>
      </c>
      <c r="J40">
        <f t="shared" si="5"/>
        <v>9.1270769950854209</v>
      </c>
      <c r="K40" s="10">
        <f t="shared" si="3"/>
        <v>9.1270769950854209</v>
      </c>
    </row>
    <row r="41" spans="1:11" x14ac:dyDescent="0.3">
      <c r="A41" s="4" t="s">
        <v>14</v>
      </c>
      <c r="B41" s="5" t="s">
        <v>10</v>
      </c>
      <c r="C41" s="5"/>
      <c r="D41" s="10" t="e">
        <f t="shared" si="2"/>
        <v>#VALUE!</v>
      </c>
      <c r="E41" s="10">
        <v>592000</v>
      </c>
      <c r="F41" s="10"/>
      <c r="G41" s="10">
        <v>25336.666666666668</v>
      </c>
      <c r="H41" t="e">
        <f t="shared" si="4"/>
        <v>#DIV/0!</v>
      </c>
      <c r="I41" s="10">
        <v>4550</v>
      </c>
      <c r="J41">
        <f t="shared" si="5"/>
        <v>17.958163399552689</v>
      </c>
      <c r="K41" s="10">
        <f t="shared" si="3"/>
        <v>17.958163399552689</v>
      </c>
    </row>
    <row r="42" spans="1:11" x14ac:dyDescent="0.3">
      <c r="A42" s="4" t="s">
        <v>14</v>
      </c>
      <c r="B42" s="4" t="s">
        <v>7</v>
      </c>
      <c r="C42" s="4"/>
      <c r="D42" s="10" t="e">
        <f t="shared" si="2"/>
        <v>#VALUE!</v>
      </c>
      <c r="E42" s="10">
        <v>740000</v>
      </c>
      <c r="F42" s="10"/>
      <c r="G42" s="10">
        <v>13621.666666666666</v>
      </c>
      <c r="H42" t="e">
        <f t="shared" si="4"/>
        <v>#DIV/0!</v>
      </c>
      <c r="I42" s="10">
        <v>4225</v>
      </c>
      <c r="J42">
        <f t="shared" si="5"/>
        <v>31.016762510705988</v>
      </c>
      <c r="K42" s="10">
        <f t="shared" si="3"/>
        <v>31.016762510705988</v>
      </c>
    </row>
    <row r="43" spans="1:11" x14ac:dyDescent="0.3">
      <c r="A43" s="4" t="s">
        <v>14</v>
      </c>
      <c r="B43" s="4" t="s">
        <v>8</v>
      </c>
      <c r="C43" s="4"/>
      <c r="D43" s="10" t="e">
        <f t="shared" si="2"/>
        <v>#VALUE!</v>
      </c>
      <c r="E43" s="10">
        <v>390000</v>
      </c>
      <c r="F43" s="10"/>
      <c r="G43" s="10">
        <v>14941</v>
      </c>
      <c r="H43" t="e">
        <f t="shared" si="4"/>
        <v>#DIV/0!</v>
      </c>
      <c r="I43" s="10">
        <v>1365</v>
      </c>
      <c r="J43">
        <f t="shared" si="5"/>
        <v>9.1359346763938163</v>
      </c>
      <c r="K43" s="10">
        <f t="shared" si="3"/>
        <v>9.1359346763938163</v>
      </c>
    </row>
    <row r="44" spans="1:11" x14ac:dyDescent="0.3">
      <c r="A44" s="4" t="s">
        <v>14</v>
      </c>
      <c r="B44" s="5" t="s">
        <v>9</v>
      </c>
      <c r="C44" s="5"/>
      <c r="D44" s="10" t="e">
        <f t="shared" si="2"/>
        <v>#VALUE!</v>
      </c>
      <c r="E44" s="10">
        <v>562000</v>
      </c>
      <c r="F44" s="10"/>
      <c r="G44" s="10">
        <v>23255</v>
      </c>
      <c r="H44" t="e">
        <f t="shared" si="4"/>
        <v>#DIV/0!</v>
      </c>
      <c r="I44" s="10">
        <v>1365</v>
      </c>
      <c r="J44">
        <f t="shared" si="5"/>
        <v>5.8697054396903887</v>
      </c>
      <c r="K44" s="10">
        <f t="shared" si="3"/>
        <v>5.8697054396903887</v>
      </c>
    </row>
    <row r="45" spans="1:11" x14ac:dyDescent="0.3">
      <c r="A45" s="4" t="s">
        <v>14</v>
      </c>
      <c r="B45" s="5" t="s">
        <v>10</v>
      </c>
      <c r="C45" s="5"/>
      <c r="D45" s="10" t="e">
        <f t="shared" si="2"/>
        <v>#VALUE!</v>
      </c>
      <c r="E45" s="10">
        <v>528000</v>
      </c>
      <c r="F45" s="10"/>
      <c r="G45" s="10">
        <v>22606.666666666668</v>
      </c>
      <c r="H45" t="e">
        <f t="shared" si="4"/>
        <v>#DIV/0!</v>
      </c>
      <c r="I45" s="10">
        <v>2925</v>
      </c>
      <c r="J45">
        <f t="shared" si="5"/>
        <v>12.938661161899145</v>
      </c>
      <c r="K45" s="10">
        <f t="shared" si="3"/>
        <v>12.938661161899145</v>
      </c>
    </row>
    <row r="46" spans="1:11" x14ac:dyDescent="0.3">
      <c r="A46" s="4" t="s">
        <v>14</v>
      </c>
      <c r="B46" s="4" t="s">
        <v>7</v>
      </c>
      <c r="C46" s="4"/>
      <c r="D46" s="10" t="e">
        <f t="shared" si="2"/>
        <v>#VALUE!</v>
      </c>
      <c r="E46" s="10">
        <v>622000</v>
      </c>
      <c r="F46" s="10"/>
      <c r="G46" s="10">
        <v>22463.333333333332</v>
      </c>
      <c r="H46" t="e">
        <f t="shared" si="4"/>
        <v>#DIV/0!</v>
      </c>
      <c r="I46" s="10">
        <v>4225</v>
      </c>
      <c r="J46">
        <f t="shared" si="5"/>
        <v>18.808428550230005</v>
      </c>
      <c r="K46" s="10">
        <f t="shared" si="3"/>
        <v>18.808428550230005</v>
      </c>
    </row>
    <row r="47" spans="1:11" x14ac:dyDescent="0.3">
      <c r="A47" s="4" t="s">
        <v>14</v>
      </c>
      <c r="B47" s="4" t="s">
        <v>8</v>
      </c>
      <c r="C47" s="4"/>
      <c r="D47" s="10" t="e">
        <f t="shared" si="2"/>
        <v>#VALUE!</v>
      </c>
      <c r="E47" s="10">
        <v>379200</v>
      </c>
      <c r="F47" s="10"/>
      <c r="G47" s="10">
        <v>15425</v>
      </c>
      <c r="H47" t="e">
        <f t="shared" si="4"/>
        <v>#DIV/0!</v>
      </c>
      <c r="I47" s="10">
        <v>1625</v>
      </c>
      <c r="J47">
        <f t="shared" si="5"/>
        <v>10.534846029173419</v>
      </c>
      <c r="K47" s="10">
        <f t="shared" si="3"/>
        <v>10.534846029173419</v>
      </c>
    </row>
    <row r="48" spans="1:11" x14ac:dyDescent="0.3">
      <c r="A48" s="4" t="s">
        <v>14</v>
      </c>
      <c r="B48" s="5" t="s">
        <v>9</v>
      </c>
      <c r="C48" s="5"/>
      <c r="D48" s="10" t="e">
        <f t="shared" si="2"/>
        <v>#VALUE!</v>
      </c>
      <c r="E48" s="10">
        <v>521000</v>
      </c>
      <c r="F48" s="10"/>
      <c r="G48" s="10">
        <v>22316.666666666668</v>
      </c>
      <c r="H48" t="e">
        <f t="shared" si="4"/>
        <v>#DIV/0!</v>
      </c>
      <c r="I48" s="10">
        <v>2275</v>
      </c>
      <c r="J48">
        <f t="shared" si="5"/>
        <v>10.194174757281553</v>
      </c>
      <c r="K48" s="10">
        <f t="shared" si="3"/>
        <v>10.194174757281553</v>
      </c>
    </row>
    <row r="49" spans="1:11" x14ac:dyDescent="0.3">
      <c r="A49" s="4" t="s">
        <v>14</v>
      </c>
      <c r="B49" s="5" t="s">
        <v>10</v>
      </c>
      <c r="C49" s="5"/>
      <c r="D49" s="10" t="e">
        <f t="shared" si="2"/>
        <v>#VALUE!</v>
      </c>
      <c r="E49" s="10">
        <v>544000</v>
      </c>
      <c r="F49" s="10"/>
      <c r="G49" s="10">
        <v>22383.333333333332</v>
      </c>
      <c r="H49" t="e">
        <f t="shared" si="4"/>
        <v>#DIV/0!</v>
      </c>
      <c r="I49" s="10">
        <v>4225</v>
      </c>
      <c r="J49">
        <f t="shared" si="5"/>
        <v>18.875651526433359</v>
      </c>
      <c r="K49" s="10">
        <f t="shared" si="3"/>
        <v>18.875651526433359</v>
      </c>
    </row>
    <row r="50" spans="1:11" x14ac:dyDescent="0.3">
      <c r="A50" s="2" t="s">
        <v>12</v>
      </c>
      <c r="B50" s="2" t="s">
        <v>7</v>
      </c>
      <c r="C50" s="2"/>
      <c r="D50" s="13" t="e">
        <f t="shared" si="2"/>
        <v>#VALUE!</v>
      </c>
      <c r="E50" s="14">
        <v>537000</v>
      </c>
      <c r="F50" s="14"/>
      <c r="G50" s="14">
        <v>11635</v>
      </c>
      <c r="H50" t="e">
        <f t="shared" si="4"/>
        <v>#DIV/0!</v>
      </c>
      <c r="I50" s="14">
        <v>2340</v>
      </c>
      <c r="J50">
        <f t="shared" si="5"/>
        <v>20.11173184357542</v>
      </c>
      <c r="K50" s="10">
        <f t="shared" si="3"/>
        <v>20.11173184357542</v>
      </c>
    </row>
    <row r="51" spans="1:11" x14ac:dyDescent="0.3">
      <c r="A51" s="2" t="s">
        <v>12</v>
      </c>
      <c r="B51" s="2" t="s">
        <v>8</v>
      </c>
      <c r="C51" s="2"/>
      <c r="D51" s="13" t="e">
        <f t="shared" si="2"/>
        <v>#VALUE!</v>
      </c>
      <c r="E51" s="14">
        <v>492000</v>
      </c>
      <c r="F51" s="14"/>
      <c r="G51" s="14">
        <v>14760.000000000002</v>
      </c>
      <c r="H51" t="e">
        <f t="shared" si="4"/>
        <v>#DIV/0!</v>
      </c>
      <c r="I51" s="14">
        <v>1170</v>
      </c>
      <c r="J51">
        <f t="shared" si="5"/>
        <v>7.926829268292682</v>
      </c>
      <c r="K51" s="10">
        <f t="shared" si="3"/>
        <v>7.926829268292682</v>
      </c>
    </row>
    <row r="52" spans="1:11" x14ac:dyDescent="0.3">
      <c r="A52" s="3" t="s">
        <v>12</v>
      </c>
      <c r="B52" s="3" t="s">
        <v>9</v>
      </c>
      <c r="C52" s="3"/>
      <c r="D52" s="13" t="e">
        <f t="shared" si="2"/>
        <v>#VALUE!</v>
      </c>
      <c r="E52" s="14">
        <v>578000</v>
      </c>
      <c r="F52" s="14"/>
      <c r="G52" s="14">
        <v>15413.333333333334</v>
      </c>
      <c r="H52" t="e">
        <f t="shared" si="4"/>
        <v>#DIV/0!</v>
      </c>
      <c r="I52" s="14">
        <v>1502.8</v>
      </c>
      <c r="J52">
        <f t="shared" si="5"/>
        <v>9.7499999999999982</v>
      </c>
      <c r="K52" s="10">
        <f t="shared" si="3"/>
        <v>9.7499999999999982</v>
      </c>
    </row>
    <row r="53" spans="1:11" x14ac:dyDescent="0.3">
      <c r="A53" s="3" t="s">
        <v>12</v>
      </c>
      <c r="B53" s="3" t="s">
        <v>10</v>
      </c>
      <c r="C53" s="3"/>
      <c r="D53" s="13" t="e">
        <f t="shared" si="2"/>
        <v>#VALUE!</v>
      </c>
      <c r="E53" s="14">
        <v>602000</v>
      </c>
      <c r="F53" s="14"/>
      <c r="G53" s="14">
        <v>32106.666666666668</v>
      </c>
      <c r="H53" t="e">
        <f t="shared" si="4"/>
        <v>#DIV/0!</v>
      </c>
      <c r="I53" s="14">
        <v>3130.4</v>
      </c>
      <c r="J53">
        <f t="shared" si="5"/>
        <v>9.75</v>
      </c>
      <c r="K53" s="10">
        <f t="shared" si="3"/>
        <v>9.75</v>
      </c>
    </row>
    <row r="54" spans="1:11" x14ac:dyDescent="0.3">
      <c r="A54" s="2" t="s">
        <v>12</v>
      </c>
      <c r="B54" s="2" t="s">
        <v>7</v>
      </c>
      <c r="C54" s="2"/>
      <c r="D54" s="13" t="e">
        <f t="shared" si="2"/>
        <v>#VALUE!</v>
      </c>
      <c r="E54" s="14">
        <v>663000</v>
      </c>
      <c r="F54" s="14"/>
      <c r="G54" s="14">
        <v>16575</v>
      </c>
      <c r="H54" t="e">
        <f t="shared" si="4"/>
        <v>#DIV/0!</v>
      </c>
      <c r="I54" s="14">
        <v>2925</v>
      </c>
      <c r="J54">
        <f t="shared" si="5"/>
        <v>17.647058823529413</v>
      </c>
      <c r="K54" s="10">
        <f t="shared" si="3"/>
        <v>17.647058823529413</v>
      </c>
    </row>
    <row r="55" spans="1:11" x14ac:dyDescent="0.3">
      <c r="A55" s="2" t="s">
        <v>12</v>
      </c>
      <c r="B55" s="2" t="s">
        <v>8</v>
      </c>
      <c r="C55" s="2"/>
      <c r="D55" s="13" t="e">
        <f t="shared" si="2"/>
        <v>#VALUE!</v>
      </c>
      <c r="E55" s="14">
        <v>532000</v>
      </c>
      <c r="F55" s="14"/>
      <c r="G55" s="14">
        <v>13300</v>
      </c>
      <c r="H55" t="e">
        <f t="shared" si="4"/>
        <v>#DIV/0!</v>
      </c>
      <c r="I55" s="14">
        <v>1267.5</v>
      </c>
      <c r="J55">
        <f t="shared" si="5"/>
        <v>9.5300751879699241</v>
      </c>
      <c r="K55" s="10">
        <f t="shared" si="3"/>
        <v>9.5300751879699241</v>
      </c>
    </row>
    <row r="56" spans="1:11" x14ac:dyDescent="0.3">
      <c r="A56" s="3" t="s">
        <v>12</v>
      </c>
      <c r="B56" s="3" t="s">
        <v>9</v>
      </c>
      <c r="C56" s="3"/>
      <c r="D56" s="13" t="e">
        <f t="shared" si="2"/>
        <v>#VALUE!</v>
      </c>
      <c r="E56" s="14">
        <v>675000</v>
      </c>
      <c r="F56" s="14"/>
      <c r="G56" s="14">
        <v>33750</v>
      </c>
      <c r="H56" t="e">
        <f t="shared" si="4"/>
        <v>#DIV/0!</v>
      </c>
      <c r="I56" s="14">
        <v>2730</v>
      </c>
      <c r="J56">
        <f t="shared" si="5"/>
        <v>8.0888888888888886</v>
      </c>
      <c r="K56" s="10">
        <f t="shared" si="3"/>
        <v>8.0888888888888886</v>
      </c>
    </row>
    <row r="57" spans="1:11" x14ac:dyDescent="0.3">
      <c r="A57" s="3" t="s">
        <v>12</v>
      </c>
      <c r="B57" s="3" t="s">
        <v>10</v>
      </c>
      <c r="C57" s="3"/>
      <c r="D57" s="13" t="e">
        <f t="shared" si="2"/>
        <v>#VALUE!</v>
      </c>
      <c r="E57" s="14">
        <v>658000</v>
      </c>
      <c r="F57" s="14"/>
      <c r="G57" s="14">
        <v>27416.666666666668</v>
      </c>
      <c r="H57" t="e">
        <f t="shared" si="4"/>
        <v>#DIV/0!</v>
      </c>
      <c r="I57" s="14">
        <v>2138.5</v>
      </c>
      <c r="J57">
        <f t="shared" si="5"/>
        <v>7.8</v>
      </c>
      <c r="K57" s="10">
        <f t="shared" si="3"/>
        <v>7.8</v>
      </c>
    </row>
    <row r="58" spans="1:11" x14ac:dyDescent="0.3">
      <c r="A58" s="2" t="s">
        <v>12</v>
      </c>
      <c r="B58" s="2" t="s">
        <v>7</v>
      </c>
      <c r="C58" s="2"/>
      <c r="D58" s="13" t="e">
        <f t="shared" si="2"/>
        <v>#VALUE!</v>
      </c>
      <c r="E58" s="14">
        <v>703000</v>
      </c>
      <c r="F58" s="14"/>
      <c r="G58" s="14">
        <v>29291.666666666668</v>
      </c>
      <c r="H58" t="e">
        <f t="shared" si="4"/>
        <v>#DIV/0!</v>
      </c>
      <c r="I58" s="14">
        <v>5140.6875</v>
      </c>
      <c r="J58">
        <f t="shared" si="5"/>
        <v>17.549999999999997</v>
      </c>
      <c r="K58" s="10">
        <f t="shared" si="3"/>
        <v>17.549999999999997</v>
      </c>
    </row>
    <row r="59" spans="1:11" x14ac:dyDescent="0.3">
      <c r="A59" s="2" t="s">
        <v>12</v>
      </c>
      <c r="B59" s="2" t="s">
        <v>8</v>
      </c>
      <c r="C59" s="2"/>
      <c r="D59" s="13" t="e">
        <f t="shared" si="2"/>
        <v>#VALUE!</v>
      </c>
      <c r="E59" s="14">
        <v>544200</v>
      </c>
      <c r="F59" s="14"/>
      <c r="G59" s="14">
        <v>29024</v>
      </c>
      <c r="H59" t="e">
        <f t="shared" si="4"/>
        <v>#DIV/0!</v>
      </c>
      <c r="I59" s="14">
        <v>2829.84</v>
      </c>
      <c r="J59">
        <f t="shared" si="5"/>
        <v>9.75</v>
      </c>
      <c r="K59" s="10">
        <f t="shared" si="3"/>
        <v>9.75</v>
      </c>
    </row>
    <row r="60" spans="1:11" x14ac:dyDescent="0.3">
      <c r="A60" s="3" t="s">
        <v>12</v>
      </c>
      <c r="B60" s="3" t="s">
        <v>9</v>
      </c>
      <c r="C60" s="3"/>
      <c r="D60" s="13" t="e">
        <f t="shared" si="2"/>
        <v>#VALUE!</v>
      </c>
      <c r="E60" s="14">
        <v>684000</v>
      </c>
      <c r="F60" s="14"/>
      <c r="G60" s="14">
        <v>20520.000000000004</v>
      </c>
      <c r="H60" t="e">
        <f t="shared" si="4"/>
        <v>#DIV/0!</v>
      </c>
      <c r="I60" s="14">
        <v>2000.7000000000003</v>
      </c>
      <c r="J60">
        <f t="shared" si="5"/>
        <v>9.7499999999999982</v>
      </c>
      <c r="K60" s="10">
        <f t="shared" si="3"/>
        <v>9.7499999999999982</v>
      </c>
    </row>
    <row r="61" spans="1:11" x14ac:dyDescent="0.3">
      <c r="A61" s="3" t="s">
        <v>12</v>
      </c>
      <c r="B61" s="3" t="s">
        <v>10</v>
      </c>
      <c r="C61" s="3"/>
      <c r="D61" s="13" t="e">
        <f t="shared" si="2"/>
        <v>#VALUE!</v>
      </c>
      <c r="E61" s="14">
        <v>798000</v>
      </c>
      <c r="F61" s="14"/>
      <c r="G61" s="14">
        <v>23940.000000000004</v>
      </c>
      <c r="H61" t="e">
        <f t="shared" si="4"/>
        <v>#DIV/0!</v>
      </c>
      <c r="I61" s="14">
        <v>3734.6400000000008</v>
      </c>
      <c r="J61">
        <f t="shared" si="5"/>
        <v>15.6</v>
      </c>
      <c r="K61" s="10">
        <f t="shared" si="3"/>
        <v>15.6</v>
      </c>
    </row>
    <row r="62" spans="1:11" x14ac:dyDescent="0.3">
      <c r="A62" s="2" t="s">
        <v>12</v>
      </c>
      <c r="B62" s="2" t="s">
        <v>7</v>
      </c>
      <c r="C62" s="2"/>
      <c r="D62" s="13" t="e">
        <f t="shared" si="2"/>
        <v>#VALUE!</v>
      </c>
      <c r="E62" s="14">
        <v>667000</v>
      </c>
      <c r="F62" s="14"/>
      <c r="G62" s="14">
        <v>16675</v>
      </c>
      <c r="H62" t="e">
        <f t="shared" si="4"/>
        <v>#DIV/0!</v>
      </c>
      <c r="I62" s="14">
        <v>3120</v>
      </c>
      <c r="J62">
        <f t="shared" si="5"/>
        <v>18.710644677661172</v>
      </c>
      <c r="K62" s="10">
        <f t="shared" si="3"/>
        <v>18.710644677661172</v>
      </c>
    </row>
    <row r="63" spans="1:11" x14ac:dyDescent="0.3">
      <c r="A63" s="2" t="s">
        <v>12</v>
      </c>
      <c r="B63" s="2" t="s">
        <v>8</v>
      </c>
      <c r="C63" s="2"/>
      <c r="D63" s="13" t="e">
        <f t="shared" si="2"/>
        <v>#VALUE!</v>
      </c>
      <c r="E63" s="14">
        <v>529600</v>
      </c>
      <c r="F63" s="14"/>
      <c r="G63" s="14">
        <v>17653.333333333332</v>
      </c>
      <c r="H63" t="e">
        <f t="shared" si="4"/>
        <v>#DIV/0!</v>
      </c>
      <c r="I63" s="14">
        <v>2753.92</v>
      </c>
      <c r="J63">
        <f t="shared" si="5"/>
        <v>15.600000000000003</v>
      </c>
      <c r="K63" s="10">
        <f t="shared" si="3"/>
        <v>15.600000000000003</v>
      </c>
    </row>
    <row r="64" spans="1:11" x14ac:dyDescent="0.3">
      <c r="A64" s="3" t="s">
        <v>12</v>
      </c>
      <c r="B64" s="3" t="s">
        <v>9</v>
      </c>
      <c r="C64" s="3"/>
      <c r="D64" s="13" t="e">
        <f t="shared" si="2"/>
        <v>#VALUE!</v>
      </c>
      <c r="E64" s="14">
        <v>647000</v>
      </c>
      <c r="F64" s="14"/>
      <c r="G64" s="14">
        <v>17253.333333333332</v>
      </c>
      <c r="H64" t="e">
        <f t="shared" si="4"/>
        <v>#DIV/0!</v>
      </c>
      <c r="I64" s="14">
        <v>2355.08</v>
      </c>
      <c r="J64">
        <f t="shared" si="5"/>
        <v>13.65</v>
      </c>
      <c r="K64" s="10">
        <f t="shared" si="3"/>
        <v>13.65</v>
      </c>
    </row>
    <row r="65" spans="1:11" x14ac:dyDescent="0.3">
      <c r="A65" s="3" t="s">
        <v>12</v>
      </c>
      <c r="B65" s="3" t="s">
        <v>10</v>
      </c>
      <c r="C65" s="3"/>
      <c r="D65" s="13" t="e">
        <f t="shared" si="2"/>
        <v>#VALUE!</v>
      </c>
      <c r="E65" s="14">
        <v>707000</v>
      </c>
      <c r="F65" s="14"/>
      <c r="G65" s="14">
        <v>17675</v>
      </c>
      <c r="H65" t="e">
        <f t="shared" si="4"/>
        <v>#DIV/0!</v>
      </c>
      <c r="I65" s="14">
        <v>1378.65</v>
      </c>
      <c r="J65">
        <f t="shared" si="5"/>
        <v>7.8</v>
      </c>
      <c r="K65" s="10">
        <f t="shared" si="3"/>
        <v>7.8</v>
      </c>
    </row>
    <row r="66" spans="1:11" x14ac:dyDescent="0.3">
      <c r="A66" s="2" t="s">
        <v>13</v>
      </c>
      <c r="B66" s="2" t="s">
        <v>7</v>
      </c>
      <c r="C66" s="2"/>
      <c r="D66" s="13" t="e">
        <f t="shared" si="2"/>
        <v>#VALUE!</v>
      </c>
      <c r="E66" s="14">
        <v>511000</v>
      </c>
      <c r="F66" s="14"/>
      <c r="G66" s="14">
        <v>12775</v>
      </c>
      <c r="H66" t="e">
        <f t="shared" ref="H66:H97" si="6">(G66/F66)/100</f>
        <v>#DIV/0!</v>
      </c>
      <c r="I66" s="14">
        <v>2275</v>
      </c>
      <c r="J66">
        <f t="shared" ref="J66:J97" si="7">(I66/G66)*100</f>
        <v>17.80821917808219</v>
      </c>
      <c r="K66" s="10">
        <f t="shared" si="3"/>
        <v>17.80821917808219</v>
      </c>
    </row>
    <row r="67" spans="1:11" x14ac:dyDescent="0.3">
      <c r="A67" s="2" t="s">
        <v>13</v>
      </c>
      <c r="B67" s="2" t="s">
        <v>8</v>
      </c>
      <c r="C67" s="2"/>
      <c r="D67" s="13" t="e">
        <f t="shared" ref="D67:D130" si="8">YEAR(A67)</f>
        <v>#VALUE!</v>
      </c>
      <c r="E67" s="14">
        <v>469200</v>
      </c>
      <c r="F67" s="14"/>
      <c r="G67" s="14">
        <v>11730</v>
      </c>
      <c r="H67" t="e">
        <f t="shared" si="6"/>
        <v>#DIV/0!</v>
      </c>
      <c r="I67" s="14">
        <v>686.20500000000004</v>
      </c>
      <c r="J67">
        <f t="shared" si="7"/>
        <v>5.8500000000000005</v>
      </c>
      <c r="K67" s="10">
        <f t="shared" ref="K67:K130" si="9">J67</f>
        <v>5.8500000000000005</v>
      </c>
    </row>
    <row r="68" spans="1:11" x14ac:dyDescent="0.3">
      <c r="A68" s="3" t="s">
        <v>13</v>
      </c>
      <c r="B68" s="3" t="s">
        <v>9</v>
      </c>
      <c r="C68" s="3"/>
      <c r="D68" s="13" t="e">
        <f t="shared" si="8"/>
        <v>#VALUE!</v>
      </c>
      <c r="E68" s="14">
        <v>634000</v>
      </c>
      <c r="F68" s="14"/>
      <c r="G68" s="14">
        <v>15850</v>
      </c>
      <c r="H68" t="e">
        <f t="shared" si="6"/>
        <v>#DIV/0!</v>
      </c>
      <c r="I68" s="14">
        <v>1545.375</v>
      </c>
      <c r="J68">
        <f t="shared" si="7"/>
        <v>9.75</v>
      </c>
      <c r="K68" s="10">
        <f t="shared" si="9"/>
        <v>9.75</v>
      </c>
    </row>
    <row r="69" spans="1:11" x14ac:dyDescent="0.3">
      <c r="A69" s="3" t="s">
        <v>13</v>
      </c>
      <c r="B69" s="3" t="s">
        <v>10</v>
      </c>
      <c r="C69" s="3"/>
      <c r="D69" s="13" t="e">
        <f t="shared" si="8"/>
        <v>#VALUE!</v>
      </c>
      <c r="E69" s="14">
        <v>592000</v>
      </c>
      <c r="F69" s="14"/>
      <c r="G69" s="14">
        <v>29600</v>
      </c>
      <c r="H69" t="e">
        <f t="shared" si="6"/>
        <v>#DIV/0!</v>
      </c>
      <c r="I69" s="14">
        <v>1950</v>
      </c>
      <c r="J69">
        <f t="shared" si="7"/>
        <v>6.5878378378378368</v>
      </c>
      <c r="K69" s="10">
        <f t="shared" si="9"/>
        <v>6.5878378378378368</v>
      </c>
    </row>
    <row r="70" spans="1:11" x14ac:dyDescent="0.3">
      <c r="A70" s="2" t="s">
        <v>13</v>
      </c>
      <c r="B70" s="2" t="s">
        <v>7</v>
      </c>
      <c r="C70" s="2"/>
      <c r="D70" s="13" t="e">
        <f t="shared" si="8"/>
        <v>#VALUE!</v>
      </c>
      <c r="E70" s="14">
        <v>630000</v>
      </c>
      <c r="F70" s="14"/>
      <c r="G70" s="14">
        <v>31500</v>
      </c>
      <c r="H70" t="e">
        <f t="shared" si="6"/>
        <v>#DIV/0!</v>
      </c>
      <c r="I70" s="14">
        <v>3575</v>
      </c>
      <c r="J70">
        <f t="shared" si="7"/>
        <v>11.34920634920635</v>
      </c>
      <c r="K70" s="10">
        <f t="shared" si="9"/>
        <v>11.34920634920635</v>
      </c>
    </row>
    <row r="71" spans="1:11" x14ac:dyDescent="0.3">
      <c r="A71" s="2" t="s">
        <v>13</v>
      </c>
      <c r="B71" s="2" t="s">
        <v>8</v>
      </c>
      <c r="C71" s="2"/>
      <c r="D71" s="13" t="e">
        <f t="shared" si="8"/>
        <v>#VALUE!</v>
      </c>
      <c r="E71" s="14">
        <v>521000</v>
      </c>
      <c r="F71" s="14"/>
      <c r="G71" s="14">
        <v>21708.333333333332</v>
      </c>
      <c r="H71" t="e">
        <f t="shared" si="6"/>
        <v>#DIV/0!</v>
      </c>
      <c r="I71" s="14">
        <v>1300</v>
      </c>
      <c r="J71">
        <f t="shared" si="7"/>
        <v>5.9884836852207295</v>
      </c>
      <c r="K71" s="10">
        <f t="shared" si="9"/>
        <v>5.9884836852207295</v>
      </c>
    </row>
    <row r="72" spans="1:11" x14ac:dyDescent="0.3">
      <c r="A72" s="3" t="s">
        <v>13</v>
      </c>
      <c r="B72" s="3" t="s">
        <v>9</v>
      </c>
      <c r="C72" s="3"/>
      <c r="D72" s="13" t="e">
        <f t="shared" si="8"/>
        <v>#VALUE!</v>
      </c>
      <c r="E72" s="14">
        <v>658000</v>
      </c>
      <c r="F72" s="14"/>
      <c r="G72" s="14">
        <v>16450</v>
      </c>
      <c r="H72" t="e">
        <f t="shared" si="6"/>
        <v>#DIV/0!</v>
      </c>
      <c r="I72" s="14">
        <v>2245.4250000000002</v>
      </c>
      <c r="J72">
        <f t="shared" si="7"/>
        <v>13.65</v>
      </c>
      <c r="K72" s="10">
        <f t="shared" si="9"/>
        <v>13.65</v>
      </c>
    </row>
    <row r="73" spans="1:11" x14ac:dyDescent="0.3">
      <c r="A73" s="3" t="s">
        <v>13</v>
      </c>
      <c r="B73" s="3" t="s">
        <v>10</v>
      </c>
      <c r="C73" s="3"/>
      <c r="D73" s="13" t="e">
        <f t="shared" si="8"/>
        <v>#VALUE!</v>
      </c>
      <c r="E73" s="14">
        <v>708000</v>
      </c>
      <c r="F73" s="14"/>
      <c r="G73" s="14">
        <v>22420</v>
      </c>
      <c r="H73" t="e">
        <f t="shared" si="6"/>
        <v>#DIV/0!</v>
      </c>
      <c r="I73" s="14">
        <v>1950</v>
      </c>
      <c r="J73">
        <f t="shared" si="7"/>
        <v>8.6975914362176621</v>
      </c>
      <c r="K73" s="10">
        <f t="shared" si="9"/>
        <v>8.6975914362176621</v>
      </c>
    </row>
    <row r="74" spans="1:11" x14ac:dyDescent="0.3">
      <c r="A74" s="2" t="s">
        <v>13</v>
      </c>
      <c r="B74" s="2" t="s">
        <v>7</v>
      </c>
      <c r="C74" s="2"/>
      <c r="D74" s="13" t="e">
        <f t="shared" si="8"/>
        <v>#VALUE!</v>
      </c>
      <c r="E74" s="14">
        <v>655000</v>
      </c>
      <c r="F74" s="14"/>
      <c r="G74" s="14">
        <v>16375</v>
      </c>
      <c r="H74" t="e">
        <f t="shared" si="6"/>
        <v>#DIV/0!</v>
      </c>
      <c r="I74" s="14">
        <v>4225</v>
      </c>
      <c r="J74">
        <f t="shared" si="7"/>
        <v>25.801526717557248</v>
      </c>
      <c r="K74" s="10">
        <f t="shared" si="9"/>
        <v>25.801526717557248</v>
      </c>
    </row>
    <row r="75" spans="1:11" x14ac:dyDescent="0.3">
      <c r="A75" s="2" t="s">
        <v>13</v>
      </c>
      <c r="B75" s="2" t="s">
        <v>8</v>
      </c>
      <c r="C75" s="2"/>
      <c r="D75" s="13" t="e">
        <f t="shared" si="8"/>
        <v>#VALUE!</v>
      </c>
      <c r="E75" s="14">
        <v>536000</v>
      </c>
      <c r="F75" s="14"/>
      <c r="G75" s="14">
        <v>13400</v>
      </c>
      <c r="H75" t="e">
        <f t="shared" si="6"/>
        <v>#DIV/0!</v>
      </c>
      <c r="I75" s="14">
        <v>1306.5</v>
      </c>
      <c r="J75">
        <f t="shared" si="7"/>
        <v>9.75</v>
      </c>
      <c r="K75" s="10">
        <f t="shared" si="9"/>
        <v>9.75</v>
      </c>
    </row>
    <row r="76" spans="1:11" x14ac:dyDescent="0.3">
      <c r="A76" s="3" t="s">
        <v>13</v>
      </c>
      <c r="B76" s="3" t="s">
        <v>9</v>
      </c>
      <c r="C76" s="3"/>
      <c r="D76" s="13" t="e">
        <f t="shared" si="8"/>
        <v>#VALUE!</v>
      </c>
      <c r="E76" s="14">
        <v>528000</v>
      </c>
      <c r="F76" s="14"/>
      <c r="G76" s="14">
        <v>24639.999999999996</v>
      </c>
      <c r="H76" t="e">
        <f t="shared" si="6"/>
        <v>#DIV/0!</v>
      </c>
      <c r="I76" s="14">
        <v>1625</v>
      </c>
      <c r="J76">
        <f t="shared" si="7"/>
        <v>6.5949675324675328</v>
      </c>
      <c r="K76" s="10">
        <f t="shared" si="9"/>
        <v>6.5949675324675328</v>
      </c>
    </row>
    <row r="77" spans="1:11" x14ac:dyDescent="0.3">
      <c r="A77" s="3" t="s">
        <v>13</v>
      </c>
      <c r="B77" s="3" t="s">
        <v>10</v>
      </c>
      <c r="C77" s="3"/>
      <c r="D77" s="13" t="e">
        <f t="shared" si="8"/>
        <v>#VALUE!</v>
      </c>
      <c r="E77" s="14">
        <v>560000</v>
      </c>
      <c r="F77" s="14"/>
      <c r="G77" s="14">
        <v>12133.333333333334</v>
      </c>
      <c r="H77" t="e">
        <f t="shared" si="6"/>
        <v>#DIV/0!</v>
      </c>
      <c r="I77" s="14">
        <v>1183</v>
      </c>
      <c r="J77">
        <f t="shared" si="7"/>
        <v>9.7499999999999982</v>
      </c>
      <c r="K77" s="10">
        <f t="shared" si="9"/>
        <v>9.7499999999999982</v>
      </c>
    </row>
    <row r="78" spans="1:11" x14ac:dyDescent="0.3">
      <c r="A78" s="2" t="s">
        <v>13</v>
      </c>
      <c r="B78" s="2" t="s">
        <v>7</v>
      </c>
      <c r="C78" s="2"/>
      <c r="D78" s="13" t="e">
        <f t="shared" si="8"/>
        <v>#VALUE!</v>
      </c>
      <c r="E78" s="14">
        <v>759000</v>
      </c>
      <c r="F78" s="14"/>
      <c r="G78" s="14">
        <v>13915.000000000002</v>
      </c>
      <c r="H78" t="e">
        <f t="shared" si="6"/>
        <v>#DIV/0!</v>
      </c>
      <c r="I78" s="14">
        <v>2275</v>
      </c>
      <c r="J78">
        <f t="shared" si="7"/>
        <v>16.349263384836505</v>
      </c>
      <c r="K78" s="10">
        <f t="shared" si="9"/>
        <v>16.349263384836505</v>
      </c>
    </row>
    <row r="79" spans="1:11" x14ac:dyDescent="0.3">
      <c r="A79" s="2" t="s">
        <v>13</v>
      </c>
      <c r="B79" s="2" t="s">
        <v>8</v>
      </c>
      <c r="C79" s="2"/>
      <c r="D79" s="13" t="e">
        <f t="shared" si="8"/>
        <v>#VALUE!</v>
      </c>
      <c r="E79" s="14">
        <v>482800</v>
      </c>
      <c r="F79" s="14"/>
      <c r="G79" s="14">
        <v>20116.666666666668</v>
      </c>
      <c r="H79" t="e">
        <f t="shared" si="6"/>
        <v>#DIV/0!</v>
      </c>
      <c r="I79" s="14">
        <v>975</v>
      </c>
      <c r="J79">
        <f t="shared" si="7"/>
        <v>4.8467274233637117</v>
      </c>
      <c r="K79" s="10">
        <f t="shared" si="9"/>
        <v>4.8467274233637117</v>
      </c>
    </row>
    <row r="80" spans="1:11" x14ac:dyDescent="0.3">
      <c r="A80" s="3" t="s">
        <v>13</v>
      </c>
      <c r="B80" s="3" t="s">
        <v>9</v>
      </c>
      <c r="C80" s="3"/>
      <c r="D80" s="13" t="e">
        <f t="shared" si="8"/>
        <v>#VALUE!</v>
      </c>
      <c r="E80" s="14">
        <v>535000</v>
      </c>
      <c r="F80" s="14"/>
      <c r="G80" s="14">
        <v>22291.666666666668</v>
      </c>
      <c r="H80" t="e">
        <f t="shared" si="6"/>
        <v>#DIV/0!</v>
      </c>
      <c r="I80" s="14">
        <v>2173.4375</v>
      </c>
      <c r="J80">
        <f t="shared" si="7"/>
        <v>9.7499999999999982</v>
      </c>
      <c r="K80" s="10">
        <f t="shared" si="9"/>
        <v>9.7499999999999982</v>
      </c>
    </row>
    <row r="81" spans="1:11" x14ac:dyDescent="0.3">
      <c r="A81" s="3" t="s">
        <v>13</v>
      </c>
      <c r="B81" s="3" t="s">
        <v>10</v>
      </c>
      <c r="C81" s="3"/>
      <c r="D81" s="13" t="e">
        <f t="shared" si="8"/>
        <v>#VALUE!</v>
      </c>
      <c r="E81" s="14">
        <v>588000</v>
      </c>
      <c r="F81" s="14"/>
      <c r="G81" s="14">
        <v>18620</v>
      </c>
      <c r="H81" t="e">
        <f t="shared" si="6"/>
        <v>#DIV/0!</v>
      </c>
      <c r="I81" s="14">
        <v>2470</v>
      </c>
      <c r="J81">
        <f t="shared" si="7"/>
        <v>13.26530612244898</v>
      </c>
      <c r="K81" s="10">
        <f t="shared" si="9"/>
        <v>13.26530612244898</v>
      </c>
    </row>
    <row r="82" spans="1:11" x14ac:dyDescent="0.3">
      <c r="A82" s="2" t="s">
        <v>14</v>
      </c>
      <c r="B82" s="2" t="s">
        <v>7</v>
      </c>
      <c r="C82" s="2"/>
      <c r="D82" s="13" t="e">
        <f t="shared" si="8"/>
        <v>#VALUE!</v>
      </c>
      <c r="E82" s="14">
        <v>526000</v>
      </c>
      <c r="F82" s="14"/>
      <c r="G82" s="14">
        <v>15780.000000000002</v>
      </c>
      <c r="H82" t="e">
        <f t="shared" si="6"/>
        <v>#DIV/0!</v>
      </c>
      <c r="I82" s="14">
        <v>3120</v>
      </c>
      <c r="J82">
        <f t="shared" si="7"/>
        <v>19.771863117870719</v>
      </c>
      <c r="K82" s="10">
        <f t="shared" si="9"/>
        <v>19.771863117870719</v>
      </c>
    </row>
    <row r="83" spans="1:11" x14ac:dyDescent="0.3">
      <c r="A83" s="2" t="s">
        <v>14</v>
      </c>
      <c r="B83" s="2" t="s">
        <v>8</v>
      </c>
      <c r="C83" s="2"/>
      <c r="D83" s="13" t="e">
        <f t="shared" si="8"/>
        <v>#VALUE!</v>
      </c>
      <c r="E83" s="14">
        <v>448000</v>
      </c>
      <c r="F83" s="14"/>
      <c r="G83" s="14">
        <v>18666.666666666668</v>
      </c>
      <c r="H83" t="e">
        <f t="shared" si="6"/>
        <v>#DIV/0!</v>
      </c>
      <c r="I83" s="14">
        <v>1300</v>
      </c>
      <c r="J83">
        <f t="shared" si="7"/>
        <v>6.9642857142857144</v>
      </c>
      <c r="K83" s="10">
        <f t="shared" si="9"/>
        <v>6.9642857142857144</v>
      </c>
    </row>
    <row r="84" spans="1:11" x14ac:dyDescent="0.3">
      <c r="A84" s="3" t="s">
        <v>14</v>
      </c>
      <c r="B84" s="3" t="s">
        <v>9</v>
      </c>
      <c r="C84" s="3"/>
      <c r="D84" s="13" t="e">
        <f t="shared" si="8"/>
        <v>#VALUE!</v>
      </c>
      <c r="E84" s="14">
        <v>680000</v>
      </c>
      <c r="F84" s="14"/>
      <c r="G84" s="14">
        <v>20400.000000000004</v>
      </c>
      <c r="H84" t="e">
        <f t="shared" si="6"/>
        <v>#DIV/0!</v>
      </c>
      <c r="I84" s="14">
        <v>1365</v>
      </c>
      <c r="J84">
        <f t="shared" si="7"/>
        <v>6.6911764705882337</v>
      </c>
      <c r="K84" s="10">
        <f t="shared" si="9"/>
        <v>6.6911764705882337</v>
      </c>
    </row>
    <row r="85" spans="1:11" x14ac:dyDescent="0.3">
      <c r="A85" s="3" t="s">
        <v>14</v>
      </c>
      <c r="B85" s="3" t="s">
        <v>10</v>
      </c>
      <c r="C85" s="3"/>
      <c r="D85" s="13" t="e">
        <f t="shared" si="8"/>
        <v>#VALUE!</v>
      </c>
      <c r="E85" s="14">
        <v>702000</v>
      </c>
      <c r="F85" s="14"/>
      <c r="G85" s="14">
        <v>15210.000000000002</v>
      </c>
      <c r="H85" t="e">
        <f t="shared" si="6"/>
        <v>#DIV/0!</v>
      </c>
      <c r="I85" s="14">
        <v>5200</v>
      </c>
      <c r="J85">
        <f t="shared" si="7"/>
        <v>34.18803418803418</v>
      </c>
      <c r="K85" s="10">
        <f t="shared" si="9"/>
        <v>34.18803418803418</v>
      </c>
    </row>
    <row r="86" spans="1:11" x14ac:dyDescent="0.3">
      <c r="A86" s="2" t="s">
        <v>14</v>
      </c>
      <c r="B86" s="2" t="s">
        <v>7</v>
      </c>
      <c r="C86" s="2"/>
      <c r="D86" s="13" t="e">
        <f t="shared" si="8"/>
        <v>#VALUE!</v>
      </c>
      <c r="E86" s="14">
        <v>502000</v>
      </c>
      <c r="F86" s="14"/>
      <c r="G86" s="14">
        <v>15060.000000000002</v>
      </c>
      <c r="H86" t="e">
        <f t="shared" si="6"/>
        <v>#DIV/0!</v>
      </c>
      <c r="I86" s="14">
        <v>3250</v>
      </c>
      <c r="J86">
        <f t="shared" si="7"/>
        <v>21.580345285524565</v>
      </c>
      <c r="K86" s="10">
        <f t="shared" si="9"/>
        <v>21.580345285524565</v>
      </c>
    </row>
    <row r="87" spans="1:11" x14ac:dyDescent="0.3">
      <c r="A87" s="2" t="s">
        <v>14</v>
      </c>
      <c r="B87" s="2" t="s">
        <v>8</v>
      </c>
      <c r="C87" s="2"/>
      <c r="D87" s="13" t="e">
        <f t="shared" si="8"/>
        <v>#VALUE!</v>
      </c>
      <c r="E87" s="14">
        <v>495600</v>
      </c>
      <c r="F87" s="14"/>
      <c r="G87" s="14">
        <v>24780</v>
      </c>
      <c r="H87" t="e">
        <f t="shared" si="6"/>
        <v>#DIV/0!</v>
      </c>
      <c r="I87" s="14">
        <v>975</v>
      </c>
      <c r="J87">
        <f t="shared" si="7"/>
        <v>3.9346246973365617</v>
      </c>
      <c r="K87" s="10">
        <f t="shared" si="9"/>
        <v>3.9346246973365617</v>
      </c>
    </row>
    <row r="88" spans="1:11" x14ac:dyDescent="0.3">
      <c r="A88" s="3" t="s">
        <v>14</v>
      </c>
      <c r="B88" s="3" t="s">
        <v>9</v>
      </c>
      <c r="C88" s="3"/>
      <c r="D88" s="13" t="e">
        <f t="shared" si="8"/>
        <v>#VALUE!</v>
      </c>
      <c r="E88" s="14">
        <v>606000</v>
      </c>
      <c r="F88" s="14"/>
      <c r="G88" s="14">
        <v>15150</v>
      </c>
      <c r="H88" t="e">
        <f t="shared" si="6"/>
        <v>#DIV/0!</v>
      </c>
      <c r="I88" s="14">
        <v>1690</v>
      </c>
      <c r="J88">
        <f t="shared" si="7"/>
        <v>11.155115511551156</v>
      </c>
      <c r="K88" s="10">
        <f t="shared" si="9"/>
        <v>11.155115511551156</v>
      </c>
    </row>
    <row r="89" spans="1:11" x14ac:dyDescent="0.3">
      <c r="A89" s="3" t="s">
        <v>14</v>
      </c>
      <c r="B89" s="3" t="s">
        <v>10</v>
      </c>
      <c r="C89" s="3"/>
      <c r="D89" s="13" t="e">
        <f t="shared" si="8"/>
        <v>#VALUE!</v>
      </c>
      <c r="E89" s="14">
        <v>485000</v>
      </c>
      <c r="F89" s="14"/>
      <c r="G89" s="14">
        <v>12125</v>
      </c>
      <c r="H89" t="e">
        <f t="shared" si="6"/>
        <v>#DIV/0!</v>
      </c>
      <c r="I89" s="14">
        <v>2275</v>
      </c>
      <c r="J89">
        <f t="shared" si="7"/>
        <v>18.762886597938145</v>
      </c>
      <c r="K89" s="10">
        <f t="shared" si="9"/>
        <v>18.762886597938145</v>
      </c>
    </row>
    <row r="90" spans="1:11" x14ac:dyDescent="0.3">
      <c r="A90" s="2" t="s">
        <v>14</v>
      </c>
      <c r="B90" s="2" t="s">
        <v>7</v>
      </c>
      <c r="C90" s="2"/>
      <c r="D90" s="13" t="e">
        <f t="shared" si="8"/>
        <v>#VALUE!</v>
      </c>
      <c r="E90" s="14">
        <v>802000</v>
      </c>
      <c r="F90" s="14"/>
      <c r="G90" s="14">
        <v>42773.333333333336</v>
      </c>
      <c r="H90" t="e">
        <f t="shared" si="6"/>
        <v>#DIV/0!</v>
      </c>
      <c r="I90" s="14">
        <v>5525</v>
      </c>
      <c r="J90">
        <f t="shared" si="7"/>
        <v>12.91692643391521</v>
      </c>
      <c r="K90" s="10">
        <f t="shared" si="9"/>
        <v>12.91692643391521</v>
      </c>
    </row>
    <row r="91" spans="1:11" x14ac:dyDescent="0.3">
      <c r="A91" s="2" t="s">
        <v>14</v>
      </c>
      <c r="B91" s="2" t="s">
        <v>8</v>
      </c>
      <c r="C91" s="2"/>
      <c r="D91" s="13" t="e">
        <f t="shared" si="8"/>
        <v>#VALUE!</v>
      </c>
      <c r="E91" s="14">
        <v>494200</v>
      </c>
      <c r="F91" s="14"/>
      <c r="G91" s="14">
        <v>20591.666666666668</v>
      </c>
      <c r="H91" t="e">
        <f t="shared" si="6"/>
        <v>#DIV/0!</v>
      </c>
      <c r="I91" s="14">
        <v>1170</v>
      </c>
      <c r="J91">
        <f t="shared" si="7"/>
        <v>5.6819101578308375</v>
      </c>
      <c r="K91" s="10">
        <f t="shared" si="9"/>
        <v>5.6819101578308375</v>
      </c>
    </row>
    <row r="92" spans="1:11" x14ac:dyDescent="0.3">
      <c r="A92" s="3" t="s">
        <v>14</v>
      </c>
      <c r="B92" s="3" t="s">
        <v>9</v>
      </c>
      <c r="C92" s="3"/>
      <c r="D92" s="13" t="e">
        <f t="shared" si="8"/>
        <v>#VALUE!</v>
      </c>
      <c r="E92" s="14">
        <v>696000</v>
      </c>
      <c r="F92" s="14"/>
      <c r="G92" s="14">
        <v>29000</v>
      </c>
      <c r="H92" t="e">
        <f t="shared" si="6"/>
        <v>#DIV/0!</v>
      </c>
      <c r="I92" s="14">
        <v>2275</v>
      </c>
      <c r="J92">
        <f t="shared" si="7"/>
        <v>7.8448275862068968</v>
      </c>
      <c r="K92" s="10">
        <f t="shared" si="9"/>
        <v>7.8448275862068968</v>
      </c>
    </row>
    <row r="93" spans="1:11" x14ac:dyDescent="0.3">
      <c r="A93" s="3" t="s">
        <v>14</v>
      </c>
      <c r="B93" s="3" t="s">
        <v>10</v>
      </c>
      <c r="C93" s="3"/>
      <c r="D93" s="13" t="e">
        <f t="shared" si="8"/>
        <v>#VALUE!</v>
      </c>
      <c r="E93" s="14">
        <v>678000</v>
      </c>
      <c r="F93" s="14"/>
      <c r="G93" s="14">
        <v>28250</v>
      </c>
      <c r="H93" t="e">
        <f t="shared" si="6"/>
        <v>#DIV/0!</v>
      </c>
      <c r="I93" s="14">
        <v>4225</v>
      </c>
      <c r="J93">
        <f t="shared" si="7"/>
        <v>14.955752212389381</v>
      </c>
      <c r="K93" s="10">
        <f t="shared" si="9"/>
        <v>14.955752212389381</v>
      </c>
    </row>
    <row r="94" spans="1:11" x14ac:dyDescent="0.3">
      <c r="A94" s="2" t="s">
        <v>14</v>
      </c>
      <c r="B94" s="2" t="s">
        <v>7</v>
      </c>
      <c r="C94" s="2"/>
      <c r="D94" s="13" t="e">
        <f t="shared" si="8"/>
        <v>#VALUE!</v>
      </c>
      <c r="E94" s="14">
        <v>672000</v>
      </c>
      <c r="F94" s="14"/>
      <c r="G94" s="14">
        <v>33600</v>
      </c>
      <c r="H94" t="e">
        <f t="shared" si="6"/>
        <v>#DIV/0!</v>
      </c>
      <c r="I94" s="14">
        <v>6500</v>
      </c>
      <c r="J94">
        <f t="shared" si="7"/>
        <v>19.345238095238095</v>
      </c>
      <c r="K94" s="10">
        <f t="shared" si="9"/>
        <v>19.345238095238095</v>
      </c>
    </row>
    <row r="95" spans="1:11" x14ac:dyDescent="0.3">
      <c r="A95" s="2" t="s">
        <v>14</v>
      </c>
      <c r="B95" s="2" t="s">
        <v>8</v>
      </c>
      <c r="C95" s="2"/>
      <c r="D95" s="13" t="e">
        <f t="shared" si="8"/>
        <v>#VALUE!</v>
      </c>
      <c r="E95" s="14">
        <v>569000</v>
      </c>
      <c r="F95" s="14"/>
      <c r="G95" s="14">
        <v>23708.333333333332</v>
      </c>
      <c r="H95" t="e">
        <f t="shared" si="6"/>
        <v>#DIV/0!</v>
      </c>
      <c r="I95" s="14">
        <v>650</v>
      </c>
      <c r="J95">
        <f t="shared" si="7"/>
        <v>2.7416520210896311</v>
      </c>
      <c r="K95" s="10">
        <f t="shared" si="9"/>
        <v>2.7416520210896311</v>
      </c>
    </row>
    <row r="96" spans="1:11" x14ac:dyDescent="0.3">
      <c r="A96" s="3" t="s">
        <v>14</v>
      </c>
      <c r="B96" s="3" t="s">
        <v>9</v>
      </c>
      <c r="C96" s="3"/>
      <c r="D96" s="13" t="e">
        <f t="shared" si="8"/>
        <v>#VALUE!</v>
      </c>
      <c r="E96" s="14">
        <v>606000</v>
      </c>
      <c r="F96" s="14"/>
      <c r="G96" s="14">
        <v>16160</v>
      </c>
      <c r="H96" t="e">
        <f t="shared" si="6"/>
        <v>#DIV/0!</v>
      </c>
      <c r="I96" s="14">
        <v>1625</v>
      </c>
      <c r="J96">
        <f t="shared" si="7"/>
        <v>10.055693069306932</v>
      </c>
      <c r="K96" s="10">
        <f t="shared" si="9"/>
        <v>10.055693069306932</v>
      </c>
    </row>
    <row r="97" spans="1:11" x14ac:dyDescent="0.3">
      <c r="A97" s="3" t="s">
        <v>14</v>
      </c>
      <c r="B97" s="3" t="s">
        <v>10</v>
      </c>
      <c r="C97" s="3"/>
      <c r="D97" s="13" t="e">
        <f t="shared" si="8"/>
        <v>#VALUE!</v>
      </c>
      <c r="E97" s="14">
        <v>711000</v>
      </c>
      <c r="F97" s="14"/>
      <c r="G97" s="14">
        <v>22515</v>
      </c>
      <c r="H97" t="e">
        <f t="shared" si="6"/>
        <v>#DIV/0!</v>
      </c>
      <c r="I97" s="14">
        <v>4225</v>
      </c>
      <c r="J97">
        <f t="shared" si="7"/>
        <v>18.765267599378195</v>
      </c>
      <c r="K97" s="10">
        <f t="shared" si="9"/>
        <v>18.765267599378195</v>
      </c>
    </row>
    <row r="98" spans="1:11" x14ac:dyDescent="0.3">
      <c r="A98" s="4" t="s">
        <v>12</v>
      </c>
      <c r="B98" s="4" t="s">
        <v>7</v>
      </c>
      <c r="C98" s="4"/>
      <c r="D98" s="10" t="e">
        <f t="shared" si="8"/>
        <v>#VALUE!</v>
      </c>
      <c r="E98" s="10">
        <v>633000</v>
      </c>
      <c r="F98" s="10"/>
      <c r="G98" s="10">
        <v>21100</v>
      </c>
      <c r="H98" t="e">
        <f t="shared" ref="H98:H129" si="10">(G98/F98)/100</f>
        <v>#DIV/0!</v>
      </c>
      <c r="I98" s="10">
        <v>3120</v>
      </c>
      <c r="J98">
        <f t="shared" ref="J98:J129" si="11">(I98/G98)*100</f>
        <v>14.786729857819905</v>
      </c>
      <c r="K98" s="10">
        <f t="shared" si="9"/>
        <v>14.786729857819905</v>
      </c>
    </row>
    <row r="99" spans="1:11" x14ac:dyDescent="0.3">
      <c r="A99" s="4" t="s">
        <v>12</v>
      </c>
      <c r="B99" s="4" t="s">
        <v>8</v>
      </c>
      <c r="C99" s="4"/>
      <c r="D99" s="10" t="e">
        <f t="shared" si="8"/>
        <v>#VALUE!</v>
      </c>
      <c r="E99" s="10">
        <v>592000</v>
      </c>
      <c r="F99" s="10"/>
      <c r="G99" s="10">
        <v>24666.666666666668</v>
      </c>
      <c r="H99" t="e">
        <f t="shared" si="10"/>
        <v>#DIV/0!</v>
      </c>
      <c r="I99" s="10">
        <v>1443</v>
      </c>
      <c r="J99">
        <f t="shared" si="11"/>
        <v>5.85</v>
      </c>
      <c r="K99" s="10">
        <f t="shared" si="9"/>
        <v>5.85</v>
      </c>
    </row>
    <row r="100" spans="1:11" x14ac:dyDescent="0.3">
      <c r="A100" s="5" t="s">
        <v>12</v>
      </c>
      <c r="B100" s="5" t="s">
        <v>9</v>
      </c>
      <c r="C100" s="5"/>
      <c r="D100" s="10" t="e">
        <f t="shared" si="8"/>
        <v>#VALUE!</v>
      </c>
      <c r="E100" s="10">
        <v>596000</v>
      </c>
      <c r="F100" s="10"/>
      <c r="G100" s="10">
        <v>29800</v>
      </c>
      <c r="H100" t="e">
        <f t="shared" si="10"/>
        <v>#DIV/0!</v>
      </c>
      <c r="I100" s="10">
        <v>1365</v>
      </c>
      <c r="J100">
        <f t="shared" si="11"/>
        <v>4.5805369127516782</v>
      </c>
      <c r="K100" s="10">
        <f t="shared" si="9"/>
        <v>4.5805369127516782</v>
      </c>
    </row>
    <row r="101" spans="1:11" x14ac:dyDescent="0.3">
      <c r="A101" s="5" t="s">
        <v>12</v>
      </c>
      <c r="B101" s="5" t="s">
        <v>10</v>
      </c>
      <c r="C101" s="5"/>
      <c r="D101" s="10" t="e">
        <f t="shared" si="8"/>
        <v>#VALUE!</v>
      </c>
      <c r="E101" s="10">
        <v>521000</v>
      </c>
      <c r="F101" s="10"/>
      <c r="G101" s="10">
        <v>16498.333333333332</v>
      </c>
      <c r="H101" t="e">
        <f t="shared" si="10"/>
        <v>#DIV/0!</v>
      </c>
      <c r="I101" s="10">
        <v>1608.5875000000001</v>
      </c>
      <c r="J101">
        <f t="shared" si="11"/>
        <v>9.7500000000000018</v>
      </c>
      <c r="K101" s="10">
        <f t="shared" si="9"/>
        <v>9.7500000000000018</v>
      </c>
    </row>
    <row r="102" spans="1:11" x14ac:dyDescent="0.3">
      <c r="A102" s="4" t="s">
        <v>12</v>
      </c>
      <c r="B102" s="4" t="s">
        <v>7</v>
      </c>
      <c r="C102" s="4"/>
      <c r="D102" s="10" t="e">
        <f t="shared" si="8"/>
        <v>#VALUE!</v>
      </c>
      <c r="E102" s="10">
        <v>691000</v>
      </c>
      <c r="F102" s="10"/>
      <c r="G102" s="10">
        <v>36853.333333333336</v>
      </c>
      <c r="H102" t="e">
        <f t="shared" si="10"/>
        <v>#DIV/0!</v>
      </c>
      <c r="I102" s="10">
        <v>5749.1200000000008</v>
      </c>
      <c r="J102">
        <f t="shared" si="11"/>
        <v>15.6</v>
      </c>
      <c r="K102" s="10">
        <f t="shared" si="9"/>
        <v>15.6</v>
      </c>
    </row>
    <row r="103" spans="1:11" x14ac:dyDescent="0.3">
      <c r="A103" s="4" t="s">
        <v>12</v>
      </c>
      <c r="B103" s="4" t="s">
        <v>8</v>
      </c>
      <c r="C103" s="4"/>
      <c r="D103" s="10" t="e">
        <f t="shared" si="8"/>
        <v>#VALUE!</v>
      </c>
      <c r="E103" s="10">
        <v>708000</v>
      </c>
      <c r="F103" s="10"/>
      <c r="G103" s="10">
        <v>23600</v>
      </c>
      <c r="H103" t="e">
        <f t="shared" si="10"/>
        <v>#DIV/0!</v>
      </c>
      <c r="I103" s="10">
        <v>1625</v>
      </c>
      <c r="J103">
        <f t="shared" si="11"/>
        <v>6.8855932203389827</v>
      </c>
      <c r="K103" s="10">
        <f t="shared" si="9"/>
        <v>6.8855932203389827</v>
      </c>
    </row>
    <row r="104" spans="1:11" x14ac:dyDescent="0.3">
      <c r="A104" s="5" t="s">
        <v>12</v>
      </c>
      <c r="B104" s="5" t="s">
        <v>9</v>
      </c>
      <c r="C104" s="5"/>
      <c r="D104" s="10" t="e">
        <f t="shared" si="8"/>
        <v>#VALUE!</v>
      </c>
      <c r="E104" s="10">
        <v>670000</v>
      </c>
      <c r="F104" s="10"/>
      <c r="G104" s="10">
        <v>14516.66666666667</v>
      </c>
      <c r="H104" t="e">
        <f t="shared" si="10"/>
        <v>#DIV/0!</v>
      </c>
      <c r="I104" s="10">
        <v>1698.4500000000003</v>
      </c>
      <c r="J104">
        <f t="shared" si="11"/>
        <v>11.7</v>
      </c>
      <c r="K104" s="10">
        <f t="shared" si="9"/>
        <v>11.7</v>
      </c>
    </row>
    <row r="105" spans="1:11" x14ac:dyDescent="0.3">
      <c r="A105" s="5" t="s">
        <v>12</v>
      </c>
      <c r="B105" s="5" t="s">
        <v>10</v>
      </c>
      <c r="C105" s="5"/>
      <c r="D105" s="10" t="e">
        <f t="shared" si="8"/>
        <v>#VALUE!</v>
      </c>
      <c r="E105" s="10">
        <v>536000</v>
      </c>
      <c r="F105" s="10"/>
      <c r="G105" s="10">
        <v>28586.666666666668</v>
      </c>
      <c r="H105" t="e">
        <f t="shared" si="10"/>
        <v>#DIV/0!</v>
      </c>
      <c r="I105" s="10">
        <v>2229.7600000000002</v>
      </c>
      <c r="J105">
        <f t="shared" si="11"/>
        <v>7.8</v>
      </c>
      <c r="K105" s="10">
        <f t="shared" si="9"/>
        <v>7.8</v>
      </c>
    </row>
    <row r="106" spans="1:11" x14ac:dyDescent="0.3">
      <c r="A106" s="4" t="s">
        <v>12</v>
      </c>
      <c r="B106" s="4" t="s">
        <v>7</v>
      </c>
      <c r="C106" s="4"/>
      <c r="D106" s="10" t="e">
        <f t="shared" si="8"/>
        <v>#VALUE!</v>
      </c>
      <c r="E106" s="10">
        <v>716000</v>
      </c>
      <c r="F106" s="10"/>
      <c r="G106" s="10">
        <v>38186.666666666664</v>
      </c>
      <c r="H106" t="e">
        <f t="shared" si="10"/>
        <v>#DIV/0!</v>
      </c>
      <c r="I106" s="10">
        <v>5212.4800000000005</v>
      </c>
      <c r="J106">
        <f t="shared" si="11"/>
        <v>13.65</v>
      </c>
      <c r="K106" s="10">
        <f t="shared" si="9"/>
        <v>13.65</v>
      </c>
    </row>
    <row r="107" spans="1:11" x14ac:dyDescent="0.3">
      <c r="A107" s="4" t="s">
        <v>12</v>
      </c>
      <c r="B107" s="4" t="s">
        <v>8</v>
      </c>
      <c r="C107" s="4"/>
      <c r="D107" s="10" t="e">
        <f t="shared" si="8"/>
        <v>#VALUE!</v>
      </c>
      <c r="E107" s="10">
        <v>560000</v>
      </c>
      <c r="F107" s="10"/>
      <c r="G107" s="10">
        <v>29866.666666666668</v>
      </c>
      <c r="H107" t="e">
        <f t="shared" si="10"/>
        <v>#DIV/0!</v>
      </c>
      <c r="I107" s="10">
        <v>1300</v>
      </c>
      <c r="J107">
        <f t="shared" si="11"/>
        <v>4.3526785714285712</v>
      </c>
      <c r="K107" s="10">
        <f t="shared" si="9"/>
        <v>4.3526785714285712</v>
      </c>
    </row>
    <row r="108" spans="1:11" x14ac:dyDescent="0.3">
      <c r="A108" s="5" t="s">
        <v>12</v>
      </c>
      <c r="B108" s="5" t="s">
        <v>9</v>
      </c>
      <c r="C108" s="5"/>
      <c r="D108" s="10" t="e">
        <f t="shared" si="8"/>
        <v>#VALUE!</v>
      </c>
      <c r="E108" s="10">
        <v>648000</v>
      </c>
      <c r="F108" s="10"/>
      <c r="G108" s="10">
        <v>11880</v>
      </c>
      <c r="H108" t="e">
        <f t="shared" si="10"/>
        <v>#DIV/0!</v>
      </c>
      <c r="I108" s="10">
        <v>1158.3</v>
      </c>
      <c r="J108">
        <f t="shared" si="11"/>
        <v>9.7499999999999982</v>
      </c>
      <c r="K108" s="10">
        <f t="shared" si="9"/>
        <v>9.7499999999999982</v>
      </c>
    </row>
    <row r="109" spans="1:11" x14ac:dyDescent="0.3">
      <c r="A109" s="5" t="s">
        <v>12</v>
      </c>
      <c r="B109" s="5" t="s">
        <v>10</v>
      </c>
      <c r="C109" s="5"/>
      <c r="D109" s="10" t="e">
        <f t="shared" si="8"/>
        <v>#VALUE!</v>
      </c>
      <c r="E109" s="10">
        <v>482800</v>
      </c>
      <c r="F109" s="10"/>
      <c r="G109" s="10">
        <v>22530.666666666668</v>
      </c>
      <c r="H109" t="e">
        <f t="shared" si="10"/>
        <v>#DIV/0!</v>
      </c>
      <c r="I109" s="10">
        <v>2196.7400000000002</v>
      </c>
      <c r="J109">
        <f t="shared" si="11"/>
        <v>9.75</v>
      </c>
      <c r="K109" s="10">
        <f t="shared" si="9"/>
        <v>9.75</v>
      </c>
    </row>
    <row r="110" spans="1:11" x14ac:dyDescent="0.3">
      <c r="A110" s="4" t="s">
        <v>12</v>
      </c>
      <c r="B110" s="4" t="s">
        <v>7</v>
      </c>
      <c r="C110" s="4"/>
      <c r="D110" s="10" t="e">
        <f t="shared" si="8"/>
        <v>#VALUE!</v>
      </c>
      <c r="E110" s="10">
        <v>632000</v>
      </c>
      <c r="F110" s="10"/>
      <c r="G110" s="10">
        <v>13693.333333333334</v>
      </c>
      <c r="H110" t="e">
        <f t="shared" si="10"/>
        <v>#DIV/0!</v>
      </c>
      <c r="I110" s="10">
        <v>2340</v>
      </c>
      <c r="J110">
        <f t="shared" si="11"/>
        <v>17.088607594936708</v>
      </c>
      <c r="K110" s="10">
        <f t="shared" si="9"/>
        <v>17.088607594936708</v>
      </c>
    </row>
    <row r="111" spans="1:11" x14ac:dyDescent="0.3">
      <c r="A111" s="4" t="s">
        <v>12</v>
      </c>
      <c r="B111" s="4" t="s">
        <v>8</v>
      </c>
      <c r="C111" s="4"/>
      <c r="D111" s="10" t="e">
        <f t="shared" si="8"/>
        <v>#VALUE!</v>
      </c>
      <c r="E111" s="10">
        <v>588000</v>
      </c>
      <c r="F111" s="10"/>
      <c r="G111" s="10">
        <v>17640.000000000004</v>
      </c>
      <c r="H111" t="e">
        <f t="shared" si="10"/>
        <v>#DIV/0!</v>
      </c>
      <c r="I111" s="10">
        <v>1375.92</v>
      </c>
      <c r="J111">
        <f t="shared" si="11"/>
        <v>7.7999999999999989</v>
      </c>
      <c r="K111" s="10">
        <f t="shared" si="9"/>
        <v>7.7999999999999989</v>
      </c>
    </row>
    <row r="112" spans="1:11" x14ac:dyDescent="0.3">
      <c r="A112" s="5" t="s">
        <v>12</v>
      </c>
      <c r="B112" s="5" t="s">
        <v>9</v>
      </c>
      <c r="C112" s="5"/>
      <c r="D112" s="10" t="e">
        <f t="shared" si="8"/>
        <v>#VALUE!</v>
      </c>
      <c r="E112" s="10">
        <v>702000</v>
      </c>
      <c r="F112" s="10"/>
      <c r="G112" s="10">
        <v>22230</v>
      </c>
      <c r="H112" t="e">
        <f t="shared" si="10"/>
        <v>#DIV/0!</v>
      </c>
      <c r="I112" s="10">
        <v>2167.4250000000002</v>
      </c>
      <c r="J112">
        <f t="shared" si="11"/>
        <v>9.75</v>
      </c>
      <c r="K112" s="10">
        <f t="shared" si="9"/>
        <v>9.75</v>
      </c>
    </row>
    <row r="113" spans="1:11" x14ac:dyDescent="0.3">
      <c r="A113" s="5" t="s">
        <v>12</v>
      </c>
      <c r="B113" s="5" t="s">
        <v>10</v>
      </c>
      <c r="C113" s="5"/>
      <c r="D113" s="10" t="e">
        <f t="shared" si="8"/>
        <v>#VALUE!</v>
      </c>
      <c r="E113" s="10">
        <v>448000</v>
      </c>
      <c r="F113" s="10"/>
      <c r="G113" s="10">
        <v>11200</v>
      </c>
      <c r="H113" t="e">
        <f t="shared" si="10"/>
        <v>#DIV/0!</v>
      </c>
      <c r="I113" s="10">
        <v>873.6</v>
      </c>
      <c r="J113">
        <f t="shared" si="11"/>
        <v>7.8</v>
      </c>
      <c r="K113" s="10">
        <f t="shared" si="9"/>
        <v>7.8</v>
      </c>
    </row>
    <row r="114" spans="1:11" x14ac:dyDescent="0.3">
      <c r="A114" s="4" t="s">
        <v>13</v>
      </c>
      <c r="B114" s="4" t="s">
        <v>7</v>
      </c>
      <c r="C114" s="4"/>
      <c r="D114" s="10" t="e">
        <f t="shared" si="8"/>
        <v>#VALUE!</v>
      </c>
      <c r="E114" s="10">
        <v>619000</v>
      </c>
      <c r="F114" s="10"/>
      <c r="G114" s="10">
        <v>18570.000000000004</v>
      </c>
      <c r="H114" t="e">
        <f t="shared" si="10"/>
        <v>#DIV/0!</v>
      </c>
      <c r="I114" s="10">
        <v>3575</v>
      </c>
      <c r="J114">
        <f t="shared" si="11"/>
        <v>19.251480883144854</v>
      </c>
      <c r="K114" s="10">
        <f t="shared" si="9"/>
        <v>19.251480883144854</v>
      </c>
    </row>
    <row r="115" spans="1:11" x14ac:dyDescent="0.3">
      <c r="A115" s="4" t="s">
        <v>13</v>
      </c>
      <c r="B115" s="4" t="s">
        <v>8</v>
      </c>
      <c r="C115" s="4"/>
      <c r="D115" s="10" t="e">
        <f t="shared" si="8"/>
        <v>#VALUE!</v>
      </c>
      <c r="E115" s="10">
        <v>592000</v>
      </c>
      <c r="F115" s="10"/>
      <c r="G115" s="10">
        <v>27626.666666666661</v>
      </c>
      <c r="H115" t="e">
        <f t="shared" si="10"/>
        <v>#DIV/0!</v>
      </c>
      <c r="I115" s="10">
        <v>1820</v>
      </c>
      <c r="J115">
        <f t="shared" si="11"/>
        <v>6.5878378378378404</v>
      </c>
      <c r="K115" s="10">
        <f t="shared" si="9"/>
        <v>6.5878378378378404</v>
      </c>
    </row>
    <row r="116" spans="1:11" x14ac:dyDescent="0.3">
      <c r="A116" s="5" t="s">
        <v>13</v>
      </c>
      <c r="B116" s="5" t="s">
        <v>9</v>
      </c>
      <c r="C116" s="5"/>
      <c r="D116" s="10" t="e">
        <f t="shared" si="8"/>
        <v>#VALUE!</v>
      </c>
      <c r="E116" s="10">
        <v>662000</v>
      </c>
      <c r="F116" s="10"/>
      <c r="G116" s="10">
        <v>27583.333333333332</v>
      </c>
      <c r="H116" t="e">
        <f t="shared" si="10"/>
        <v>#DIV/0!</v>
      </c>
      <c r="I116" s="10">
        <v>1613.625</v>
      </c>
      <c r="J116">
        <f t="shared" si="11"/>
        <v>5.8500000000000005</v>
      </c>
      <c r="K116" s="10">
        <f t="shared" si="9"/>
        <v>5.8500000000000005</v>
      </c>
    </row>
    <row r="117" spans="1:11" x14ac:dyDescent="0.3">
      <c r="A117" s="5" t="s">
        <v>13</v>
      </c>
      <c r="B117" s="5" t="s">
        <v>10</v>
      </c>
      <c r="C117" s="5"/>
      <c r="D117" s="10" t="e">
        <f t="shared" si="8"/>
        <v>#VALUE!</v>
      </c>
      <c r="E117" s="10">
        <v>495600</v>
      </c>
      <c r="F117" s="10"/>
      <c r="G117" s="10">
        <v>10738.000000000002</v>
      </c>
      <c r="H117" t="e">
        <f t="shared" si="10"/>
        <v>#DIV/0!</v>
      </c>
      <c r="I117" s="10">
        <v>1465.7370000000003</v>
      </c>
      <c r="J117">
        <f t="shared" si="11"/>
        <v>13.65</v>
      </c>
      <c r="K117" s="10">
        <f t="shared" si="9"/>
        <v>13.65</v>
      </c>
    </row>
    <row r="118" spans="1:11" x14ac:dyDescent="0.3">
      <c r="A118" s="4" t="s">
        <v>13</v>
      </c>
      <c r="B118" s="4" t="s">
        <v>7</v>
      </c>
      <c r="C118" s="4"/>
      <c r="D118" s="10" t="e">
        <f t="shared" si="8"/>
        <v>#VALUE!</v>
      </c>
      <c r="E118" s="10">
        <v>564000</v>
      </c>
      <c r="F118" s="10"/>
      <c r="G118" s="10">
        <v>30080</v>
      </c>
      <c r="H118" t="e">
        <f t="shared" si="10"/>
        <v>#DIV/0!</v>
      </c>
      <c r="I118" s="10">
        <v>2925</v>
      </c>
      <c r="J118">
        <f t="shared" si="11"/>
        <v>9.7240691489361701</v>
      </c>
      <c r="K118" s="10">
        <f t="shared" si="9"/>
        <v>9.7240691489361701</v>
      </c>
    </row>
    <row r="119" spans="1:11" x14ac:dyDescent="0.3">
      <c r="A119" s="4" t="s">
        <v>13</v>
      </c>
      <c r="B119" s="4" t="s">
        <v>8</v>
      </c>
      <c r="C119" s="4"/>
      <c r="D119" s="10" t="e">
        <f t="shared" si="8"/>
        <v>#VALUE!</v>
      </c>
      <c r="E119" s="10">
        <v>708000</v>
      </c>
      <c r="F119" s="10"/>
      <c r="G119" s="10">
        <v>29500</v>
      </c>
      <c r="H119" t="e">
        <f t="shared" si="10"/>
        <v>#DIV/0!</v>
      </c>
      <c r="I119" s="10">
        <v>1170</v>
      </c>
      <c r="J119">
        <f t="shared" si="11"/>
        <v>3.9661016949152543</v>
      </c>
      <c r="K119" s="10">
        <f t="shared" si="9"/>
        <v>3.9661016949152543</v>
      </c>
    </row>
    <row r="120" spans="1:11" x14ac:dyDescent="0.3">
      <c r="A120" s="5" t="s">
        <v>13</v>
      </c>
      <c r="B120" s="5" t="s">
        <v>9</v>
      </c>
      <c r="C120" s="5"/>
      <c r="D120" s="10" t="e">
        <f t="shared" si="8"/>
        <v>#VALUE!</v>
      </c>
      <c r="E120" s="10">
        <v>662000</v>
      </c>
      <c r="F120" s="10"/>
      <c r="G120" s="10">
        <v>19860.000000000004</v>
      </c>
      <c r="H120" t="e">
        <f t="shared" si="10"/>
        <v>#DIV/0!</v>
      </c>
      <c r="I120" s="10">
        <v>1625</v>
      </c>
      <c r="J120">
        <f t="shared" si="11"/>
        <v>8.1822759315206426</v>
      </c>
      <c r="K120" s="10">
        <f t="shared" si="9"/>
        <v>8.1822759315206426</v>
      </c>
    </row>
    <row r="121" spans="1:11" x14ac:dyDescent="0.3">
      <c r="A121" s="5" t="s">
        <v>13</v>
      </c>
      <c r="B121" s="5" t="s">
        <v>10</v>
      </c>
      <c r="C121" s="5"/>
      <c r="D121" s="10" t="e">
        <f t="shared" si="8"/>
        <v>#VALUE!</v>
      </c>
      <c r="E121" s="10">
        <v>494200</v>
      </c>
      <c r="F121" s="10"/>
      <c r="G121" s="10">
        <v>14826.000000000002</v>
      </c>
      <c r="H121" t="e">
        <f t="shared" si="10"/>
        <v>#DIV/0!</v>
      </c>
      <c r="I121" s="10">
        <v>1170</v>
      </c>
      <c r="J121">
        <f t="shared" si="11"/>
        <v>7.8915418858761619</v>
      </c>
      <c r="K121" s="10">
        <f t="shared" si="9"/>
        <v>7.8915418858761619</v>
      </c>
    </row>
    <row r="122" spans="1:11" x14ac:dyDescent="0.3">
      <c r="A122" s="4" t="s">
        <v>13</v>
      </c>
      <c r="B122" s="4" t="s">
        <v>7</v>
      </c>
      <c r="C122" s="4"/>
      <c r="D122" s="10" t="e">
        <f t="shared" si="8"/>
        <v>#VALUE!</v>
      </c>
      <c r="E122" s="10">
        <v>775000</v>
      </c>
      <c r="F122" s="10"/>
      <c r="G122" s="10">
        <v>32291.666666666668</v>
      </c>
      <c r="H122" t="e">
        <f t="shared" si="10"/>
        <v>#DIV/0!</v>
      </c>
      <c r="I122" s="10">
        <v>2340</v>
      </c>
      <c r="J122">
        <f t="shared" si="11"/>
        <v>7.2464516129032246</v>
      </c>
      <c r="K122" s="10">
        <f t="shared" si="9"/>
        <v>7.2464516129032246</v>
      </c>
    </row>
    <row r="123" spans="1:11" x14ac:dyDescent="0.3">
      <c r="A123" s="4" t="s">
        <v>13</v>
      </c>
      <c r="B123" s="4" t="s">
        <v>8</v>
      </c>
      <c r="C123" s="4"/>
      <c r="D123" s="10" t="e">
        <f t="shared" si="8"/>
        <v>#VALUE!</v>
      </c>
      <c r="E123" s="10">
        <v>560000</v>
      </c>
      <c r="F123" s="10"/>
      <c r="G123" s="10">
        <v>10266.666666666668</v>
      </c>
      <c r="H123" t="e">
        <f t="shared" si="10"/>
        <v>#DIV/0!</v>
      </c>
      <c r="I123" s="10">
        <v>800.80000000000018</v>
      </c>
      <c r="J123">
        <f t="shared" si="11"/>
        <v>7.8000000000000016</v>
      </c>
      <c r="K123" s="10">
        <f t="shared" si="9"/>
        <v>7.8000000000000016</v>
      </c>
    </row>
    <row r="124" spans="1:11" x14ac:dyDescent="0.3">
      <c r="A124" s="5" t="s">
        <v>13</v>
      </c>
      <c r="B124" s="5" t="s">
        <v>9</v>
      </c>
      <c r="C124" s="5"/>
      <c r="D124" s="10" t="e">
        <f t="shared" si="8"/>
        <v>#VALUE!</v>
      </c>
      <c r="E124" s="10">
        <v>602000</v>
      </c>
      <c r="F124" s="10"/>
      <c r="G124" s="10">
        <v>25083.333333333332</v>
      </c>
      <c r="H124" t="e">
        <f t="shared" si="10"/>
        <v>#DIV/0!</v>
      </c>
      <c r="I124" s="10">
        <v>2275</v>
      </c>
      <c r="J124">
        <f t="shared" si="11"/>
        <v>9.0697674418604652</v>
      </c>
      <c r="K124" s="10">
        <f t="shared" si="9"/>
        <v>9.0697674418604652</v>
      </c>
    </row>
    <row r="125" spans="1:11" x14ac:dyDescent="0.3">
      <c r="A125" s="5" t="s">
        <v>13</v>
      </c>
      <c r="B125" s="5" t="s">
        <v>10</v>
      </c>
      <c r="C125" s="5"/>
      <c r="D125" s="10" t="e">
        <f t="shared" si="8"/>
        <v>#VALUE!</v>
      </c>
      <c r="E125" s="10">
        <v>662000</v>
      </c>
      <c r="F125" s="10"/>
      <c r="G125" s="10">
        <v>27583.333333333332</v>
      </c>
      <c r="H125" t="e">
        <f t="shared" si="10"/>
        <v>#DIV/0!</v>
      </c>
      <c r="I125" s="10">
        <v>1365</v>
      </c>
      <c r="J125">
        <f t="shared" si="11"/>
        <v>4.9486404833836861</v>
      </c>
      <c r="K125" s="10">
        <f t="shared" si="9"/>
        <v>4.9486404833836861</v>
      </c>
    </row>
    <row r="126" spans="1:11" x14ac:dyDescent="0.3">
      <c r="A126" s="4" t="s">
        <v>13</v>
      </c>
      <c r="B126" s="4" t="s">
        <v>7</v>
      </c>
      <c r="C126" s="4"/>
      <c r="D126" s="10" t="e">
        <f t="shared" si="8"/>
        <v>#VALUE!</v>
      </c>
      <c r="E126" s="10">
        <v>818000</v>
      </c>
      <c r="F126" s="10"/>
      <c r="G126" s="10">
        <v>17723.333333333336</v>
      </c>
      <c r="H126" t="e">
        <f t="shared" si="10"/>
        <v>#DIV/0!</v>
      </c>
      <c r="I126" s="10">
        <v>3575</v>
      </c>
      <c r="J126">
        <f t="shared" si="11"/>
        <v>20.171149144254276</v>
      </c>
      <c r="K126" s="10">
        <f t="shared" si="9"/>
        <v>20.171149144254276</v>
      </c>
    </row>
    <row r="127" spans="1:11" x14ac:dyDescent="0.3">
      <c r="A127" s="4" t="s">
        <v>13</v>
      </c>
      <c r="B127" s="4" t="s">
        <v>8</v>
      </c>
      <c r="C127" s="4"/>
      <c r="D127" s="10" t="e">
        <f t="shared" si="8"/>
        <v>#VALUE!</v>
      </c>
      <c r="E127" s="10">
        <v>588000</v>
      </c>
      <c r="F127" s="10"/>
      <c r="G127" s="10">
        <v>31360</v>
      </c>
      <c r="H127" t="e">
        <f t="shared" si="10"/>
        <v>#DIV/0!</v>
      </c>
      <c r="I127" s="10">
        <v>1495</v>
      </c>
      <c r="J127">
        <f t="shared" si="11"/>
        <v>4.7672193877551017</v>
      </c>
      <c r="K127" s="10">
        <f t="shared" si="9"/>
        <v>4.7672193877551017</v>
      </c>
    </row>
    <row r="128" spans="1:11" x14ac:dyDescent="0.3">
      <c r="A128" s="5" t="s">
        <v>13</v>
      </c>
      <c r="B128" s="5" t="s">
        <v>9</v>
      </c>
      <c r="C128" s="5"/>
      <c r="D128" s="10" t="e">
        <f t="shared" si="8"/>
        <v>#VALUE!</v>
      </c>
      <c r="E128" s="10">
        <v>598000</v>
      </c>
      <c r="F128" s="10"/>
      <c r="G128" s="10">
        <v>24916.666666666668</v>
      </c>
      <c r="H128" t="e">
        <f t="shared" si="10"/>
        <v>#DIV/0!</v>
      </c>
      <c r="I128" s="10">
        <v>1300</v>
      </c>
      <c r="J128">
        <f t="shared" si="11"/>
        <v>5.2173913043478262</v>
      </c>
      <c r="K128" s="10">
        <f t="shared" si="9"/>
        <v>5.2173913043478262</v>
      </c>
    </row>
    <row r="129" spans="1:11" x14ac:dyDescent="0.3">
      <c r="A129" s="5" t="s">
        <v>13</v>
      </c>
      <c r="B129" s="5" t="s">
        <v>10</v>
      </c>
      <c r="C129" s="5"/>
      <c r="D129" s="10" t="e">
        <f t="shared" si="8"/>
        <v>#VALUE!</v>
      </c>
      <c r="E129" s="10">
        <v>662000</v>
      </c>
      <c r="F129" s="10"/>
      <c r="G129" s="10">
        <v>27583.333333333332</v>
      </c>
      <c r="H129" t="e">
        <f t="shared" si="10"/>
        <v>#DIV/0!</v>
      </c>
      <c r="I129" s="10">
        <v>2275</v>
      </c>
      <c r="J129">
        <f t="shared" si="11"/>
        <v>8.2477341389728114</v>
      </c>
      <c r="K129" s="10">
        <f t="shared" si="9"/>
        <v>8.2477341389728114</v>
      </c>
    </row>
    <row r="130" spans="1:11" x14ac:dyDescent="0.3">
      <c r="A130" s="4" t="s">
        <v>14</v>
      </c>
      <c r="B130" s="4" t="s">
        <v>7</v>
      </c>
      <c r="C130" s="4"/>
      <c r="D130" s="10" t="e">
        <f t="shared" si="8"/>
        <v>#VALUE!</v>
      </c>
      <c r="E130" s="10">
        <v>598000</v>
      </c>
      <c r="F130" s="10"/>
      <c r="G130" s="10">
        <v>14950</v>
      </c>
      <c r="H130" t="e">
        <f t="shared" ref="H130:H161" si="12">(G130/F130)/100</f>
        <v>#DIV/0!</v>
      </c>
      <c r="I130" s="10">
        <v>2925</v>
      </c>
      <c r="J130">
        <f t="shared" ref="J130:J161" si="13">(I130/G130)*100</f>
        <v>19.565217391304348</v>
      </c>
      <c r="K130" s="10">
        <f t="shared" si="9"/>
        <v>19.565217391304348</v>
      </c>
    </row>
    <row r="131" spans="1:11" x14ac:dyDescent="0.3">
      <c r="A131" s="4" t="s">
        <v>14</v>
      </c>
      <c r="B131" s="4" t="s">
        <v>8</v>
      </c>
      <c r="C131" s="4"/>
      <c r="D131" s="10" t="e">
        <f t="shared" ref="D131:D193" si="14">YEAR(A131)</f>
        <v>#VALUE!</v>
      </c>
      <c r="E131" s="10">
        <v>759000</v>
      </c>
      <c r="F131" s="10"/>
      <c r="G131" s="10">
        <v>37950</v>
      </c>
      <c r="H131" t="e">
        <f t="shared" si="12"/>
        <v>#DIV/0!</v>
      </c>
      <c r="I131" s="10">
        <v>1040</v>
      </c>
      <c r="J131">
        <f t="shared" si="13"/>
        <v>2.7404479578392622</v>
      </c>
      <c r="K131" s="10">
        <f t="shared" ref="K131:K193" si="15">J131</f>
        <v>2.7404479578392622</v>
      </c>
    </row>
    <row r="132" spans="1:11" x14ac:dyDescent="0.3">
      <c r="A132" s="5" t="s">
        <v>14</v>
      </c>
      <c r="B132" s="5" t="s">
        <v>9</v>
      </c>
      <c r="C132" s="5"/>
      <c r="D132" s="10" t="e">
        <f t="shared" si="14"/>
        <v>#VALUE!</v>
      </c>
      <c r="E132" s="10">
        <v>654000</v>
      </c>
      <c r="F132" s="10"/>
      <c r="G132" s="10">
        <v>20710</v>
      </c>
      <c r="H132" t="e">
        <f t="shared" si="12"/>
        <v>#DIV/0!</v>
      </c>
      <c r="I132" s="10">
        <v>1950</v>
      </c>
      <c r="J132">
        <f t="shared" si="13"/>
        <v>9.4157411878319657</v>
      </c>
      <c r="K132" s="10">
        <f t="shared" si="15"/>
        <v>9.4157411878319657</v>
      </c>
    </row>
    <row r="133" spans="1:11" x14ac:dyDescent="0.3">
      <c r="A133" s="5" t="s">
        <v>14</v>
      </c>
      <c r="B133" s="5" t="s">
        <v>10</v>
      </c>
      <c r="C133" s="5"/>
      <c r="D133" s="10" t="e">
        <f t="shared" si="14"/>
        <v>#VALUE!</v>
      </c>
      <c r="E133" s="10">
        <v>602000</v>
      </c>
      <c r="F133" s="10"/>
      <c r="G133" s="10">
        <v>28093.333333333328</v>
      </c>
      <c r="H133" t="e">
        <f t="shared" si="12"/>
        <v>#DIV/0!</v>
      </c>
      <c r="I133" s="10">
        <v>4420</v>
      </c>
      <c r="J133">
        <f t="shared" si="13"/>
        <v>15.733270052206933</v>
      </c>
      <c r="K133" s="10">
        <f t="shared" si="15"/>
        <v>15.733270052206933</v>
      </c>
    </row>
    <row r="134" spans="1:11" x14ac:dyDescent="0.3">
      <c r="A134" s="4" t="s">
        <v>14</v>
      </c>
      <c r="B134" s="4" t="s">
        <v>7</v>
      </c>
      <c r="C134" s="4"/>
      <c r="D134" s="10" t="e">
        <f t="shared" si="14"/>
        <v>#VALUE!</v>
      </c>
      <c r="E134" s="10">
        <v>629000</v>
      </c>
      <c r="F134" s="10"/>
      <c r="G134" s="10">
        <v>16773.333333333332</v>
      </c>
      <c r="H134" t="e">
        <f t="shared" si="12"/>
        <v>#DIV/0!</v>
      </c>
      <c r="I134" s="10">
        <v>4875</v>
      </c>
      <c r="J134">
        <f t="shared" si="13"/>
        <v>29.06399046104929</v>
      </c>
      <c r="K134" s="10">
        <f t="shared" si="15"/>
        <v>29.06399046104929</v>
      </c>
    </row>
    <row r="135" spans="1:11" x14ac:dyDescent="0.3">
      <c r="A135" s="4" t="s">
        <v>14</v>
      </c>
      <c r="B135" s="4" t="s">
        <v>8</v>
      </c>
      <c r="C135" s="4"/>
      <c r="D135" s="10" t="e">
        <f t="shared" si="14"/>
        <v>#VALUE!</v>
      </c>
      <c r="E135" s="10">
        <v>526000</v>
      </c>
      <c r="F135" s="10"/>
      <c r="G135" s="10">
        <v>13150</v>
      </c>
      <c r="H135" t="e">
        <f t="shared" si="12"/>
        <v>#DIV/0!</v>
      </c>
      <c r="I135" s="10">
        <v>1267.5</v>
      </c>
      <c r="J135">
        <f t="shared" si="13"/>
        <v>9.6387832699619764</v>
      </c>
      <c r="K135" s="10">
        <f t="shared" si="15"/>
        <v>9.6387832699619764</v>
      </c>
    </row>
    <row r="136" spans="1:11" x14ac:dyDescent="0.3">
      <c r="A136" s="5" t="s">
        <v>14</v>
      </c>
      <c r="B136" s="5" t="s">
        <v>9</v>
      </c>
      <c r="C136" s="5"/>
      <c r="D136" s="10" t="e">
        <f t="shared" si="14"/>
        <v>#VALUE!</v>
      </c>
      <c r="E136" s="10">
        <v>626000</v>
      </c>
      <c r="F136" s="10"/>
      <c r="G136" s="10">
        <v>26083.333333333332</v>
      </c>
      <c r="H136" t="e">
        <f t="shared" si="12"/>
        <v>#DIV/0!</v>
      </c>
      <c r="I136" s="10">
        <v>1625</v>
      </c>
      <c r="J136">
        <f t="shared" si="13"/>
        <v>6.2300319488817895</v>
      </c>
      <c r="K136" s="10">
        <f t="shared" si="15"/>
        <v>6.2300319488817895</v>
      </c>
    </row>
    <row r="137" spans="1:11" x14ac:dyDescent="0.3">
      <c r="A137" s="5" t="s">
        <v>14</v>
      </c>
      <c r="B137" s="5" t="s">
        <v>10</v>
      </c>
      <c r="C137" s="5"/>
      <c r="D137" s="10" t="e">
        <f t="shared" si="14"/>
        <v>#VALUE!</v>
      </c>
      <c r="E137" s="10">
        <v>598000</v>
      </c>
      <c r="F137" s="10"/>
      <c r="G137" s="10">
        <v>18936.666666666668</v>
      </c>
      <c r="H137" t="e">
        <f t="shared" si="12"/>
        <v>#DIV/0!</v>
      </c>
      <c r="I137" s="10">
        <v>4225</v>
      </c>
      <c r="J137">
        <f t="shared" si="13"/>
        <v>22.311212814645305</v>
      </c>
      <c r="K137" s="10">
        <f t="shared" si="15"/>
        <v>22.311212814645305</v>
      </c>
    </row>
    <row r="138" spans="1:11" x14ac:dyDescent="0.3">
      <c r="A138" s="4" t="s">
        <v>14</v>
      </c>
      <c r="B138" s="4" t="s">
        <v>7</v>
      </c>
      <c r="C138" s="4"/>
      <c r="D138" s="10" t="e">
        <f t="shared" si="14"/>
        <v>#VALUE!</v>
      </c>
      <c r="E138" s="10">
        <v>878000</v>
      </c>
      <c r="F138" s="10"/>
      <c r="G138" s="10">
        <v>16096.66666666667</v>
      </c>
      <c r="H138" t="e">
        <f t="shared" si="12"/>
        <v>#DIV/0!</v>
      </c>
      <c r="I138" s="10">
        <v>5200</v>
      </c>
      <c r="J138">
        <f t="shared" si="13"/>
        <v>32.304825015531158</v>
      </c>
      <c r="K138" s="10">
        <f t="shared" si="15"/>
        <v>32.304825015531158</v>
      </c>
    </row>
    <row r="139" spans="1:11" x14ac:dyDescent="0.3">
      <c r="A139" s="4" t="s">
        <v>14</v>
      </c>
      <c r="B139" s="4" t="s">
        <v>8</v>
      </c>
      <c r="C139" s="4"/>
      <c r="D139" s="10" t="e">
        <f t="shared" si="14"/>
        <v>#VALUE!</v>
      </c>
      <c r="E139" s="10">
        <v>502000</v>
      </c>
      <c r="F139" s="10"/>
      <c r="G139" s="10">
        <v>26773.333333333332</v>
      </c>
      <c r="H139" t="e">
        <f t="shared" si="12"/>
        <v>#DIV/0!</v>
      </c>
      <c r="I139" s="10">
        <v>975</v>
      </c>
      <c r="J139">
        <f t="shared" si="13"/>
        <v>3.641683266932271</v>
      </c>
      <c r="K139" s="10">
        <f t="shared" si="15"/>
        <v>3.641683266932271</v>
      </c>
    </row>
    <row r="140" spans="1:11" x14ac:dyDescent="0.3">
      <c r="A140" s="5" t="s">
        <v>14</v>
      </c>
      <c r="B140" s="5" t="s">
        <v>9</v>
      </c>
      <c r="C140" s="5"/>
      <c r="D140" s="10" t="e">
        <f t="shared" si="14"/>
        <v>#VALUE!</v>
      </c>
      <c r="E140" s="10">
        <v>654000</v>
      </c>
      <c r="F140" s="10"/>
      <c r="G140" s="10">
        <v>34880</v>
      </c>
      <c r="H140" t="e">
        <f t="shared" si="12"/>
        <v>#DIV/0!</v>
      </c>
      <c r="I140" s="10">
        <v>2340</v>
      </c>
      <c r="J140">
        <f t="shared" si="13"/>
        <v>6.7087155963302756</v>
      </c>
      <c r="K140" s="10">
        <f t="shared" si="15"/>
        <v>6.7087155963302756</v>
      </c>
    </row>
    <row r="141" spans="1:11" x14ac:dyDescent="0.3">
      <c r="A141" s="5" t="s">
        <v>14</v>
      </c>
      <c r="B141" s="5" t="s">
        <v>10</v>
      </c>
      <c r="C141" s="5"/>
      <c r="D141" s="10" t="e">
        <f t="shared" si="14"/>
        <v>#VALUE!</v>
      </c>
      <c r="E141" s="10">
        <v>654000</v>
      </c>
      <c r="F141" s="10"/>
      <c r="G141" s="10">
        <v>27250</v>
      </c>
      <c r="H141" t="e">
        <f t="shared" si="12"/>
        <v>#DIV/0!</v>
      </c>
      <c r="I141" s="10">
        <v>4225</v>
      </c>
      <c r="J141">
        <f t="shared" si="13"/>
        <v>15.504587155963304</v>
      </c>
      <c r="K141" s="10">
        <f t="shared" si="15"/>
        <v>15.504587155963304</v>
      </c>
    </row>
    <row r="142" spans="1:11" x14ac:dyDescent="0.3">
      <c r="A142" s="4" t="s">
        <v>14</v>
      </c>
      <c r="B142" s="4" t="s">
        <v>7</v>
      </c>
      <c r="C142" s="4"/>
      <c r="D142" s="10" t="e">
        <f t="shared" si="14"/>
        <v>#VALUE!</v>
      </c>
      <c r="E142" s="10">
        <v>725000</v>
      </c>
      <c r="F142" s="10"/>
      <c r="G142" s="10">
        <v>21750.000000000004</v>
      </c>
      <c r="H142" t="e">
        <f t="shared" si="12"/>
        <v>#DIV/0!</v>
      </c>
      <c r="I142" s="10">
        <v>2968.8750000000005</v>
      </c>
      <c r="J142">
        <f t="shared" si="13"/>
        <v>13.65</v>
      </c>
      <c r="K142" s="10">
        <f t="shared" si="15"/>
        <v>13.65</v>
      </c>
    </row>
    <row r="143" spans="1:11" x14ac:dyDescent="0.3">
      <c r="A143" s="4" t="s">
        <v>14</v>
      </c>
      <c r="B143" s="4" t="s">
        <v>8</v>
      </c>
      <c r="C143" s="4"/>
      <c r="D143" s="10" t="e">
        <f t="shared" si="14"/>
        <v>#VALUE!</v>
      </c>
      <c r="E143" s="10">
        <v>802000</v>
      </c>
      <c r="F143" s="10"/>
      <c r="G143" s="10">
        <v>33416.666666666664</v>
      </c>
      <c r="H143" t="e">
        <f t="shared" si="12"/>
        <v>#DIV/0!</v>
      </c>
      <c r="I143" s="10">
        <v>1365</v>
      </c>
      <c r="J143">
        <f t="shared" si="13"/>
        <v>4.0847880299251873</v>
      </c>
      <c r="K143" s="10">
        <f t="shared" si="15"/>
        <v>4.0847880299251873</v>
      </c>
    </row>
    <row r="144" spans="1:11" x14ac:dyDescent="0.3">
      <c r="A144" s="5" t="s">
        <v>14</v>
      </c>
      <c r="B144" s="5" t="s">
        <v>9</v>
      </c>
      <c r="C144" s="5"/>
      <c r="D144" s="10" t="e">
        <f t="shared" si="14"/>
        <v>#VALUE!</v>
      </c>
      <c r="E144" s="10">
        <v>752000</v>
      </c>
      <c r="F144" s="10"/>
      <c r="G144" s="10">
        <v>18800</v>
      </c>
      <c r="H144" t="e">
        <f t="shared" si="12"/>
        <v>#DIV/0!</v>
      </c>
      <c r="I144" s="10">
        <v>1833</v>
      </c>
      <c r="J144">
        <f t="shared" si="13"/>
        <v>9.75</v>
      </c>
      <c r="K144" s="10">
        <f t="shared" si="15"/>
        <v>9.75</v>
      </c>
    </row>
    <row r="145" spans="1:11" x14ac:dyDescent="0.3">
      <c r="A145" s="5" t="s">
        <v>14</v>
      </c>
      <c r="B145" s="5" t="s">
        <v>10</v>
      </c>
      <c r="C145" s="5"/>
      <c r="D145" s="10" t="e">
        <f t="shared" si="14"/>
        <v>#VALUE!</v>
      </c>
      <c r="E145" s="10">
        <v>626000</v>
      </c>
      <c r="F145" s="10"/>
      <c r="G145" s="10">
        <v>29213.333333333328</v>
      </c>
      <c r="H145" t="e">
        <f t="shared" si="12"/>
        <v>#DIV/0!</v>
      </c>
      <c r="I145" s="10">
        <v>2848.2999999999993</v>
      </c>
      <c r="J145">
        <f t="shared" si="13"/>
        <v>9.7499999999999982</v>
      </c>
      <c r="K145" s="10">
        <f t="shared" si="15"/>
        <v>9.7499999999999982</v>
      </c>
    </row>
    <row r="146" spans="1:11" x14ac:dyDescent="0.3">
      <c r="A146" s="2" t="s">
        <v>12</v>
      </c>
      <c r="B146" s="2" t="s">
        <v>7</v>
      </c>
      <c r="C146" s="2"/>
      <c r="D146" s="13" t="e">
        <f t="shared" si="14"/>
        <v>#VALUE!</v>
      </c>
      <c r="E146" s="14">
        <v>630000</v>
      </c>
      <c r="F146" s="14"/>
      <c r="G146" s="14">
        <v>26250</v>
      </c>
      <c r="H146" t="e">
        <f t="shared" si="12"/>
        <v>#DIV/0!</v>
      </c>
      <c r="I146" s="14">
        <v>4225</v>
      </c>
      <c r="J146">
        <f t="shared" si="13"/>
        <v>16.095238095238095</v>
      </c>
      <c r="K146" s="10">
        <f t="shared" si="15"/>
        <v>16.095238095238095</v>
      </c>
    </row>
    <row r="147" spans="1:11" x14ac:dyDescent="0.3">
      <c r="A147" s="2" t="s">
        <v>12</v>
      </c>
      <c r="B147" s="2" t="s">
        <v>8</v>
      </c>
      <c r="C147" s="2"/>
      <c r="D147" s="13" t="e">
        <f t="shared" si="14"/>
        <v>#VALUE!</v>
      </c>
      <c r="E147" s="14">
        <v>654000</v>
      </c>
      <c r="F147" s="14"/>
      <c r="G147" s="14">
        <v>20710</v>
      </c>
      <c r="H147" t="e">
        <f t="shared" si="12"/>
        <v>#DIV/0!</v>
      </c>
      <c r="I147" s="14">
        <v>2019.2249999999999</v>
      </c>
      <c r="J147">
        <f t="shared" si="13"/>
        <v>9.7499999999999982</v>
      </c>
      <c r="K147" s="10">
        <f t="shared" si="15"/>
        <v>9.7499999999999982</v>
      </c>
    </row>
    <row r="148" spans="1:11" x14ac:dyDescent="0.3">
      <c r="A148" s="3" t="s">
        <v>12</v>
      </c>
      <c r="B148" s="3" t="s">
        <v>9</v>
      </c>
      <c r="C148" s="3"/>
      <c r="D148" s="13" t="e">
        <f t="shared" si="14"/>
        <v>#VALUE!</v>
      </c>
      <c r="E148" s="14">
        <v>598000</v>
      </c>
      <c r="F148" s="14"/>
      <c r="G148" s="14">
        <v>14950</v>
      </c>
      <c r="H148" t="e">
        <f t="shared" si="12"/>
        <v>#DIV/0!</v>
      </c>
      <c r="I148" s="14">
        <v>2332.1999999999998</v>
      </c>
      <c r="J148">
        <f t="shared" si="13"/>
        <v>15.6</v>
      </c>
      <c r="K148" s="10">
        <f t="shared" si="15"/>
        <v>15.6</v>
      </c>
    </row>
    <row r="149" spans="1:11" x14ac:dyDescent="0.3">
      <c r="A149" s="3" t="s">
        <v>12</v>
      </c>
      <c r="B149" s="3" t="s">
        <v>10</v>
      </c>
      <c r="C149" s="3"/>
      <c r="D149" s="13" t="e">
        <f t="shared" si="14"/>
        <v>#VALUE!</v>
      </c>
      <c r="E149" s="14">
        <v>511000</v>
      </c>
      <c r="F149" s="14"/>
      <c r="G149" s="14">
        <v>27253.333333333332</v>
      </c>
      <c r="H149" t="e">
        <f t="shared" si="12"/>
        <v>#DIV/0!</v>
      </c>
      <c r="I149" s="14">
        <v>2657.2</v>
      </c>
      <c r="J149">
        <f t="shared" si="13"/>
        <v>9.75</v>
      </c>
      <c r="K149" s="10">
        <f t="shared" si="15"/>
        <v>9.75</v>
      </c>
    </row>
    <row r="150" spans="1:11" x14ac:dyDescent="0.3">
      <c r="A150" s="2" t="s">
        <v>12</v>
      </c>
      <c r="B150" s="2" t="s">
        <v>7</v>
      </c>
      <c r="C150" s="2"/>
      <c r="D150" s="13" t="e">
        <f t="shared" si="14"/>
        <v>#VALUE!</v>
      </c>
      <c r="E150" s="14">
        <v>655000</v>
      </c>
      <c r="F150" s="14"/>
      <c r="G150" s="14">
        <v>19650.000000000004</v>
      </c>
      <c r="H150" t="e">
        <f t="shared" si="12"/>
        <v>#DIV/0!</v>
      </c>
      <c r="I150" s="14">
        <v>2925</v>
      </c>
      <c r="J150">
        <f t="shared" si="13"/>
        <v>14.885496183206104</v>
      </c>
      <c r="K150" s="10">
        <f t="shared" si="15"/>
        <v>14.885496183206104</v>
      </c>
    </row>
    <row r="151" spans="1:11" x14ac:dyDescent="0.3">
      <c r="A151" s="2" t="s">
        <v>12</v>
      </c>
      <c r="B151" s="2" t="s">
        <v>8</v>
      </c>
      <c r="C151" s="2"/>
      <c r="D151" s="13" t="e">
        <f t="shared" si="14"/>
        <v>#VALUE!</v>
      </c>
      <c r="E151" s="14">
        <v>626000</v>
      </c>
      <c r="F151" s="14"/>
      <c r="G151" s="14">
        <v>26083.333333333332</v>
      </c>
      <c r="H151" t="e">
        <f t="shared" si="12"/>
        <v>#DIV/0!</v>
      </c>
      <c r="I151" s="14">
        <v>2034.5</v>
      </c>
      <c r="J151">
        <f t="shared" si="13"/>
        <v>7.8</v>
      </c>
      <c r="K151" s="10">
        <f t="shared" si="15"/>
        <v>7.8</v>
      </c>
    </row>
    <row r="152" spans="1:11" x14ac:dyDescent="0.3">
      <c r="A152" s="3" t="s">
        <v>12</v>
      </c>
      <c r="B152" s="3" t="s">
        <v>9</v>
      </c>
      <c r="C152" s="3"/>
      <c r="D152" s="13" t="e">
        <f t="shared" si="14"/>
        <v>#VALUE!</v>
      </c>
      <c r="E152" s="14">
        <v>654000</v>
      </c>
      <c r="F152" s="14"/>
      <c r="G152" s="14">
        <v>16350</v>
      </c>
      <c r="H152" t="e">
        <f t="shared" si="12"/>
        <v>#DIV/0!</v>
      </c>
      <c r="I152" s="14">
        <v>1594.125</v>
      </c>
      <c r="J152">
        <f t="shared" si="13"/>
        <v>9.75</v>
      </c>
      <c r="K152" s="10">
        <f t="shared" si="15"/>
        <v>9.75</v>
      </c>
    </row>
    <row r="153" spans="1:11" x14ac:dyDescent="0.3">
      <c r="A153" s="3" t="s">
        <v>12</v>
      </c>
      <c r="B153" s="3" t="s">
        <v>10</v>
      </c>
      <c r="C153" s="3"/>
      <c r="D153" s="13" t="e">
        <f t="shared" si="14"/>
        <v>#VALUE!</v>
      </c>
      <c r="E153" s="14">
        <v>630000</v>
      </c>
      <c r="F153" s="14"/>
      <c r="G153" s="14">
        <v>31500</v>
      </c>
      <c r="H153" t="e">
        <f t="shared" si="12"/>
        <v>#DIV/0!</v>
      </c>
      <c r="I153" s="14">
        <v>4914</v>
      </c>
      <c r="J153">
        <f t="shared" si="13"/>
        <v>15.6</v>
      </c>
      <c r="K153" s="10">
        <f t="shared" si="15"/>
        <v>15.6</v>
      </c>
    </row>
    <row r="154" spans="1:11" x14ac:dyDescent="0.3">
      <c r="A154" s="2" t="s">
        <v>12</v>
      </c>
      <c r="B154" s="2" t="s">
        <v>7</v>
      </c>
      <c r="C154" s="2"/>
      <c r="D154" s="13" t="e">
        <f t="shared" si="14"/>
        <v>#VALUE!</v>
      </c>
      <c r="E154" s="14">
        <v>759000</v>
      </c>
      <c r="F154" s="14"/>
      <c r="G154" s="14">
        <v>37950</v>
      </c>
      <c r="H154" t="e">
        <f t="shared" si="12"/>
        <v>#DIV/0!</v>
      </c>
      <c r="I154" s="14">
        <v>3700.125</v>
      </c>
      <c r="J154">
        <f t="shared" si="13"/>
        <v>9.75</v>
      </c>
      <c r="K154" s="10">
        <f t="shared" si="15"/>
        <v>9.75</v>
      </c>
    </row>
    <row r="155" spans="1:11" x14ac:dyDescent="0.3">
      <c r="A155" s="2" t="s">
        <v>12</v>
      </c>
      <c r="B155" s="2" t="s">
        <v>8</v>
      </c>
      <c r="C155" s="2"/>
      <c r="D155" s="13" t="e">
        <f t="shared" si="14"/>
        <v>#VALUE!</v>
      </c>
      <c r="E155" s="14">
        <v>654000</v>
      </c>
      <c r="F155" s="14"/>
      <c r="G155" s="14">
        <v>27250</v>
      </c>
      <c r="H155" t="e">
        <f t="shared" si="12"/>
        <v>#DIV/0!</v>
      </c>
      <c r="I155" s="14">
        <v>1560</v>
      </c>
      <c r="J155">
        <f t="shared" si="13"/>
        <v>5.7247706422018343</v>
      </c>
      <c r="K155" s="10">
        <f t="shared" si="15"/>
        <v>5.7247706422018343</v>
      </c>
    </row>
    <row r="156" spans="1:11" x14ac:dyDescent="0.3">
      <c r="A156" s="3" t="s">
        <v>12</v>
      </c>
      <c r="B156" s="3" t="s">
        <v>9</v>
      </c>
      <c r="C156" s="3"/>
      <c r="D156" s="13" t="e">
        <f t="shared" si="14"/>
        <v>#VALUE!</v>
      </c>
      <c r="E156" s="14">
        <v>626000</v>
      </c>
      <c r="F156" s="14"/>
      <c r="G156" s="14">
        <v>26083.333333333332</v>
      </c>
      <c r="H156" t="e">
        <f t="shared" si="12"/>
        <v>#DIV/0!</v>
      </c>
      <c r="I156" s="14">
        <v>2543.125</v>
      </c>
      <c r="J156">
        <f t="shared" si="13"/>
        <v>9.75</v>
      </c>
      <c r="K156" s="10">
        <f t="shared" si="15"/>
        <v>9.75</v>
      </c>
    </row>
    <row r="157" spans="1:11" x14ac:dyDescent="0.3">
      <c r="A157" s="3" t="s">
        <v>12</v>
      </c>
      <c r="B157" s="3" t="s">
        <v>10</v>
      </c>
      <c r="C157" s="3"/>
      <c r="D157" s="13" t="e">
        <f t="shared" si="14"/>
        <v>#VALUE!</v>
      </c>
      <c r="E157" s="14">
        <v>655000</v>
      </c>
      <c r="F157" s="14"/>
      <c r="G157" s="14">
        <v>19650.000000000004</v>
      </c>
      <c r="H157" t="e">
        <f t="shared" si="12"/>
        <v>#DIV/0!</v>
      </c>
      <c r="I157" s="14">
        <v>1149.5250000000001</v>
      </c>
      <c r="J157">
        <f t="shared" si="13"/>
        <v>5.85</v>
      </c>
      <c r="K157" s="10">
        <f t="shared" si="15"/>
        <v>5.85</v>
      </c>
    </row>
    <row r="158" spans="1:11" x14ac:dyDescent="0.3">
      <c r="A158" s="2" t="s">
        <v>12</v>
      </c>
      <c r="B158" s="2" t="s">
        <v>7</v>
      </c>
      <c r="C158" s="2"/>
      <c r="D158" s="13" t="e">
        <f t="shared" si="14"/>
        <v>#VALUE!</v>
      </c>
      <c r="E158" s="14">
        <v>626000</v>
      </c>
      <c r="F158" s="14"/>
      <c r="G158" s="14">
        <v>19823.333333333332</v>
      </c>
      <c r="H158" t="e">
        <f t="shared" si="12"/>
        <v>#DIV/0!</v>
      </c>
      <c r="I158" s="14">
        <v>2705.8850000000002</v>
      </c>
      <c r="J158">
        <f t="shared" si="13"/>
        <v>13.65</v>
      </c>
      <c r="K158" s="10">
        <f t="shared" si="15"/>
        <v>13.65</v>
      </c>
    </row>
    <row r="159" spans="1:11" x14ac:dyDescent="0.3">
      <c r="A159" s="2" t="s">
        <v>12</v>
      </c>
      <c r="B159" s="2" t="s">
        <v>8</v>
      </c>
      <c r="C159" s="2"/>
      <c r="D159" s="13" t="e">
        <f t="shared" si="14"/>
        <v>#VALUE!</v>
      </c>
      <c r="E159" s="14">
        <v>752000</v>
      </c>
      <c r="F159" s="14"/>
      <c r="G159" s="14">
        <v>25066.666666666668</v>
      </c>
      <c r="H159" t="e">
        <f t="shared" si="12"/>
        <v>#DIV/0!</v>
      </c>
      <c r="I159" s="14">
        <v>1170</v>
      </c>
      <c r="J159">
        <f t="shared" si="13"/>
        <v>4.6675531914893611</v>
      </c>
      <c r="K159" s="10">
        <f t="shared" si="15"/>
        <v>4.6675531914893611</v>
      </c>
    </row>
    <row r="160" spans="1:11" x14ac:dyDescent="0.3">
      <c r="A160" s="3" t="s">
        <v>12</v>
      </c>
      <c r="B160" s="3" t="s">
        <v>9</v>
      </c>
      <c r="C160" s="3"/>
      <c r="D160" s="13" t="e">
        <f t="shared" si="14"/>
        <v>#VALUE!</v>
      </c>
      <c r="E160" s="14">
        <v>667000</v>
      </c>
      <c r="F160" s="14"/>
      <c r="G160" s="14">
        <v>33350</v>
      </c>
      <c r="H160" t="e">
        <f t="shared" si="12"/>
        <v>#DIV/0!</v>
      </c>
      <c r="I160" s="14">
        <v>2925</v>
      </c>
      <c r="J160">
        <f t="shared" si="13"/>
        <v>8.7706146926536732</v>
      </c>
      <c r="K160" s="10">
        <f t="shared" si="15"/>
        <v>8.7706146926536732</v>
      </c>
    </row>
    <row r="161" spans="1:11" x14ac:dyDescent="0.3">
      <c r="A161" s="3" t="s">
        <v>12</v>
      </c>
      <c r="B161" s="3" t="s">
        <v>10</v>
      </c>
      <c r="C161" s="3"/>
      <c r="D161" s="13" t="e">
        <f t="shared" si="14"/>
        <v>#VALUE!</v>
      </c>
      <c r="E161" s="14">
        <v>759000</v>
      </c>
      <c r="F161" s="14"/>
      <c r="G161" s="14">
        <v>13915.000000000002</v>
      </c>
      <c r="H161" t="e">
        <f t="shared" si="12"/>
        <v>#DIV/0!</v>
      </c>
      <c r="I161" s="14">
        <v>1085.3700000000003</v>
      </c>
      <c r="J161">
        <f t="shared" si="13"/>
        <v>7.8000000000000016</v>
      </c>
      <c r="K161" s="10">
        <f t="shared" si="15"/>
        <v>7.8000000000000016</v>
      </c>
    </row>
    <row r="162" spans="1:11" x14ac:dyDescent="0.3">
      <c r="A162" s="2" t="s">
        <v>13</v>
      </c>
      <c r="B162" s="2" t="s">
        <v>7</v>
      </c>
      <c r="C162" s="2"/>
      <c r="D162" s="13" t="e">
        <f t="shared" si="14"/>
        <v>#VALUE!</v>
      </c>
      <c r="E162" s="14">
        <v>502000</v>
      </c>
      <c r="F162" s="14"/>
      <c r="G162" s="14">
        <v>25100</v>
      </c>
      <c r="H162" t="e">
        <f t="shared" ref="H162:H193" si="16">(G162/F162)/100</f>
        <v>#DIV/0!</v>
      </c>
      <c r="I162" s="14">
        <v>2447.25</v>
      </c>
      <c r="J162">
        <f t="shared" ref="J162:J193" si="17">(I162/G162)*100</f>
        <v>9.75</v>
      </c>
      <c r="K162" s="10">
        <f t="shared" si="15"/>
        <v>9.75</v>
      </c>
    </row>
    <row r="163" spans="1:11" x14ac:dyDescent="0.3">
      <c r="A163" s="2" t="s">
        <v>13</v>
      </c>
      <c r="B163" s="2" t="s">
        <v>8</v>
      </c>
      <c r="C163" s="2"/>
      <c r="D163" s="13" t="e">
        <f t="shared" si="14"/>
        <v>#VALUE!</v>
      </c>
      <c r="E163" s="14">
        <v>494200</v>
      </c>
      <c r="F163" s="14"/>
      <c r="G163" s="14">
        <v>12355</v>
      </c>
      <c r="H163" t="e">
        <f t="shared" si="16"/>
        <v>#DIV/0!</v>
      </c>
      <c r="I163" s="14">
        <v>1927.38</v>
      </c>
      <c r="J163">
        <f t="shared" si="17"/>
        <v>15.6</v>
      </c>
      <c r="K163" s="10">
        <f t="shared" si="15"/>
        <v>15.6</v>
      </c>
    </row>
    <row r="164" spans="1:11" x14ac:dyDescent="0.3">
      <c r="A164" s="3" t="s">
        <v>13</v>
      </c>
      <c r="B164" s="3" t="s">
        <v>9</v>
      </c>
      <c r="C164" s="3"/>
      <c r="D164" s="13" t="e">
        <f t="shared" si="14"/>
        <v>#VALUE!</v>
      </c>
      <c r="E164" s="14">
        <v>511000</v>
      </c>
      <c r="F164" s="14"/>
      <c r="G164" s="14">
        <v>9368.3333333333339</v>
      </c>
      <c r="H164" t="e">
        <f t="shared" si="16"/>
        <v>#DIV/0!</v>
      </c>
      <c r="I164" s="14">
        <v>913.41250000000014</v>
      </c>
      <c r="J164">
        <f t="shared" si="17"/>
        <v>9.75</v>
      </c>
      <c r="K164" s="10">
        <f t="shared" si="15"/>
        <v>9.75</v>
      </c>
    </row>
    <row r="165" spans="1:11" x14ac:dyDescent="0.3">
      <c r="A165" s="3" t="s">
        <v>13</v>
      </c>
      <c r="B165" s="3" t="s">
        <v>10</v>
      </c>
      <c r="C165" s="3"/>
      <c r="D165" s="13" t="e">
        <f t="shared" si="14"/>
        <v>#VALUE!</v>
      </c>
      <c r="E165" s="14">
        <v>588000</v>
      </c>
      <c r="F165" s="14"/>
      <c r="G165" s="14">
        <v>14700</v>
      </c>
      <c r="H165" t="e">
        <f t="shared" si="16"/>
        <v>#DIV/0!</v>
      </c>
      <c r="I165" s="14">
        <v>1433.25</v>
      </c>
      <c r="J165">
        <f t="shared" si="17"/>
        <v>9.75</v>
      </c>
      <c r="K165" s="10">
        <f t="shared" si="15"/>
        <v>9.75</v>
      </c>
    </row>
    <row r="166" spans="1:11" x14ac:dyDescent="0.3">
      <c r="A166" s="2" t="s">
        <v>13</v>
      </c>
      <c r="B166" s="2" t="s">
        <v>7</v>
      </c>
      <c r="C166" s="2"/>
      <c r="D166" s="13" t="e">
        <f t="shared" si="14"/>
        <v>#VALUE!</v>
      </c>
      <c r="E166" s="14">
        <v>802000</v>
      </c>
      <c r="F166" s="14"/>
      <c r="G166" s="14">
        <v>17376.666666666668</v>
      </c>
      <c r="H166" t="e">
        <f t="shared" si="16"/>
        <v>#DIV/0!</v>
      </c>
      <c r="I166" s="14">
        <v>4225</v>
      </c>
      <c r="J166">
        <f t="shared" si="17"/>
        <v>24.314214463840397</v>
      </c>
      <c r="K166" s="10">
        <f t="shared" si="15"/>
        <v>24.314214463840397</v>
      </c>
    </row>
    <row r="167" spans="1:11" x14ac:dyDescent="0.3">
      <c r="A167" s="2" t="s">
        <v>13</v>
      </c>
      <c r="B167" s="2" t="s">
        <v>8</v>
      </c>
      <c r="C167" s="2"/>
      <c r="D167" s="13" t="e">
        <f t="shared" si="14"/>
        <v>#VALUE!</v>
      </c>
      <c r="E167" s="14">
        <v>448000</v>
      </c>
      <c r="F167" s="14"/>
      <c r="G167" s="14">
        <v>11200</v>
      </c>
      <c r="H167" t="e">
        <f t="shared" si="16"/>
        <v>#DIV/0!</v>
      </c>
      <c r="I167" s="14">
        <v>655.20000000000005</v>
      </c>
      <c r="J167">
        <f t="shared" si="17"/>
        <v>5.8500000000000005</v>
      </c>
      <c r="K167" s="10">
        <f t="shared" si="15"/>
        <v>5.8500000000000005</v>
      </c>
    </row>
    <row r="168" spans="1:11" x14ac:dyDescent="0.3">
      <c r="A168" s="3" t="s">
        <v>13</v>
      </c>
      <c r="B168" s="3" t="s">
        <v>9</v>
      </c>
      <c r="C168" s="3"/>
      <c r="D168" s="13" t="e">
        <f t="shared" si="14"/>
        <v>#VALUE!</v>
      </c>
      <c r="E168" s="14">
        <v>630000</v>
      </c>
      <c r="F168" s="14"/>
      <c r="G168" s="14">
        <v>33600</v>
      </c>
      <c r="H168" t="e">
        <f t="shared" si="16"/>
        <v>#DIV/0!</v>
      </c>
      <c r="I168" s="14">
        <v>1625</v>
      </c>
      <c r="J168">
        <f t="shared" si="17"/>
        <v>4.8363095238095237</v>
      </c>
      <c r="K168" s="10">
        <f t="shared" si="15"/>
        <v>4.8363095238095237</v>
      </c>
    </row>
    <row r="169" spans="1:11" x14ac:dyDescent="0.3">
      <c r="A169" s="3" t="s">
        <v>13</v>
      </c>
      <c r="B169" s="3" t="s">
        <v>10</v>
      </c>
      <c r="C169" s="3"/>
      <c r="D169" s="13" t="e">
        <f t="shared" si="14"/>
        <v>#VALUE!</v>
      </c>
      <c r="E169" s="14">
        <v>759000</v>
      </c>
      <c r="F169" s="14"/>
      <c r="G169" s="14">
        <v>37950</v>
      </c>
      <c r="H169" t="e">
        <f t="shared" si="16"/>
        <v>#DIV/0!</v>
      </c>
      <c r="I169" s="14">
        <v>1820</v>
      </c>
      <c r="J169">
        <f t="shared" si="17"/>
        <v>4.795783926218709</v>
      </c>
      <c r="K169" s="10">
        <f t="shared" si="15"/>
        <v>4.795783926218709</v>
      </c>
    </row>
    <row r="170" spans="1:11" x14ac:dyDescent="0.3">
      <c r="A170" s="2" t="s">
        <v>13</v>
      </c>
      <c r="B170" s="2" t="s">
        <v>7</v>
      </c>
      <c r="C170" s="2"/>
      <c r="D170" s="13" t="e">
        <f t="shared" si="14"/>
        <v>#VALUE!</v>
      </c>
      <c r="E170" s="14">
        <v>672000</v>
      </c>
      <c r="F170" s="14"/>
      <c r="G170" s="14">
        <v>12320.000000000002</v>
      </c>
      <c r="H170" t="e">
        <f t="shared" si="16"/>
        <v>#DIV/0!</v>
      </c>
      <c r="I170" s="14">
        <v>4875</v>
      </c>
      <c r="J170">
        <f t="shared" si="17"/>
        <v>39.569805194805191</v>
      </c>
      <c r="K170" s="10">
        <f t="shared" si="15"/>
        <v>39.569805194805191</v>
      </c>
    </row>
    <row r="171" spans="1:11" x14ac:dyDescent="0.3">
      <c r="A171" s="2" t="s">
        <v>13</v>
      </c>
      <c r="B171" s="2" t="s">
        <v>8</v>
      </c>
      <c r="C171" s="2"/>
      <c r="D171" s="13" t="e">
        <f t="shared" si="14"/>
        <v>#VALUE!</v>
      </c>
      <c r="E171" s="14">
        <v>495600</v>
      </c>
      <c r="F171" s="14"/>
      <c r="G171" s="14">
        <v>12390</v>
      </c>
      <c r="H171" t="e">
        <f t="shared" si="16"/>
        <v>#DIV/0!</v>
      </c>
      <c r="I171" s="14">
        <v>1932.84</v>
      </c>
      <c r="J171">
        <f t="shared" si="17"/>
        <v>15.6</v>
      </c>
      <c r="K171" s="10">
        <f t="shared" si="15"/>
        <v>15.6</v>
      </c>
    </row>
    <row r="172" spans="1:11" x14ac:dyDescent="0.3">
      <c r="A172" s="3" t="s">
        <v>13</v>
      </c>
      <c r="B172" s="3" t="s">
        <v>9</v>
      </c>
      <c r="C172" s="3"/>
      <c r="D172" s="13" t="e">
        <f t="shared" si="14"/>
        <v>#VALUE!</v>
      </c>
      <c r="E172" s="14">
        <v>655000</v>
      </c>
      <c r="F172" s="14"/>
      <c r="G172" s="14">
        <v>34933.333333333336</v>
      </c>
      <c r="H172" t="e">
        <f t="shared" si="16"/>
        <v>#DIV/0!</v>
      </c>
      <c r="I172" s="14">
        <v>1365</v>
      </c>
      <c r="J172">
        <f t="shared" si="17"/>
        <v>3.907442748091603</v>
      </c>
      <c r="K172" s="10">
        <f t="shared" si="15"/>
        <v>3.907442748091603</v>
      </c>
    </row>
    <row r="173" spans="1:11" x14ac:dyDescent="0.3">
      <c r="A173" s="3" t="s">
        <v>13</v>
      </c>
      <c r="B173" s="3" t="s">
        <v>10</v>
      </c>
      <c r="C173" s="3"/>
      <c r="D173" s="13" t="e">
        <f t="shared" si="14"/>
        <v>#VALUE!</v>
      </c>
      <c r="E173" s="14">
        <v>588000</v>
      </c>
      <c r="F173" s="14"/>
      <c r="G173" s="14">
        <v>29400</v>
      </c>
      <c r="H173" t="e">
        <f t="shared" si="16"/>
        <v>#DIV/0!</v>
      </c>
      <c r="I173" s="14">
        <v>2600</v>
      </c>
      <c r="J173">
        <f t="shared" si="17"/>
        <v>8.8435374149659864</v>
      </c>
      <c r="K173" s="10">
        <f t="shared" si="15"/>
        <v>8.8435374149659864</v>
      </c>
    </row>
    <row r="174" spans="1:11" x14ac:dyDescent="0.3">
      <c r="A174" s="2" t="s">
        <v>13</v>
      </c>
      <c r="B174" s="2" t="s">
        <v>7</v>
      </c>
      <c r="C174" s="2"/>
      <c r="D174" s="13" t="e">
        <f t="shared" si="14"/>
        <v>#VALUE!</v>
      </c>
      <c r="E174" s="14">
        <v>662000</v>
      </c>
      <c r="F174" s="14"/>
      <c r="G174" s="14">
        <v>19860.000000000004</v>
      </c>
      <c r="H174" t="e">
        <f t="shared" si="16"/>
        <v>#DIV/0!</v>
      </c>
      <c r="I174" s="14">
        <v>3575</v>
      </c>
      <c r="J174">
        <f t="shared" si="17"/>
        <v>18.001007049345414</v>
      </c>
      <c r="K174" s="10">
        <f t="shared" si="15"/>
        <v>18.001007049345414</v>
      </c>
    </row>
    <row r="175" spans="1:11" x14ac:dyDescent="0.3">
      <c r="A175" s="2" t="s">
        <v>13</v>
      </c>
      <c r="B175" s="2" t="s">
        <v>8</v>
      </c>
      <c r="C175" s="2"/>
      <c r="D175" s="13" t="e">
        <f t="shared" si="14"/>
        <v>#VALUE!</v>
      </c>
      <c r="E175" s="14">
        <v>494200</v>
      </c>
      <c r="F175" s="14"/>
      <c r="G175" s="14">
        <v>16473.333333333332</v>
      </c>
      <c r="H175" t="e">
        <f t="shared" si="16"/>
        <v>#DIV/0!</v>
      </c>
      <c r="I175" s="14">
        <v>2569.84</v>
      </c>
      <c r="J175">
        <f t="shared" si="17"/>
        <v>15.600000000000003</v>
      </c>
      <c r="K175" s="10">
        <f t="shared" si="15"/>
        <v>15.600000000000003</v>
      </c>
    </row>
    <row r="176" spans="1:11" x14ac:dyDescent="0.3">
      <c r="A176" s="3" t="s">
        <v>13</v>
      </c>
      <c r="B176" s="3" t="s">
        <v>9</v>
      </c>
      <c r="C176" s="3"/>
      <c r="D176" s="13" t="e">
        <f t="shared" si="14"/>
        <v>#VALUE!</v>
      </c>
      <c r="E176" s="14">
        <v>759000</v>
      </c>
      <c r="F176" s="14"/>
      <c r="G176" s="14">
        <v>13915.000000000002</v>
      </c>
      <c r="H176" t="e">
        <f t="shared" si="16"/>
        <v>#DIV/0!</v>
      </c>
      <c r="I176" s="14">
        <v>1356.7125000000003</v>
      </c>
      <c r="J176">
        <f t="shared" si="17"/>
        <v>9.75</v>
      </c>
      <c r="K176" s="10">
        <f t="shared" si="15"/>
        <v>9.75</v>
      </c>
    </row>
    <row r="177" spans="1:11" x14ac:dyDescent="0.3">
      <c r="A177" s="3" t="s">
        <v>13</v>
      </c>
      <c r="B177" s="3" t="s">
        <v>10</v>
      </c>
      <c r="C177" s="3"/>
      <c r="D177" s="13" t="e">
        <f t="shared" si="14"/>
        <v>#VALUE!</v>
      </c>
      <c r="E177" s="14">
        <v>759000</v>
      </c>
      <c r="F177" s="14"/>
      <c r="G177" s="14">
        <v>18975</v>
      </c>
      <c r="H177" t="e">
        <f t="shared" si="16"/>
        <v>#DIV/0!</v>
      </c>
      <c r="I177" s="14">
        <v>2590.0875000000005</v>
      </c>
      <c r="J177">
        <f t="shared" si="17"/>
        <v>13.650000000000004</v>
      </c>
      <c r="K177" s="10">
        <f t="shared" si="15"/>
        <v>13.650000000000004</v>
      </c>
    </row>
    <row r="178" spans="1:11" x14ac:dyDescent="0.3">
      <c r="A178" s="2" t="s">
        <v>14</v>
      </c>
      <c r="B178" s="2" t="s">
        <v>7</v>
      </c>
      <c r="C178" s="2"/>
      <c r="D178" s="13" t="e">
        <f t="shared" si="14"/>
        <v>#VALUE!</v>
      </c>
      <c r="E178" s="14">
        <v>602000</v>
      </c>
      <c r="F178" s="14"/>
      <c r="G178" s="14">
        <v>32106.666666666668</v>
      </c>
      <c r="H178" t="e">
        <f t="shared" si="16"/>
        <v>#DIV/0!</v>
      </c>
      <c r="I178" s="14">
        <v>4382.5600000000004</v>
      </c>
      <c r="J178">
        <f t="shared" si="17"/>
        <v>13.65</v>
      </c>
      <c r="K178" s="10">
        <f t="shared" si="15"/>
        <v>13.65</v>
      </c>
    </row>
    <row r="179" spans="1:11" x14ac:dyDescent="0.3">
      <c r="A179" s="2" t="s">
        <v>14</v>
      </c>
      <c r="B179" s="2" t="s">
        <v>8</v>
      </c>
      <c r="C179" s="2"/>
      <c r="D179" s="13" t="e">
        <f t="shared" si="14"/>
        <v>#VALUE!</v>
      </c>
      <c r="E179" s="14">
        <v>662000</v>
      </c>
      <c r="F179" s="14"/>
      <c r="G179" s="14">
        <v>33100</v>
      </c>
      <c r="H179" t="e">
        <f t="shared" si="16"/>
        <v>#DIV/0!</v>
      </c>
      <c r="I179" s="14">
        <v>975</v>
      </c>
      <c r="J179">
        <f t="shared" si="17"/>
        <v>2.9456193353474323</v>
      </c>
      <c r="K179" s="10">
        <f t="shared" si="15"/>
        <v>2.9456193353474323</v>
      </c>
    </row>
    <row r="180" spans="1:11" x14ac:dyDescent="0.3">
      <c r="A180" s="3" t="s">
        <v>14</v>
      </c>
      <c r="B180" s="3" t="s">
        <v>9</v>
      </c>
      <c r="C180" s="3"/>
      <c r="D180" s="13" t="e">
        <f t="shared" si="14"/>
        <v>#VALUE!</v>
      </c>
      <c r="E180" s="14">
        <v>526000</v>
      </c>
      <c r="F180" s="14"/>
      <c r="G180" s="14">
        <v>11396.666666666666</v>
      </c>
      <c r="H180" t="e">
        <f t="shared" si="16"/>
        <v>#DIV/0!</v>
      </c>
      <c r="I180" s="14">
        <v>1555.645</v>
      </c>
      <c r="J180">
        <f t="shared" si="17"/>
        <v>13.65</v>
      </c>
      <c r="K180" s="10">
        <f t="shared" si="15"/>
        <v>13.65</v>
      </c>
    </row>
    <row r="181" spans="1:11" x14ac:dyDescent="0.3">
      <c r="A181" s="3" t="s">
        <v>14</v>
      </c>
      <c r="B181" s="3" t="s">
        <v>10</v>
      </c>
      <c r="C181" s="3"/>
      <c r="D181" s="13" t="e">
        <f t="shared" si="14"/>
        <v>#VALUE!</v>
      </c>
      <c r="E181" s="14">
        <v>526000</v>
      </c>
      <c r="F181" s="14"/>
      <c r="G181" s="14">
        <v>28053.333333333332</v>
      </c>
      <c r="H181" t="e">
        <f t="shared" si="16"/>
        <v>#DIV/0!</v>
      </c>
      <c r="I181" s="14">
        <v>4376.32</v>
      </c>
      <c r="J181">
        <f t="shared" si="17"/>
        <v>15.6</v>
      </c>
      <c r="K181" s="10">
        <f t="shared" si="15"/>
        <v>15.6</v>
      </c>
    </row>
    <row r="182" spans="1:11" x14ac:dyDescent="0.3">
      <c r="A182" s="2" t="s">
        <v>14</v>
      </c>
      <c r="B182" s="2" t="s">
        <v>7</v>
      </c>
      <c r="C182" s="2"/>
      <c r="D182" s="13" t="e">
        <f t="shared" si="14"/>
        <v>#VALUE!</v>
      </c>
      <c r="E182" s="14">
        <v>598000</v>
      </c>
      <c r="F182" s="14"/>
      <c r="G182" s="14">
        <v>24916.666666666668</v>
      </c>
      <c r="H182" t="e">
        <f t="shared" si="16"/>
        <v>#DIV/0!</v>
      </c>
      <c r="I182" s="14">
        <v>6175</v>
      </c>
      <c r="J182">
        <f t="shared" si="17"/>
        <v>24.782608695652172</v>
      </c>
      <c r="K182" s="10">
        <f t="shared" si="15"/>
        <v>24.782608695652172</v>
      </c>
    </row>
    <row r="183" spans="1:11" x14ac:dyDescent="0.3">
      <c r="A183" s="2" t="s">
        <v>14</v>
      </c>
      <c r="B183" s="2" t="s">
        <v>8</v>
      </c>
      <c r="C183" s="2"/>
      <c r="D183" s="13" t="e">
        <f t="shared" si="14"/>
        <v>#VALUE!</v>
      </c>
      <c r="E183" s="14">
        <v>598000</v>
      </c>
      <c r="F183" s="14"/>
      <c r="G183" s="14">
        <v>17940.000000000004</v>
      </c>
      <c r="H183" t="e">
        <f t="shared" si="16"/>
        <v>#DIV/0!</v>
      </c>
      <c r="I183" s="14">
        <v>780</v>
      </c>
      <c r="J183">
        <f t="shared" si="17"/>
        <v>4.3478260869565206</v>
      </c>
      <c r="K183" s="10">
        <f t="shared" si="15"/>
        <v>4.3478260869565206</v>
      </c>
    </row>
    <row r="184" spans="1:11" x14ac:dyDescent="0.3">
      <c r="A184" s="3" t="s">
        <v>14</v>
      </c>
      <c r="B184" s="3" t="s">
        <v>9</v>
      </c>
      <c r="C184" s="3"/>
      <c r="D184" s="13" t="e">
        <f t="shared" si="14"/>
        <v>#VALUE!</v>
      </c>
      <c r="E184" s="14">
        <v>502000</v>
      </c>
      <c r="F184" s="14"/>
      <c r="G184" s="14">
        <v>10876.666666666668</v>
      </c>
      <c r="H184" t="e">
        <f t="shared" si="16"/>
        <v>#DIV/0!</v>
      </c>
      <c r="I184" s="14">
        <v>1300</v>
      </c>
      <c r="J184">
        <f t="shared" si="17"/>
        <v>11.952191235059759</v>
      </c>
      <c r="K184" s="10">
        <f t="shared" si="15"/>
        <v>11.952191235059759</v>
      </c>
    </row>
    <row r="185" spans="1:11" x14ac:dyDescent="0.3">
      <c r="A185" s="3" t="s">
        <v>14</v>
      </c>
      <c r="B185" s="3" t="s">
        <v>10</v>
      </c>
      <c r="C185" s="3"/>
      <c r="D185" s="13" t="e">
        <f t="shared" si="14"/>
        <v>#VALUE!</v>
      </c>
      <c r="E185" s="14">
        <v>502000</v>
      </c>
      <c r="F185" s="14"/>
      <c r="G185" s="14">
        <v>20916.666666666668</v>
      </c>
      <c r="H185" t="e">
        <f t="shared" si="16"/>
        <v>#DIV/0!</v>
      </c>
      <c r="I185" s="14">
        <v>1950</v>
      </c>
      <c r="J185">
        <f t="shared" si="17"/>
        <v>9.3227091633466124</v>
      </c>
      <c r="K185" s="10">
        <f t="shared" si="15"/>
        <v>9.3227091633466124</v>
      </c>
    </row>
    <row r="186" spans="1:11" x14ac:dyDescent="0.3">
      <c r="A186" s="2" t="s">
        <v>14</v>
      </c>
      <c r="B186" s="2" t="s">
        <v>7</v>
      </c>
      <c r="C186" s="2"/>
      <c r="D186" s="13" t="e">
        <f t="shared" si="14"/>
        <v>#VALUE!</v>
      </c>
      <c r="E186" s="14">
        <v>654000</v>
      </c>
      <c r="F186" s="14"/>
      <c r="G186" s="14">
        <v>11990</v>
      </c>
      <c r="H186" t="e">
        <f t="shared" si="16"/>
        <v>#DIV/0!</v>
      </c>
      <c r="I186" s="14">
        <v>4225</v>
      </c>
      <c r="J186">
        <f t="shared" si="17"/>
        <v>35.237698081734777</v>
      </c>
      <c r="K186" s="10">
        <f t="shared" si="15"/>
        <v>35.237698081734777</v>
      </c>
    </row>
    <row r="187" spans="1:11" x14ac:dyDescent="0.3">
      <c r="A187" s="2" t="s">
        <v>14</v>
      </c>
      <c r="B187" s="2" t="s">
        <v>8</v>
      </c>
      <c r="C187" s="2"/>
      <c r="D187" s="13" t="e">
        <f t="shared" si="14"/>
        <v>#VALUE!</v>
      </c>
      <c r="E187" s="14">
        <v>598000</v>
      </c>
      <c r="F187" s="14"/>
      <c r="G187" s="14">
        <v>19933.333333333332</v>
      </c>
      <c r="H187" t="e">
        <f t="shared" si="16"/>
        <v>#DIV/0!</v>
      </c>
      <c r="I187" s="14">
        <v>1040</v>
      </c>
      <c r="J187">
        <f t="shared" si="17"/>
        <v>5.2173913043478262</v>
      </c>
      <c r="K187" s="10">
        <f t="shared" si="15"/>
        <v>5.2173913043478262</v>
      </c>
    </row>
    <row r="188" spans="1:11" x14ac:dyDescent="0.3">
      <c r="A188" s="3" t="s">
        <v>14</v>
      </c>
      <c r="B188" s="3" t="s">
        <v>9</v>
      </c>
      <c r="C188" s="3"/>
      <c r="D188" s="13" t="e">
        <f t="shared" si="14"/>
        <v>#VALUE!</v>
      </c>
      <c r="E188" s="14">
        <v>802000</v>
      </c>
      <c r="F188" s="14"/>
      <c r="G188" s="14">
        <v>37426.666666666664</v>
      </c>
      <c r="H188" t="e">
        <f t="shared" si="16"/>
        <v>#DIV/0!</v>
      </c>
      <c r="I188" s="14">
        <v>3649.1</v>
      </c>
      <c r="J188">
        <f t="shared" si="17"/>
        <v>9.75</v>
      </c>
      <c r="K188" s="10">
        <f t="shared" si="15"/>
        <v>9.75</v>
      </c>
    </row>
    <row r="189" spans="1:11" x14ac:dyDescent="0.3">
      <c r="A189" s="3" t="s">
        <v>14</v>
      </c>
      <c r="B189" s="3" t="s">
        <v>10</v>
      </c>
      <c r="C189" s="3"/>
      <c r="D189" s="13" t="e">
        <f t="shared" si="14"/>
        <v>#VALUE!</v>
      </c>
      <c r="E189" s="14">
        <v>802000</v>
      </c>
      <c r="F189" s="14"/>
      <c r="G189" s="14">
        <v>40100</v>
      </c>
      <c r="H189" t="e">
        <f t="shared" si="16"/>
        <v>#DIV/0!</v>
      </c>
      <c r="I189" s="14">
        <v>6255.6</v>
      </c>
      <c r="J189">
        <f t="shared" si="17"/>
        <v>15.6</v>
      </c>
      <c r="K189" s="10">
        <f t="shared" si="15"/>
        <v>15.6</v>
      </c>
    </row>
    <row r="190" spans="1:11" x14ac:dyDescent="0.3">
      <c r="A190" s="2" t="s">
        <v>14</v>
      </c>
      <c r="B190" s="2" t="s">
        <v>7</v>
      </c>
      <c r="C190" s="2"/>
      <c r="D190" s="13" t="e">
        <f t="shared" si="14"/>
        <v>#VALUE!</v>
      </c>
      <c r="E190" s="14">
        <v>802000</v>
      </c>
      <c r="F190" s="14"/>
      <c r="G190" s="14">
        <v>17376.666666666668</v>
      </c>
      <c r="H190" t="e">
        <f t="shared" si="16"/>
        <v>#DIV/0!</v>
      </c>
      <c r="I190" s="14">
        <v>4225</v>
      </c>
      <c r="J190">
        <f t="shared" si="17"/>
        <v>24.314214463840397</v>
      </c>
      <c r="K190" s="10">
        <f t="shared" si="15"/>
        <v>24.314214463840397</v>
      </c>
    </row>
    <row r="191" spans="1:11" x14ac:dyDescent="0.3">
      <c r="A191" s="2" t="s">
        <v>14</v>
      </c>
      <c r="B191" s="2" t="s">
        <v>8</v>
      </c>
      <c r="C191" s="2"/>
      <c r="D191" s="13" t="e">
        <f t="shared" si="14"/>
        <v>#VALUE!</v>
      </c>
      <c r="E191" s="14">
        <v>654000</v>
      </c>
      <c r="F191" s="14"/>
      <c r="G191" s="14">
        <v>14170.000000000002</v>
      </c>
      <c r="H191" t="e">
        <f t="shared" si="16"/>
        <v>#DIV/0!</v>
      </c>
      <c r="I191" s="14">
        <v>1170</v>
      </c>
      <c r="J191">
        <f t="shared" si="17"/>
        <v>8.2568807339449535</v>
      </c>
      <c r="K191" s="10">
        <f t="shared" si="15"/>
        <v>8.2568807339449535</v>
      </c>
    </row>
    <row r="192" spans="1:11" x14ac:dyDescent="0.3">
      <c r="A192" s="3" t="s">
        <v>14</v>
      </c>
      <c r="B192" s="3" t="s">
        <v>9</v>
      </c>
      <c r="C192" s="3"/>
      <c r="D192" s="13" t="e">
        <f t="shared" si="14"/>
        <v>#VALUE!</v>
      </c>
      <c r="E192" s="14">
        <v>672000</v>
      </c>
      <c r="F192" s="14"/>
      <c r="G192" s="14">
        <v>21280</v>
      </c>
      <c r="H192" t="e">
        <f t="shared" si="16"/>
        <v>#DIV/0!</v>
      </c>
      <c r="I192" s="14">
        <v>4225</v>
      </c>
      <c r="J192">
        <f t="shared" si="17"/>
        <v>19.854323308270676</v>
      </c>
      <c r="K192" s="10">
        <f t="shared" si="15"/>
        <v>19.854323308270676</v>
      </c>
    </row>
    <row r="193" spans="1:11" x14ac:dyDescent="0.3">
      <c r="A193" s="3" t="s">
        <v>14</v>
      </c>
      <c r="B193" s="3" t="s">
        <v>10</v>
      </c>
      <c r="C193" s="3"/>
      <c r="D193" s="13" t="e">
        <f t="shared" si="14"/>
        <v>#VALUE!</v>
      </c>
      <c r="E193" s="14">
        <v>526000</v>
      </c>
      <c r="F193" s="14"/>
      <c r="G193" s="14">
        <v>15780.000000000002</v>
      </c>
      <c r="H193" t="e">
        <f t="shared" si="16"/>
        <v>#DIV/0!</v>
      </c>
      <c r="I193" s="14">
        <v>4225</v>
      </c>
      <c r="J193">
        <f t="shared" si="17"/>
        <v>26.774397972116599</v>
      </c>
      <c r="K193" s="10">
        <f t="shared" si="15"/>
        <v>26.774397972116599</v>
      </c>
    </row>
  </sheetData>
  <pageMargins left="0.7" right="0.7" top="0.75" bottom="0.75" header="0.3" footer="0.3"/>
  <ignoredErrors>
    <ignoredError sqref="D3:D26" evalError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4025-1121-4AC7-9859-31252D18270D}">
  <sheetPr>
    <tabColor theme="1"/>
  </sheetPr>
  <dimension ref="A1:U193"/>
  <sheetViews>
    <sheetView topLeftCell="N1" workbookViewId="0">
      <selection activeCell="U2" sqref="U2"/>
    </sheetView>
  </sheetViews>
  <sheetFormatPr defaultRowHeight="14.4" x14ac:dyDescent="0.3"/>
  <cols>
    <col min="1" max="1" width="10.5546875" bestFit="1" customWidth="1"/>
    <col min="2" max="2" width="6.77734375" bestFit="1" customWidth="1"/>
    <col min="3" max="3" width="5" bestFit="1" customWidth="1"/>
    <col min="4" max="4" width="12.21875" bestFit="1" customWidth="1"/>
    <col min="5" max="5" width="10.33203125" bestFit="1" customWidth="1"/>
    <col min="6" max="6" width="10.77734375" bestFit="1" customWidth="1"/>
    <col min="7" max="7" width="12.5546875" bestFit="1" customWidth="1"/>
    <col min="8" max="8" width="16.6640625" bestFit="1" customWidth="1"/>
    <col min="9" max="9" width="11" bestFit="1" customWidth="1"/>
    <col min="10" max="10" width="9.6640625" bestFit="1" customWidth="1"/>
    <col min="11" max="11" width="15.77734375" bestFit="1" customWidth="1"/>
    <col min="12" max="12" width="21.5546875" bestFit="1" customWidth="1"/>
    <col min="13" max="13" width="11.44140625" bestFit="1" customWidth="1"/>
    <col min="15" max="15" width="11.21875" bestFit="1" customWidth="1"/>
    <col min="16" max="16" width="12.44140625" bestFit="1" customWidth="1"/>
    <col min="17" max="17" width="13.33203125" bestFit="1" customWidth="1"/>
    <col min="18" max="18" width="13.109375" bestFit="1" customWidth="1"/>
    <col min="19" max="19" width="13.6640625" bestFit="1" customWidth="1"/>
    <col min="20" max="20" width="13.44140625" bestFit="1" customWidth="1"/>
  </cols>
  <sheetData>
    <row r="1" spans="1:21" x14ac:dyDescent="0.3">
      <c r="A1" s="9" t="s">
        <v>0</v>
      </c>
      <c r="B1" s="1" t="s">
        <v>5</v>
      </c>
      <c r="C1" s="12" t="s">
        <v>21</v>
      </c>
      <c r="D1" s="1" t="s">
        <v>11</v>
      </c>
      <c r="E1" s="12" t="s">
        <v>22</v>
      </c>
      <c r="F1" s="12" t="s">
        <v>23</v>
      </c>
      <c r="G1" s="12" t="s">
        <v>30</v>
      </c>
      <c r="H1" s="12" t="s">
        <v>24</v>
      </c>
      <c r="I1" s="12" t="s">
        <v>25</v>
      </c>
      <c r="J1" s="1" t="s">
        <v>6</v>
      </c>
      <c r="K1" s="12" t="s">
        <v>28</v>
      </c>
      <c r="L1" s="12" t="s">
        <v>27</v>
      </c>
      <c r="M1" s="12" t="s">
        <v>1</v>
      </c>
      <c r="N1" s="12" t="s">
        <v>2</v>
      </c>
      <c r="O1" s="12" t="s">
        <v>3</v>
      </c>
      <c r="P1" s="12" t="s">
        <v>15</v>
      </c>
      <c r="Q1" s="15" t="s">
        <v>17</v>
      </c>
      <c r="R1" s="15" t="s">
        <v>16</v>
      </c>
      <c r="S1" s="15" t="s">
        <v>19</v>
      </c>
      <c r="T1" s="15" t="s">
        <v>18</v>
      </c>
      <c r="U1" s="28" t="s">
        <v>48</v>
      </c>
    </row>
    <row r="2" spans="1:21" x14ac:dyDescent="0.3">
      <c r="A2" s="6">
        <v>42766</v>
      </c>
      <c r="B2" s="4" t="str">
        <f t="shared" ref="B2:B65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16">
        <f>R2*P2</f>
        <v>526500</v>
      </c>
      <c r="U2" s="29">
        <f>E2+F2+G2+H2+I2</f>
        <v>489000</v>
      </c>
    </row>
    <row r="3" spans="1:21" x14ac:dyDescent="0.3">
      <c r="A3" s="6">
        <v>42766</v>
      </c>
      <c r="B3" s="4" t="str">
        <f t="shared" si="0"/>
        <v>Jan</v>
      </c>
      <c r="C3" s="10">
        <f t="shared" ref="C3:C66" si="1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2">O3</f>
        <v>1365</v>
      </c>
      <c r="Q3" s="16">
        <v>60</v>
      </c>
      <c r="R3" s="16">
        <v>180</v>
      </c>
      <c r="S3" s="16">
        <f t="shared" ref="S3:S66" si="3">Q3*P3</f>
        <v>81900</v>
      </c>
      <c r="T3" s="16">
        <f t="shared" ref="T3:T66" si="4">R3*P3</f>
        <v>245700</v>
      </c>
      <c r="U3" s="29">
        <f>E3+F3+G3+H3+I3</f>
        <v>399000</v>
      </c>
    </row>
    <row r="4" spans="1:21" x14ac:dyDescent="0.3">
      <c r="A4" s="6">
        <v>42766</v>
      </c>
      <c r="B4" s="5" t="str">
        <f t="shared" si="0"/>
        <v>Jan</v>
      </c>
      <c r="C4" s="10">
        <f t="shared" si="1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2"/>
        <v>1625</v>
      </c>
      <c r="Q4" s="16">
        <v>60</v>
      </c>
      <c r="R4" s="16">
        <v>180</v>
      </c>
      <c r="S4" s="16">
        <f t="shared" si="3"/>
        <v>97500</v>
      </c>
      <c r="T4" s="16">
        <f t="shared" si="4"/>
        <v>292500</v>
      </c>
      <c r="U4" s="29">
        <f t="shared" ref="U4:U67" si="5">E4+F4+G4+H4+I4</f>
        <v>521000</v>
      </c>
    </row>
    <row r="5" spans="1:21" x14ac:dyDescent="0.3">
      <c r="A5" s="6">
        <v>42766</v>
      </c>
      <c r="B5" s="5" t="str">
        <f t="shared" si="0"/>
        <v>Jan</v>
      </c>
      <c r="C5" s="10">
        <f t="shared" si="1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2"/>
        <v>2091.83</v>
      </c>
      <c r="Q5" s="16">
        <v>60</v>
      </c>
      <c r="R5" s="16">
        <v>180</v>
      </c>
      <c r="S5" s="16">
        <f t="shared" si="3"/>
        <v>125509.79999999999</v>
      </c>
      <c r="T5" s="16">
        <f t="shared" si="4"/>
        <v>376529.39999999997</v>
      </c>
      <c r="U5" s="29">
        <f t="shared" si="5"/>
        <v>540000</v>
      </c>
    </row>
    <row r="6" spans="1:21" x14ac:dyDescent="0.3">
      <c r="A6" s="6">
        <v>42794</v>
      </c>
      <c r="B6" s="4" t="str">
        <f t="shared" si="0"/>
        <v>Feb</v>
      </c>
      <c r="C6" s="10">
        <f t="shared" si="1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2"/>
        <v>4225</v>
      </c>
      <c r="Q6" s="16">
        <v>60</v>
      </c>
      <c r="R6" s="16">
        <v>180</v>
      </c>
      <c r="S6" s="16">
        <f t="shared" si="3"/>
        <v>253500</v>
      </c>
      <c r="T6" s="16">
        <f t="shared" si="4"/>
        <v>760500</v>
      </c>
      <c r="U6" s="29">
        <f t="shared" si="5"/>
        <v>585000</v>
      </c>
    </row>
    <row r="7" spans="1:21" x14ac:dyDescent="0.3">
      <c r="A7" s="6">
        <v>42794</v>
      </c>
      <c r="B7" s="4" t="str">
        <f t="shared" si="0"/>
        <v>Feb</v>
      </c>
      <c r="C7" s="10">
        <f t="shared" si="1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2"/>
        <v>1170</v>
      </c>
      <c r="Q7" s="16">
        <v>60</v>
      </c>
      <c r="R7" s="16">
        <v>180</v>
      </c>
      <c r="S7" s="16">
        <f t="shared" si="3"/>
        <v>70200</v>
      </c>
      <c r="T7" s="16">
        <f t="shared" si="4"/>
        <v>210600</v>
      </c>
      <c r="U7" s="29">
        <f t="shared" si="5"/>
        <v>393600</v>
      </c>
    </row>
    <row r="8" spans="1:21" x14ac:dyDescent="0.3">
      <c r="A8" s="6">
        <v>42794</v>
      </c>
      <c r="B8" s="5" t="str">
        <f t="shared" si="0"/>
        <v>Feb</v>
      </c>
      <c r="C8" s="10">
        <f t="shared" si="1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2"/>
        <v>2398.63</v>
      </c>
      <c r="Q8" s="16">
        <v>60</v>
      </c>
      <c r="R8" s="16">
        <v>180</v>
      </c>
      <c r="S8" s="16">
        <f t="shared" si="3"/>
        <v>143917.80000000002</v>
      </c>
      <c r="T8" s="16">
        <f t="shared" si="4"/>
        <v>431753.4</v>
      </c>
      <c r="U8" s="29">
        <f t="shared" si="5"/>
        <v>537000</v>
      </c>
    </row>
    <row r="9" spans="1:21" x14ac:dyDescent="0.3">
      <c r="A9" s="6">
        <v>42794</v>
      </c>
      <c r="B9" s="5" t="str">
        <f t="shared" si="0"/>
        <v>Feb</v>
      </c>
      <c r="C9" s="10">
        <f t="shared" si="1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2"/>
        <v>2351.1799999999998</v>
      </c>
      <c r="Q9" s="16">
        <v>60</v>
      </c>
      <c r="R9" s="16">
        <v>180</v>
      </c>
      <c r="S9" s="16">
        <f t="shared" si="3"/>
        <v>141070.79999999999</v>
      </c>
      <c r="T9" s="16">
        <f t="shared" si="4"/>
        <v>423212.39999999997</v>
      </c>
      <c r="U9" s="29">
        <f t="shared" si="5"/>
        <v>578000</v>
      </c>
    </row>
    <row r="10" spans="1:21" x14ac:dyDescent="0.3">
      <c r="A10" s="6">
        <v>42825</v>
      </c>
      <c r="B10" s="4" t="str">
        <f t="shared" si="0"/>
        <v>Mar</v>
      </c>
      <c r="C10" s="10">
        <f t="shared" si="1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2"/>
        <v>3120</v>
      </c>
      <c r="Q10" s="16">
        <v>60</v>
      </c>
      <c r="R10" s="16">
        <v>180</v>
      </c>
      <c r="S10" s="16">
        <f t="shared" si="3"/>
        <v>187200</v>
      </c>
      <c r="T10" s="16">
        <f t="shared" si="4"/>
        <v>561600</v>
      </c>
      <c r="U10" s="29">
        <f t="shared" si="5"/>
        <v>665000</v>
      </c>
    </row>
    <row r="11" spans="1:21" x14ac:dyDescent="0.3">
      <c r="A11" s="6">
        <v>42825</v>
      </c>
      <c r="B11" s="4" t="str">
        <f t="shared" si="0"/>
        <v>Mar</v>
      </c>
      <c r="C11" s="10">
        <f t="shared" si="1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2"/>
        <v>975</v>
      </c>
      <c r="Q11" s="16">
        <v>60</v>
      </c>
      <c r="R11" s="16">
        <v>180</v>
      </c>
      <c r="S11" s="16">
        <f t="shared" si="3"/>
        <v>58500</v>
      </c>
      <c r="T11" s="16">
        <f t="shared" si="4"/>
        <v>175500</v>
      </c>
      <c r="U11" s="29">
        <f t="shared" si="5"/>
        <v>427800</v>
      </c>
    </row>
    <row r="12" spans="1:21" x14ac:dyDescent="0.3">
      <c r="A12" s="6">
        <v>42825</v>
      </c>
      <c r="B12" s="5" t="str">
        <f t="shared" si="0"/>
        <v>Mar</v>
      </c>
      <c r="C12" s="10">
        <f t="shared" si="1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2"/>
        <v>2245.9124999999999</v>
      </c>
      <c r="Q12" s="16">
        <v>60</v>
      </c>
      <c r="R12" s="16">
        <v>180</v>
      </c>
      <c r="S12" s="16">
        <f t="shared" si="3"/>
        <v>134754.75</v>
      </c>
      <c r="T12" s="16">
        <f t="shared" si="4"/>
        <v>404264.25</v>
      </c>
      <c r="U12" s="29">
        <f t="shared" si="5"/>
        <v>483000</v>
      </c>
    </row>
    <row r="13" spans="1:21" x14ac:dyDescent="0.3">
      <c r="A13" s="6">
        <v>42825</v>
      </c>
      <c r="B13" s="5" t="str">
        <f t="shared" si="0"/>
        <v>Mar</v>
      </c>
      <c r="C13" s="10">
        <f t="shared" si="1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2"/>
        <v>1687.4</v>
      </c>
      <c r="Q13" s="16">
        <v>60</v>
      </c>
      <c r="R13" s="16">
        <v>180</v>
      </c>
      <c r="S13" s="16">
        <f t="shared" si="3"/>
        <v>101244</v>
      </c>
      <c r="T13" s="16">
        <f t="shared" si="4"/>
        <v>303732</v>
      </c>
      <c r="U13" s="29">
        <f t="shared" si="5"/>
        <v>466000</v>
      </c>
    </row>
    <row r="14" spans="1:21" x14ac:dyDescent="0.3">
      <c r="A14" s="6">
        <v>42855</v>
      </c>
      <c r="B14" s="4" t="str">
        <f t="shared" si="0"/>
        <v>Apr</v>
      </c>
      <c r="C14" s="10">
        <f t="shared" si="1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2"/>
        <v>2730</v>
      </c>
      <c r="Q14" s="16">
        <v>60</v>
      </c>
      <c r="R14" s="16">
        <v>180</v>
      </c>
      <c r="S14" s="16">
        <f t="shared" si="3"/>
        <v>163800</v>
      </c>
      <c r="T14" s="16">
        <f t="shared" si="4"/>
        <v>491400</v>
      </c>
      <c r="U14" s="29">
        <f t="shared" si="5"/>
        <v>621000</v>
      </c>
    </row>
    <row r="15" spans="1:21" x14ac:dyDescent="0.3">
      <c r="A15" s="6">
        <v>42855</v>
      </c>
      <c r="B15" s="4" t="str">
        <f t="shared" si="0"/>
        <v>Apr</v>
      </c>
      <c r="C15" s="10">
        <f t="shared" si="1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2"/>
        <v>975</v>
      </c>
      <c r="Q15" s="16">
        <v>60</v>
      </c>
      <c r="R15" s="16">
        <v>180</v>
      </c>
      <c r="S15" s="16">
        <f t="shared" si="3"/>
        <v>58500</v>
      </c>
      <c r="T15" s="16">
        <f t="shared" si="4"/>
        <v>175500</v>
      </c>
      <c r="U15" s="29">
        <f t="shared" si="5"/>
        <v>375600</v>
      </c>
    </row>
    <row r="16" spans="1:21" x14ac:dyDescent="0.3">
      <c r="A16" s="6">
        <v>42855</v>
      </c>
      <c r="B16" s="5" t="str">
        <f t="shared" si="0"/>
        <v>Apr</v>
      </c>
      <c r="C16" s="10">
        <f t="shared" si="1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2"/>
        <v>1430</v>
      </c>
      <c r="Q16" s="16">
        <v>60</v>
      </c>
      <c r="R16" s="16">
        <v>180</v>
      </c>
      <c r="S16" s="16">
        <f t="shared" si="3"/>
        <v>85800</v>
      </c>
      <c r="T16" s="16">
        <f t="shared" si="4"/>
        <v>257400</v>
      </c>
      <c r="U16" s="29">
        <f t="shared" si="5"/>
        <v>620000</v>
      </c>
    </row>
    <row r="17" spans="1:21" x14ac:dyDescent="0.3">
      <c r="A17" s="6">
        <v>42855</v>
      </c>
      <c r="B17" s="5" t="str">
        <f t="shared" si="0"/>
        <v>Apr</v>
      </c>
      <c r="C17" s="10">
        <f t="shared" si="1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2"/>
        <v>2214.5500000000002</v>
      </c>
      <c r="Q17" s="16">
        <v>60</v>
      </c>
      <c r="R17" s="16">
        <v>180</v>
      </c>
      <c r="S17" s="16">
        <f t="shared" si="3"/>
        <v>132873</v>
      </c>
      <c r="T17" s="16">
        <f t="shared" si="4"/>
        <v>398619.00000000006</v>
      </c>
      <c r="U17" s="29">
        <f t="shared" si="5"/>
        <v>540000</v>
      </c>
    </row>
    <row r="18" spans="1:21" x14ac:dyDescent="0.3">
      <c r="A18" s="6">
        <v>42886</v>
      </c>
      <c r="B18" s="4" t="str">
        <f t="shared" si="0"/>
        <v>May</v>
      </c>
      <c r="C18" s="10">
        <f t="shared" si="1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2"/>
        <v>2275</v>
      </c>
      <c r="Q18" s="16">
        <v>60</v>
      </c>
      <c r="R18" s="16">
        <v>180</v>
      </c>
      <c r="S18" s="16">
        <f t="shared" si="3"/>
        <v>136500</v>
      </c>
      <c r="T18" s="16">
        <f t="shared" si="4"/>
        <v>409500</v>
      </c>
      <c r="U18" s="29">
        <f t="shared" si="5"/>
        <v>461000</v>
      </c>
    </row>
    <row r="19" spans="1:21" x14ac:dyDescent="0.3">
      <c r="A19" s="6">
        <v>42886</v>
      </c>
      <c r="B19" s="4" t="str">
        <f t="shared" si="0"/>
        <v>May</v>
      </c>
      <c r="C19" s="10">
        <f t="shared" si="1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2"/>
        <v>1365</v>
      </c>
      <c r="Q19" s="16">
        <v>60</v>
      </c>
      <c r="R19" s="16">
        <v>180</v>
      </c>
      <c r="S19" s="16">
        <f t="shared" si="3"/>
        <v>81900</v>
      </c>
      <c r="T19" s="16">
        <f t="shared" si="4"/>
        <v>245700</v>
      </c>
      <c r="U19" s="29">
        <f t="shared" si="5"/>
        <v>409200</v>
      </c>
    </row>
    <row r="20" spans="1:21" x14ac:dyDescent="0.3">
      <c r="A20" s="6">
        <v>42886</v>
      </c>
      <c r="B20" s="5" t="str">
        <f t="shared" si="0"/>
        <v>May</v>
      </c>
      <c r="C20" s="10">
        <f t="shared" si="1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2"/>
        <v>1690</v>
      </c>
      <c r="Q20" s="16">
        <v>60</v>
      </c>
      <c r="R20" s="16">
        <v>180</v>
      </c>
      <c r="S20" s="16">
        <f t="shared" si="3"/>
        <v>101400</v>
      </c>
      <c r="T20" s="16">
        <f t="shared" si="4"/>
        <v>304200</v>
      </c>
      <c r="U20" s="29">
        <f t="shared" si="5"/>
        <v>567000</v>
      </c>
    </row>
    <row r="21" spans="1:21" x14ac:dyDescent="0.3">
      <c r="A21" s="6">
        <v>42886</v>
      </c>
      <c r="B21" s="5" t="str">
        <f t="shared" si="0"/>
        <v>May</v>
      </c>
      <c r="C21" s="10">
        <f t="shared" si="1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2"/>
        <v>1430</v>
      </c>
      <c r="Q21" s="16">
        <v>60</v>
      </c>
      <c r="R21" s="16">
        <v>180</v>
      </c>
      <c r="S21" s="16">
        <f t="shared" si="3"/>
        <v>85800</v>
      </c>
      <c r="T21" s="16">
        <f t="shared" si="4"/>
        <v>257400</v>
      </c>
      <c r="U21" s="29">
        <f t="shared" si="5"/>
        <v>496000</v>
      </c>
    </row>
    <row r="22" spans="1:21" x14ac:dyDescent="0.3">
      <c r="A22" s="6">
        <v>42916</v>
      </c>
      <c r="B22" s="4" t="str">
        <f t="shared" si="0"/>
        <v>Jun</v>
      </c>
      <c r="C22" s="10">
        <f t="shared" si="1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2"/>
        <v>2470</v>
      </c>
      <c r="Q22" s="16">
        <v>60</v>
      </c>
      <c r="R22" s="16">
        <v>180</v>
      </c>
      <c r="S22" s="16">
        <f t="shared" si="3"/>
        <v>148200</v>
      </c>
      <c r="T22" s="16">
        <f t="shared" si="4"/>
        <v>444600</v>
      </c>
      <c r="U22" s="29">
        <f t="shared" si="5"/>
        <v>584000</v>
      </c>
    </row>
    <row r="23" spans="1:21" x14ac:dyDescent="0.3">
      <c r="A23" s="6">
        <v>42916</v>
      </c>
      <c r="B23" s="4" t="str">
        <f t="shared" si="0"/>
        <v>Jun</v>
      </c>
      <c r="C23" s="10">
        <f t="shared" si="1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2"/>
        <v>1300</v>
      </c>
      <c r="Q23" s="16">
        <v>60</v>
      </c>
      <c r="R23" s="16">
        <v>180</v>
      </c>
      <c r="S23" s="16">
        <f t="shared" si="3"/>
        <v>78000</v>
      </c>
      <c r="T23" s="16">
        <f t="shared" si="4"/>
        <v>234000</v>
      </c>
      <c r="U23" s="29">
        <f t="shared" si="5"/>
        <v>409800</v>
      </c>
    </row>
    <row r="24" spans="1:21" x14ac:dyDescent="0.3">
      <c r="A24" s="6">
        <v>42916</v>
      </c>
      <c r="B24" s="5" t="str">
        <f t="shared" si="0"/>
        <v>Jun</v>
      </c>
      <c r="C24" s="10">
        <f t="shared" si="1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2"/>
        <v>2160.73</v>
      </c>
      <c r="Q24" s="16">
        <v>60</v>
      </c>
      <c r="R24" s="16">
        <v>180</v>
      </c>
      <c r="S24" s="16">
        <f t="shared" si="3"/>
        <v>129643.8</v>
      </c>
      <c r="T24" s="16">
        <f t="shared" si="4"/>
        <v>388931.4</v>
      </c>
      <c r="U24" s="29">
        <f t="shared" si="5"/>
        <v>442000</v>
      </c>
    </row>
    <row r="25" spans="1:21" x14ac:dyDescent="0.3">
      <c r="A25" s="6">
        <v>42916</v>
      </c>
      <c r="B25" s="5" t="str">
        <f t="shared" si="0"/>
        <v>Jun</v>
      </c>
      <c r="C25" s="10">
        <f t="shared" si="1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2"/>
        <v>1430</v>
      </c>
      <c r="Q25" s="16">
        <v>60</v>
      </c>
      <c r="R25" s="16">
        <v>180</v>
      </c>
      <c r="S25" s="16">
        <f t="shared" si="3"/>
        <v>85800</v>
      </c>
      <c r="T25" s="16">
        <f t="shared" si="4"/>
        <v>257400</v>
      </c>
      <c r="U25" s="29">
        <f t="shared" si="5"/>
        <v>554000</v>
      </c>
    </row>
    <row r="26" spans="1:21" x14ac:dyDescent="0.3">
      <c r="A26" s="6">
        <v>42947</v>
      </c>
      <c r="B26" s="4" t="str">
        <f t="shared" si="0"/>
        <v>Jul</v>
      </c>
      <c r="C26" s="10">
        <f t="shared" si="1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2"/>
        <v>1625</v>
      </c>
      <c r="Q26" s="16">
        <v>60</v>
      </c>
      <c r="R26" s="16">
        <v>180</v>
      </c>
      <c r="S26" s="16">
        <f t="shared" si="3"/>
        <v>97500</v>
      </c>
      <c r="T26" s="16">
        <f t="shared" si="4"/>
        <v>292500</v>
      </c>
      <c r="U26" s="29">
        <f t="shared" si="5"/>
        <v>613000</v>
      </c>
    </row>
    <row r="27" spans="1:21" x14ac:dyDescent="0.3">
      <c r="A27" s="6">
        <v>42947</v>
      </c>
      <c r="B27" s="4" t="str">
        <f t="shared" si="0"/>
        <v>Jul</v>
      </c>
      <c r="C27" s="10">
        <f t="shared" si="1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2"/>
        <v>1170</v>
      </c>
      <c r="Q27" s="16">
        <v>60</v>
      </c>
      <c r="R27" s="16">
        <v>180</v>
      </c>
      <c r="S27" s="16">
        <f t="shared" si="3"/>
        <v>70200</v>
      </c>
      <c r="T27" s="16">
        <f t="shared" si="4"/>
        <v>210600</v>
      </c>
      <c r="U27" s="29">
        <f t="shared" si="5"/>
        <v>419400</v>
      </c>
    </row>
    <row r="28" spans="1:21" x14ac:dyDescent="0.3">
      <c r="A28" s="6">
        <v>42947</v>
      </c>
      <c r="B28" s="5" t="str">
        <f t="shared" si="0"/>
        <v>Jul</v>
      </c>
      <c r="C28" s="10">
        <f t="shared" si="1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2"/>
        <v>2286.6999999999998</v>
      </c>
      <c r="Q28" s="16">
        <v>60</v>
      </c>
      <c r="R28" s="16">
        <v>180</v>
      </c>
      <c r="S28" s="16">
        <f t="shared" si="3"/>
        <v>137202</v>
      </c>
      <c r="T28" s="16">
        <f t="shared" si="4"/>
        <v>411605.99999999994</v>
      </c>
      <c r="U28" s="29">
        <f t="shared" si="5"/>
        <v>438000</v>
      </c>
    </row>
    <row r="29" spans="1:21" x14ac:dyDescent="0.3">
      <c r="A29" s="6">
        <v>42947</v>
      </c>
      <c r="B29" s="5" t="str">
        <f t="shared" si="0"/>
        <v>Jul</v>
      </c>
      <c r="C29" s="10">
        <f t="shared" si="1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2"/>
        <v>1170</v>
      </c>
      <c r="Q29" s="16">
        <v>60</v>
      </c>
      <c r="R29" s="16">
        <v>180</v>
      </c>
      <c r="S29" s="16">
        <f t="shared" si="3"/>
        <v>70200</v>
      </c>
      <c r="T29" s="16">
        <f t="shared" si="4"/>
        <v>210600</v>
      </c>
      <c r="U29" s="29">
        <f t="shared" si="5"/>
        <v>642000</v>
      </c>
    </row>
    <row r="30" spans="1:21" x14ac:dyDescent="0.3">
      <c r="A30" s="6">
        <v>42978</v>
      </c>
      <c r="B30" s="4" t="str">
        <f t="shared" si="0"/>
        <v>Aug</v>
      </c>
      <c r="C30" s="10">
        <f t="shared" si="1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2"/>
        <v>1820</v>
      </c>
      <c r="Q30" s="16">
        <v>60</v>
      </c>
      <c r="R30" s="16">
        <v>180</v>
      </c>
      <c r="S30" s="16">
        <f t="shared" si="3"/>
        <v>109200</v>
      </c>
      <c r="T30" s="16">
        <f t="shared" si="4"/>
        <v>327600</v>
      </c>
      <c r="U30" s="29">
        <f t="shared" si="5"/>
        <v>707000</v>
      </c>
    </row>
    <row r="31" spans="1:21" x14ac:dyDescent="0.3">
      <c r="A31" s="6">
        <v>42978</v>
      </c>
      <c r="B31" s="4" t="str">
        <f t="shared" si="0"/>
        <v>Aug</v>
      </c>
      <c r="C31" s="10">
        <f t="shared" si="1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2"/>
        <v>975</v>
      </c>
      <c r="Q31" s="16">
        <v>60</v>
      </c>
      <c r="R31" s="16">
        <v>180</v>
      </c>
      <c r="S31" s="16">
        <f t="shared" si="3"/>
        <v>58500</v>
      </c>
      <c r="T31" s="16">
        <f t="shared" si="4"/>
        <v>175500</v>
      </c>
      <c r="U31" s="29">
        <f t="shared" si="5"/>
        <v>397800</v>
      </c>
    </row>
    <row r="32" spans="1:21" x14ac:dyDescent="0.3">
      <c r="A32" s="6">
        <v>42978</v>
      </c>
      <c r="B32" s="5" t="str">
        <f t="shared" si="0"/>
        <v>Aug</v>
      </c>
      <c r="C32" s="10">
        <f t="shared" si="1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2"/>
        <v>1625</v>
      </c>
      <c r="Q32" s="16">
        <v>60</v>
      </c>
      <c r="R32" s="16">
        <v>180</v>
      </c>
      <c r="S32" s="16">
        <f t="shared" si="3"/>
        <v>97500</v>
      </c>
      <c r="T32" s="16">
        <f t="shared" si="4"/>
        <v>292500</v>
      </c>
      <c r="U32" s="29">
        <f t="shared" si="5"/>
        <v>512000</v>
      </c>
    </row>
    <row r="33" spans="1:21" x14ac:dyDescent="0.3">
      <c r="A33" s="6">
        <v>42978</v>
      </c>
      <c r="B33" s="5" t="str">
        <f t="shared" si="0"/>
        <v>Aug</v>
      </c>
      <c r="C33" s="10">
        <f t="shared" si="1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2"/>
        <v>1300</v>
      </c>
      <c r="Q33" s="16">
        <v>60</v>
      </c>
      <c r="R33" s="16">
        <v>180</v>
      </c>
      <c r="S33" s="16">
        <f t="shared" si="3"/>
        <v>78000</v>
      </c>
      <c r="T33" s="16">
        <f t="shared" si="4"/>
        <v>234000</v>
      </c>
      <c r="U33" s="29">
        <f t="shared" si="5"/>
        <v>546000</v>
      </c>
    </row>
    <row r="34" spans="1:21" x14ac:dyDescent="0.3">
      <c r="A34" s="6">
        <v>43008</v>
      </c>
      <c r="B34" s="4" t="str">
        <f t="shared" si="0"/>
        <v>Sep</v>
      </c>
      <c r="C34" s="10">
        <f t="shared" si="1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2"/>
        <v>4225</v>
      </c>
      <c r="Q34" s="16">
        <v>60</v>
      </c>
      <c r="R34" s="16">
        <v>180</v>
      </c>
      <c r="S34" s="16">
        <f t="shared" si="3"/>
        <v>253500</v>
      </c>
      <c r="T34" s="16">
        <f t="shared" si="4"/>
        <v>760500</v>
      </c>
      <c r="U34" s="29">
        <f t="shared" si="5"/>
        <v>474000</v>
      </c>
    </row>
    <row r="35" spans="1:21" x14ac:dyDescent="0.3">
      <c r="A35" s="6">
        <v>43008</v>
      </c>
      <c r="B35" s="4" t="str">
        <f t="shared" si="0"/>
        <v>Sep</v>
      </c>
      <c r="C35" s="10">
        <f t="shared" si="1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2"/>
        <v>1365</v>
      </c>
      <c r="Q35" s="16">
        <v>60</v>
      </c>
      <c r="R35" s="16">
        <v>180</v>
      </c>
      <c r="S35" s="16">
        <f t="shared" si="3"/>
        <v>81900</v>
      </c>
      <c r="T35" s="16">
        <f t="shared" si="4"/>
        <v>245700</v>
      </c>
      <c r="U35" s="29">
        <f t="shared" si="5"/>
        <v>390600</v>
      </c>
    </row>
    <row r="36" spans="1:21" x14ac:dyDescent="0.3">
      <c r="A36" s="6">
        <v>43008</v>
      </c>
      <c r="B36" s="5" t="str">
        <f t="shared" si="0"/>
        <v>Sep</v>
      </c>
      <c r="C36" s="10">
        <f t="shared" si="1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2"/>
        <v>1625</v>
      </c>
      <c r="Q36" s="16">
        <v>60</v>
      </c>
      <c r="R36" s="16">
        <v>180</v>
      </c>
      <c r="S36" s="16">
        <f t="shared" si="3"/>
        <v>97500</v>
      </c>
      <c r="T36" s="16">
        <f t="shared" si="4"/>
        <v>292500</v>
      </c>
      <c r="U36" s="29">
        <f t="shared" si="5"/>
        <v>488000</v>
      </c>
    </row>
    <row r="37" spans="1:21" x14ac:dyDescent="0.3">
      <c r="A37" s="6">
        <v>43008</v>
      </c>
      <c r="B37" s="5" t="str">
        <f t="shared" si="0"/>
        <v>Sep</v>
      </c>
      <c r="C37" s="10">
        <f t="shared" si="1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2"/>
        <v>2990</v>
      </c>
      <c r="Q37" s="16">
        <v>60</v>
      </c>
      <c r="R37" s="16">
        <v>180</v>
      </c>
      <c r="S37" s="16">
        <f t="shared" si="3"/>
        <v>179400</v>
      </c>
      <c r="T37" s="16">
        <f t="shared" si="4"/>
        <v>538200</v>
      </c>
      <c r="U37" s="29">
        <f t="shared" si="5"/>
        <v>488000</v>
      </c>
    </row>
    <row r="38" spans="1:21" x14ac:dyDescent="0.3">
      <c r="A38" s="6">
        <v>43039</v>
      </c>
      <c r="B38" s="4" t="str">
        <f t="shared" si="0"/>
        <v>Oct</v>
      </c>
      <c r="C38" s="10">
        <f t="shared" si="1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2"/>
        <v>3120</v>
      </c>
      <c r="Q38" s="16">
        <v>60</v>
      </c>
      <c r="R38" s="16">
        <v>180</v>
      </c>
      <c r="S38" s="16">
        <f t="shared" si="3"/>
        <v>187200</v>
      </c>
      <c r="T38" s="16">
        <f>R38*P38</f>
        <v>561600</v>
      </c>
      <c r="U38" s="29">
        <f t="shared" si="5"/>
        <v>438000</v>
      </c>
    </row>
    <row r="39" spans="1:21" x14ac:dyDescent="0.3">
      <c r="A39" s="6">
        <v>43039</v>
      </c>
      <c r="B39" s="4" t="str">
        <f t="shared" si="0"/>
        <v>Oct</v>
      </c>
      <c r="C39" s="10">
        <f t="shared" si="1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2"/>
        <v>1300</v>
      </c>
      <c r="Q39" s="16">
        <v>60</v>
      </c>
      <c r="R39" s="16">
        <v>180</v>
      </c>
      <c r="S39" s="16">
        <f t="shared" si="3"/>
        <v>78000</v>
      </c>
      <c r="T39" s="16">
        <f t="shared" si="4"/>
        <v>234000</v>
      </c>
      <c r="U39" s="29">
        <f t="shared" si="5"/>
        <v>383400</v>
      </c>
    </row>
    <row r="40" spans="1:21" x14ac:dyDescent="0.3">
      <c r="A40" s="6">
        <v>43039</v>
      </c>
      <c r="B40" s="5" t="str">
        <f t="shared" si="0"/>
        <v>Oct</v>
      </c>
      <c r="C40" s="10">
        <f t="shared" si="1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2"/>
        <v>1950</v>
      </c>
      <c r="Q40" s="16">
        <v>60</v>
      </c>
      <c r="R40" s="16">
        <v>180</v>
      </c>
      <c r="S40" s="16">
        <f t="shared" si="3"/>
        <v>117000</v>
      </c>
      <c r="T40" s="16">
        <f t="shared" si="4"/>
        <v>351000</v>
      </c>
      <c r="U40" s="29">
        <f t="shared" si="5"/>
        <v>525000</v>
      </c>
    </row>
    <row r="41" spans="1:21" x14ac:dyDescent="0.3">
      <c r="A41" s="6">
        <v>43039</v>
      </c>
      <c r="B41" s="5" t="str">
        <f t="shared" si="0"/>
        <v>Oct</v>
      </c>
      <c r="C41" s="10">
        <f t="shared" si="1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2"/>
        <v>4550</v>
      </c>
      <c r="Q41" s="16">
        <v>60</v>
      </c>
      <c r="R41" s="16">
        <v>180</v>
      </c>
      <c r="S41" s="16">
        <f t="shared" si="3"/>
        <v>273000</v>
      </c>
      <c r="T41" s="16">
        <f t="shared" si="4"/>
        <v>819000</v>
      </c>
      <c r="U41" s="29">
        <f t="shared" si="5"/>
        <v>592000</v>
      </c>
    </row>
    <row r="42" spans="1:21" x14ac:dyDescent="0.3">
      <c r="A42" s="6">
        <v>43069</v>
      </c>
      <c r="B42" s="4" t="str">
        <f t="shared" si="0"/>
        <v>Nov</v>
      </c>
      <c r="C42" s="10">
        <f t="shared" si="1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2"/>
        <v>4225</v>
      </c>
      <c r="Q42" s="16">
        <v>60</v>
      </c>
      <c r="R42" s="16">
        <v>180</v>
      </c>
      <c r="S42" s="16">
        <f t="shared" si="3"/>
        <v>253500</v>
      </c>
      <c r="T42" s="16">
        <f t="shared" si="4"/>
        <v>760500</v>
      </c>
      <c r="U42" s="29">
        <f t="shared" si="5"/>
        <v>740000</v>
      </c>
    </row>
    <row r="43" spans="1:21" x14ac:dyDescent="0.3">
      <c r="A43" s="6">
        <v>43069</v>
      </c>
      <c r="B43" s="4" t="str">
        <f t="shared" si="0"/>
        <v>Nov</v>
      </c>
      <c r="C43" s="10">
        <f t="shared" si="1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2"/>
        <v>1365</v>
      </c>
      <c r="Q43" s="16">
        <v>60</v>
      </c>
      <c r="R43" s="16">
        <v>180</v>
      </c>
      <c r="S43" s="16">
        <f t="shared" si="3"/>
        <v>81900</v>
      </c>
      <c r="T43" s="16">
        <f t="shared" si="4"/>
        <v>245700</v>
      </c>
      <c r="U43" s="29">
        <f t="shared" si="5"/>
        <v>390000</v>
      </c>
    </row>
    <row r="44" spans="1:21" x14ac:dyDescent="0.3">
      <c r="A44" s="6">
        <v>43069</v>
      </c>
      <c r="B44" s="5" t="str">
        <f t="shared" si="0"/>
        <v>Nov</v>
      </c>
      <c r="C44" s="10">
        <f t="shared" si="1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2"/>
        <v>1365</v>
      </c>
      <c r="Q44" s="16">
        <v>60</v>
      </c>
      <c r="R44" s="16">
        <v>180</v>
      </c>
      <c r="S44" s="16">
        <f t="shared" si="3"/>
        <v>81900</v>
      </c>
      <c r="T44" s="16">
        <f t="shared" si="4"/>
        <v>245700</v>
      </c>
      <c r="U44" s="29">
        <f t="shared" si="5"/>
        <v>562000</v>
      </c>
    </row>
    <row r="45" spans="1:21" x14ac:dyDescent="0.3">
      <c r="A45" s="6">
        <v>43069</v>
      </c>
      <c r="B45" s="5" t="str">
        <f t="shared" si="0"/>
        <v>Nov</v>
      </c>
      <c r="C45" s="10">
        <f t="shared" si="1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2"/>
        <v>2925</v>
      </c>
      <c r="Q45" s="16">
        <v>60</v>
      </c>
      <c r="R45" s="16">
        <v>180</v>
      </c>
      <c r="S45" s="16">
        <f t="shared" si="3"/>
        <v>175500</v>
      </c>
      <c r="T45" s="16">
        <f t="shared" si="4"/>
        <v>526500</v>
      </c>
      <c r="U45" s="29">
        <f t="shared" si="5"/>
        <v>528000</v>
      </c>
    </row>
    <row r="46" spans="1:21" x14ac:dyDescent="0.3">
      <c r="A46" s="6">
        <v>43100</v>
      </c>
      <c r="B46" s="4" t="str">
        <f t="shared" si="0"/>
        <v>Dec</v>
      </c>
      <c r="C46" s="10">
        <f t="shared" si="1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2"/>
        <v>4225</v>
      </c>
      <c r="Q46" s="16">
        <v>60</v>
      </c>
      <c r="R46" s="16">
        <v>180</v>
      </c>
      <c r="S46" s="16">
        <f t="shared" si="3"/>
        <v>253500</v>
      </c>
      <c r="T46" s="16">
        <f t="shared" si="4"/>
        <v>760500</v>
      </c>
      <c r="U46" s="29">
        <f t="shared" si="5"/>
        <v>622000</v>
      </c>
    </row>
    <row r="47" spans="1:21" x14ac:dyDescent="0.3">
      <c r="A47" s="6">
        <v>43100</v>
      </c>
      <c r="B47" s="4" t="str">
        <f t="shared" si="0"/>
        <v>Dec</v>
      </c>
      <c r="C47" s="10">
        <f t="shared" si="1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2"/>
        <v>1625</v>
      </c>
      <c r="Q47" s="16">
        <v>60</v>
      </c>
      <c r="R47" s="16">
        <v>180</v>
      </c>
      <c r="S47" s="16">
        <f t="shared" si="3"/>
        <v>97500</v>
      </c>
      <c r="T47" s="16">
        <f t="shared" si="4"/>
        <v>292500</v>
      </c>
      <c r="U47" s="29">
        <f t="shared" si="5"/>
        <v>379200</v>
      </c>
    </row>
    <row r="48" spans="1:21" x14ac:dyDescent="0.3">
      <c r="A48" s="6">
        <v>43100</v>
      </c>
      <c r="B48" s="5" t="str">
        <f t="shared" si="0"/>
        <v>Dec</v>
      </c>
      <c r="C48" s="10">
        <f t="shared" si="1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2"/>
        <v>2275</v>
      </c>
      <c r="Q48" s="16">
        <v>60</v>
      </c>
      <c r="R48" s="16">
        <v>180</v>
      </c>
      <c r="S48" s="16">
        <f t="shared" si="3"/>
        <v>136500</v>
      </c>
      <c r="T48" s="16">
        <f t="shared" si="4"/>
        <v>409500</v>
      </c>
      <c r="U48" s="29">
        <f t="shared" si="5"/>
        <v>521000</v>
      </c>
    </row>
    <row r="49" spans="1:21" x14ac:dyDescent="0.3">
      <c r="A49" s="6">
        <v>43100</v>
      </c>
      <c r="B49" s="5" t="str">
        <f t="shared" si="0"/>
        <v>Dec</v>
      </c>
      <c r="C49" s="10">
        <f t="shared" si="1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2"/>
        <v>4225</v>
      </c>
      <c r="Q49" s="16">
        <v>60</v>
      </c>
      <c r="R49" s="16">
        <v>180</v>
      </c>
      <c r="S49" s="16">
        <f t="shared" si="3"/>
        <v>253500</v>
      </c>
      <c r="T49" s="16">
        <f t="shared" si="4"/>
        <v>760500</v>
      </c>
      <c r="U49" s="29">
        <f t="shared" si="5"/>
        <v>544000</v>
      </c>
    </row>
    <row r="50" spans="1:21" x14ac:dyDescent="0.3">
      <c r="A50" s="7">
        <v>43131</v>
      </c>
      <c r="B50" s="2" t="str">
        <f t="shared" si="0"/>
        <v>Jan</v>
      </c>
      <c r="C50" s="13">
        <f t="shared" si="1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2"/>
        <v>2340</v>
      </c>
      <c r="Q50" s="17">
        <v>70</v>
      </c>
      <c r="R50" s="18">
        <v>230</v>
      </c>
      <c r="S50" s="18">
        <f t="shared" si="3"/>
        <v>163800</v>
      </c>
      <c r="T50" s="18">
        <f t="shared" si="4"/>
        <v>538200</v>
      </c>
      <c r="U50" s="29">
        <f t="shared" si="5"/>
        <v>537000</v>
      </c>
    </row>
    <row r="51" spans="1:21" x14ac:dyDescent="0.3">
      <c r="A51" s="7">
        <v>43131</v>
      </c>
      <c r="B51" s="2" t="str">
        <f t="shared" si="0"/>
        <v>Jan</v>
      </c>
      <c r="C51" s="13">
        <f t="shared" si="1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2"/>
        <v>1170</v>
      </c>
      <c r="Q51" s="17">
        <v>70</v>
      </c>
      <c r="R51" s="18">
        <v>230</v>
      </c>
      <c r="S51" s="18">
        <f t="shared" si="3"/>
        <v>81900</v>
      </c>
      <c r="T51" s="18">
        <f t="shared" si="4"/>
        <v>269100</v>
      </c>
      <c r="U51" s="29">
        <f t="shared" si="5"/>
        <v>492000</v>
      </c>
    </row>
    <row r="52" spans="1:21" x14ac:dyDescent="0.3">
      <c r="A52" s="7">
        <v>43131</v>
      </c>
      <c r="B52" s="3" t="str">
        <f t="shared" si="0"/>
        <v>Jan</v>
      </c>
      <c r="C52" s="13">
        <f t="shared" si="1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2"/>
        <v>1502.8</v>
      </c>
      <c r="Q52" s="17">
        <v>70</v>
      </c>
      <c r="R52" s="18">
        <v>230</v>
      </c>
      <c r="S52" s="18">
        <f t="shared" si="3"/>
        <v>105196</v>
      </c>
      <c r="T52" s="18">
        <f t="shared" si="4"/>
        <v>345644</v>
      </c>
      <c r="U52" s="29">
        <f t="shared" si="5"/>
        <v>578000</v>
      </c>
    </row>
    <row r="53" spans="1:21" x14ac:dyDescent="0.3">
      <c r="A53" s="7">
        <v>43131</v>
      </c>
      <c r="B53" s="3" t="str">
        <f t="shared" si="0"/>
        <v>Jan</v>
      </c>
      <c r="C53" s="13">
        <f t="shared" si="1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2"/>
        <v>3130.4</v>
      </c>
      <c r="Q53" s="17">
        <v>70</v>
      </c>
      <c r="R53" s="18">
        <v>230</v>
      </c>
      <c r="S53" s="18">
        <f t="shared" si="3"/>
        <v>219128</v>
      </c>
      <c r="T53" s="18">
        <f t="shared" si="4"/>
        <v>719992</v>
      </c>
      <c r="U53" s="29">
        <f t="shared" si="5"/>
        <v>602000</v>
      </c>
    </row>
    <row r="54" spans="1:21" x14ac:dyDescent="0.3">
      <c r="A54" s="7">
        <v>43159</v>
      </c>
      <c r="B54" s="2" t="str">
        <f t="shared" si="0"/>
        <v>Feb</v>
      </c>
      <c r="C54" s="13">
        <f t="shared" si="1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2"/>
        <v>2925</v>
      </c>
      <c r="Q54" s="17">
        <v>70</v>
      </c>
      <c r="R54" s="18">
        <v>230</v>
      </c>
      <c r="S54" s="18">
        <f t="shared" si="3"/>
        <v>204750</v>
      </c>
      <c r="T54" s="18">
        <f t="shared" si="4"/>
        <v>672750</v>
      </c>
      <c r="U54" s="29">
        <f t="shared" si="5"/>
        <v>663000</v>
      </c>
    </row>
    <row r="55" spans="1:21" x14ac:dyDescent="0.3">
      <c r="A55" s="7">
        <v>43159</v>
      </c>
      <c r="B55" s="2" t="str">
        <f t="shared" si="0"/>
        <v>Feb</v>
      </c>
      <c r="C55" s="13">
        <f t="shared" si="1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2"/>
        <v>1267.5</v>
      </c>
      <c r="Q55" s="17">
        <v>70</v>
      </c>
      <c r="R55" s="18">
        <v>230</v>
      </c>
      <c r="S55" s="18">
        <f t="shared" si="3"/>
        <v>88725</v>
      </c>
      <c r="T55" s="18">
        <f t="shared" si="4"/>
        <v>291525</v>
      </c>
      <c r="U55" s="29">
        <f t="shared" si="5"/>
        <v>532000</v>
      </c>
    </row>
    <row r="56" spans="1:21" x14ac:dyDescent="0.3">
      <c r="A56" s="7">
        <v>43159</v>
      </c>
      <c r="B56" s="3" t="str">
        <f t="shared" si="0"/>
        <v>Feb</v>
      </c>
      <c r="C56" s="13">
        <f t="shared" si="1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2"/>
        <v>2730</v>
      </c>
      <c r="Q56" s="17">
        <v>70</v>
      </c>
      <c r="R56" s="18">
        <v>230</v>
      </c>
      <c r="S56" s="18">
        <f t="shared" si="3"/>
        <v>191100</v>
      </c>
      <c r="T56" s="18">
        <f t="shared" si="4"/>
        <v>627900</v>
      </c>
      <c r="U56" s="29">
        <f t="shared" si="5"/>
        <v>675000</v>
      </c>
    </row>
    <row r="57" spans="1:21" x14ac:dyDescent="0.3">
      <c r="A57" s="7">
        <v>43159</v>
      </c>
      <c r="B57" s="3" t="str">
        <f t="shared" si="0"/>
        <v>Feb</v>
      </c>
      <c r="C57" s="13">
        <f t="shared" si="1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2"/>
        <v>2138.5</v>
      </c>
      <c r="Q57" s="17">
        <v>70</v>
      </c>
      <c r="R57" s="18">
        <v>230</v>
      </c>
      <c r="S57" s="18">
        <f t="shared" si="3"/>
        <v>149695</v>
      </c>
      <c r="T57" s="18">
        <f t="shared" si="4"/>
        <v>491855</v>
      </c>
      <c r="U57" s="29">
        <f t="shared" si="5"/>
        <v>658000</v>
      </c>
    </row>
    <row r="58" spans="1:21" x14ac:dyDescent="0.3">
      <c r="A58" s="7">
        <v>43190</v>
      </c>
      <c r="B58" s="2" t="str">
        <f t="shared" si="0"/>
        <v>Mar</v>
      </c>
      <c r="C58" s="13">
        <f t="shared" si="1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2"/>
        <v>5140.6875</v>
      </c>
      <c r="Q58" s="17">
        <v>70</v>
      </c>
      <c r="R58" s="18">
        <v>230</v>
      </c>
      <c r="S58" s="18">
        <f t="shared" si="3"/>
        <v>359848.125</v>
      </c>
      <c r="T58" s="18">
        <f t="shared" si="4"/>
        <v>1182358.125</v>
      </c>
      <c r="U58" s="29">
        <f t="shared" si="5"/>
        <v>703000</v>
      </c>
    </row>
    <row r="59" spans="1:21" x14ac:dyDescent="0.3">
      <c r="A59" s="7">
        <v>43190</v>
      </c>
      <c r="B59" s="2" t="str">
        <f t="shared" si="0"/>
        <v>Mar</v>
      </c>
      <c r="C59" s="13">
        <f t="shared" si="1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2"/>
        <v>2829.84</v>
      </c>
      <c r="Q59" s="17">
        <v>70</v>
      </c>
      <c r="R59" s="18">
        <v>230</v>
      </c>
      <c r="S59" s="18">
        <f t="shared" si="3"/>
        <v>198088.80000000002</v>
      </c>
      <c r="T59" s="18">
        <f t="shared" si="4"/>
        <v>650863.20000000007</v>
      </c>
      <c r="U59" s="29">
        <f t="shared" si="5"/>
        <v>544200</v>
      </c>
    </row>
    <row r="60" spans="1:21" x14ac:dyDescent="0.3">
      <c r="A60" s="7">
        <v>43190</v>
      </c>
      <c r="B60" s="3" t="str">
        <f t="shared" si="0"/>
        <v>Mar</v>
      </c>
      <c r="C60" s="13">
        <f t="shared" si="1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2"/>
        <v>2000.7000000000003</v>
      </c>
      <c r="Q60" s="17">
        <v>70</v>
      </c>
      <c r="R60" s="18">
        <v>230</v>
      </c>
      <c r="S60" s="18">
        <f t="shared" si="3"/>
        <v>140049.00000000003</v>
      </c>
      <c r="T60" s="18">
        <f t="shared" si="4"/>
        <v>460161.00000000006</v>
      </c>
      <c r="U60" s="29">
        <f t="shared" si="5"/>
        <v>684000</v>
      </c>
    </row>
    <row r="61" spans="1:21" x14ac:dyDescent="0.3">
      <c r="A61" s="7">
        <v>43190</v>
      </c>
      <c r="B61" s="3" t="str">
        <f t="shared" si="0"/>
        <v>Mar</v>
      </c>
      <c r="C61" s="13">
        <f t="shared" si="1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2"/>
        <v>3734.6400000000008</v>
      </c>
      <c r="Q61" s="17">
        <v>70</v>
      </c>
      <c r="R61" s="18">
        <v>230</v>
      </c>
      <c r="S61" s="18">
        <f t="shared" si="3"/>
        <v>261424.80000000005</v>
      </c>
      <c r="T61" s="18">
        <f t="shared" si="4"/>
        <v>858967.20000000019</v>
      </c>
      <c r="U61" s="29">
        <f t="shared" si="5"/>
        <v>798000</v>
      </c>
    </row>
    <row r="62" spans="1:21" x14ac:dyDescent="0.3">
      <c r="A62" s="7">
        <v>43220</v>
      </c>
      <c r="B62" s="2" t="str">
        <f t="shared" si="0"/>
        <v>Apr</v>
      </c>
      <c r="C62" s="13">
        <f t="shared" si="1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2"/>
        <v>3120</v>
      </c>
      <c r="Q62" s="17">
        <v>70</v>
      </c>
      <c r="R62" s="18">
        <v>230</v>
      </c>
      <c r="S62" s="18">
        <f t="shared" si="3"/>
        <v>218400</v>
      </c>
      <c r="T62" s="18">
        <f t="shared" si="4"/>
        <v>717600</v>
      </c>
      <c r="U62" s="29">
        <f t="shared" si="5"/>
        <v>667000</v>
      </c>
    </row>
    <row r="63" spans="1:21" x14ac:dyDescent="0.3">
      <c r="A63" s="7">
        <v>43220</v>
      </c>
      <c r="B63" s="2" t="str">
        <f t="shared" si="0"/>
        <v>Apr</v>
      </c>
      <c r="C63" s="13">
        <f t="shared" si="1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2"/>
        <v>2753.92</v>
      </c>
      <c r="Q63" s="17">
        <v>70</v>
      </c>
      <c r="R63" s="18">
        <v>230</v>
      </c>
      <c r="S63" s="18">
        <f t="shared" si="3"/>
        <v>192774.39999999999</v>
      </c>
      <c r="T63" s="18">
        <f t="shared" si="4"/>
        <v>633401.59999999998</v>
      </c>
      <c r="U63" s="29">
        <f t="shared" si="5"/>
        <v>529600</v>
      </c>
    </row>
    <row r="64" spans="1:21" x14ac:dyDescent="0.3">
      <c r="A64" s="7">
        <v>43220</v>
      </c>
      <c r="B64" s="3" t="str">
        <f t="shared" si="0"/>
        <v>Apr</v>
      </c>
      <c r="C64" s="13">
        <f t="shared" si="1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2"/>
        <v>2355.08</v>
      </c>
      <c r="Q64" s="17">
        <v>70</v>
      </c>
      <c r="R64" s="18">
        <v>230</v>
      </c>
      <c r="S64" s="18">
        <f t="shared" si="3"/>
        <v>164855.6</v>
      </c>
      <c r="T64" s="18">
        <f t="shared" si="4"/>
        <v>541668.4</v>
      </c>
      <c r="U64" s="29">
        <f t="shared" si="5"/>
        <v>647000</v>
      </c>
    </row>
    <row r="65" spans="1:21" x14ac:dyDescent="0.3">
      <c r="A65" s="7">
        <v>43220</v>
      </c>
      <c r="B65" s="3" t="str">
        <f t="shared" si="0"/>
        <v>Apr</v>
      </c>
      <c r="C65" s="13">
        <f t="shared" si="1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2"/>
        <v>1378.65</v>
      </c>
      <c r="Q65" s="17">
        <v>70</v>
      </c>
      <c r="R65" s="18">
        <v>230</v>
      </c>
      <c r="S65" s="18">
        <f t="shared" si="3"/>
        <v>96505.5</v>
      </c>
      <c r="T65" s="18">
        <f t="shared" si="4"/>
        <v>317089.5</v>
      </c>
      <c r="U65" s="29">
        <f t="shared" si="5"/>
        <v>707000</v>
      </c>
    </row>
    <row r="66" spans="1:21" x14ac:dyDescent="0.3">
      <c r="A66" s="7">
        <v>43251</v>
      </c>
      <c r="B66" s="2" t="str">
        <f t="shared" ref="B66:B129" si="6">TEXT(A66, "mmm")</f>
        <v>May</v>
      </c>
      <c r="C66" s="13">
        <f t="shared" si="1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2"/>
        <v>2275</v>
      </c>
      <c r="Q66" s="17">
        <v>70</v>
      </c>
      <c r="R66" s="18">
        <v>230</v>
      </c>
      <c r="S66" s="18">
        <f t="shared" si="3"/>
        <v>159250</v>
      </c>
      <c r="T66" s="18">
        <f t="shared" si="4"/>
        <v>523250</v>
      </c>
      <c r="U66" s="29">
        <f t="shared" si="5"/>
        <v>511000</v>
      </c>
    </row>
    <row r="67" spans="1:21" x14ac:dyDescent="0.3">
      <c r="A67" s="7">
        <v>43251</v>
      </c>
      <c r="B67" s="2" t="str">
        <f t="shared" si="6"/>
        <v>May</v>
      </c>
      <c r="C67" s="13">
        <f t="shared" ref="C67:C130" si="7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8">O67</f>
        <v>686.20500000000004</v>
      </c>
      <c r="Q67" s="17">
        <v>70</v>
      </c>
      <c r="R67" s="18">
        <v>230</v>
      </c>
      <c r="S67" s="18">
        <f t="shared" ref="S67:S130" si="9">Q67*P67</f>
        <v>48034.350000000006</v>
      </c>
      <c r="T67" s="18">
        <f t="shared" ref="T67:T130" si="10">R67*P67</f>
        <v>157827.15000000002</v>
      </c>
      <c r="U67" s="29">
        <f t="shared" si="5"/>
        <v>469200</v>
      </c>
    </row>
    <row r="68" spans="1:21" x14ac:dyDescent="0.3">
      <c r="A68" s="7">
        <v>43251</v>
      </c>
      <c r="B68" s="3" t="str">
        <f t="shared" si="6"/>
        <v>May</v>
      </c>
      <c r="C68" s="13">
        <f t="shared" si="7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8"/>
        <v>1545.375</v>
      </c>
      <c r="Q68" s="17">
        <v>70</v>
      </c>
      <c r="R68" s="18">
        <v>230</v>
      </c>
      <c r="S68" s="18">
        <f t="shared" si="9"/>
        <v>108176.25</v>
      </c>
      <c r="T68" s="18">
        <f t="shared" si="10"/>
        <v>355436.25</v>
      </c>
      <c r="U68" s="29">
        <f t="shared" ref="U68:U131" si="11">E68+F68+G68+H68+I68</f>
        <v>634000</v>
      </c>
    </row>
    <row r="69" spans="1:21" x14ac:dyDescent="0.3">
      <c r="A69" s="7">
        <v>43251</v>
      </c>
      <c r="B69" s="3" t="str">
        <f t="shared" si="6"/>
        <v>May</v>
      </c>
      <c r="C69" s="13">
        <f t="shared" si="7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8"/>
        <v>1950</v>
      </c>
      <c r="Q69" s="17">
        <v>70</v>
      </c>
      <c r="R69" s="18">
        <v>230</v>
      </c>
      <c r="S69" s="18">
        <f t="shared" si="9"/>
        <v>136500</v>
      </c>
      <c r="T69" s="18">
        <f t="shared" si="10"/>
        <v>448500</v>
      </c>
      <c r="U69" s="29">
        <f t="shared" si="11"/>
        <v>592000</v>
      </c>
    </row>
    <row r="70" spans="1:21" x14ac:dyDescent="0.3">
      <c r="A70" s="7">
        <v>43281</v>
      </c>
      <c r="B70" s="2" t="str">
        <f t="shared" si="6"/>
        <v>Jun</v>
      </c>
      <c r="C70" s="13">
        <f t="shared" si="7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8"/>
        <v>3575</v>
      </c>
      <c r="Q70" s="17">
        <v>70</v>
      </c>
      <c r="R70" s="18">
        <v>230</v>
      </c>
      <c r="S70" s="18">
        <f t="shared" si="9"/>
        <v>250250</v>
      </c>
      <c r="T70" s="18">
        <f t="shared" si="10"/>
        <v>822250</v>
      </c>
      <c r="U70" s="29">
        <f t="shared" si="11"/>
        <v>630000</v>
      </c>
    </row>
    <row r="71" spans="1:21" x14ac:dyDescent="0.3">
      <c r="A71" s="7">
        <v>43281</v>
      </c>
      <c r="B71" s="2" t="str">
        <f t="shared" si="6"/>
        <v>Jun</v>
      </c>
      <c r="C71" s="13">
        <f t="shared" si="7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8"/>
        <v>1300</v>
      </c>
      <c r="Q71" s="17">
        <v>70</v>
      </c>
      <c r="R71" s="18">
        <v>230</v>
      </c>
      <c r="S71" s="18">
        <f t="shared" si="9"/>
        <v>91000</v>
      </c>
      <c r="T71" s="18">
        <f t="shared" si="10"/>
        <v>299000</v>
      </c>
      <c r="U71" s="29">
        <f t="shared" si="11"/>
        <v>521000</v>
      </c>
    </row>
    <row r="72" spans="1:21" x14ac:dyDescent="0.3">
      <c r="A72" s="7">
        <v>43281</v>
      </c>
      <c r="B72" s="3" t="str">
        <f t="shared" si="6"/>
        <v>Jun</v>
      </c>
      <c r="C72" s="13">
        <f t="shared" si="7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8"/>
        <v>2245.4250000000002</v>
      </c>
      <c r="Q72" s="17">
        <v>70</v>
      </c>
      <c r="R72" s="18">
        <v>230</v>
      </c>
      <c r="S72" s="18">
        <f t="shared" si="9"/>
        <v>157179.75</v>
      </c>
      <c r="T72" s="18">
        <f t="shared" si="10"/>
        <v>516447.75000000006</v>
      </c>
      <c r="U72" s="29">
        <f t="shared" si="11"/>
        <v>658000</v>
      </c>
    </row>
    <row r="73" spans="1:21" x14ac:dyDescent="0.3">
      <c r="A73" s="7">
        <v>43281</v>
      </c>
      <c r="B73" s="3" t="str">
        <f t="shared" si="6"/>
        <v>Jun</v>
      </c>
      <c r="C73" s="13">
        <f t="shared" si="7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8"/>
        <v>1950</v>
      </c>
      <c r="Q73" s="17">
        <v>70</v>
      </c>
      <c r="R73" s="18">
        <v>230</v>
      </c>
      <c r="S73" s="18">
        <f t="shared" si="9"/>
        <v>136500</v>
      </c>
      <c r="T73" s="18">
        <f t="shared" si="10"/>
        <v>448500</v>
      </c>
      <c r="U73" s="29">
        <f t="shared" si="11"/>
        <v>708000</v>
      </c>
    </row>
    <row r="74" spans="1:21" x14ac:dyDescent="0.3">
      <c r="A74" s="7">
        <v>43312</v>
      </c>
      <c r="B74" s="2" t="str">
        <f t="shared" si="6"/>
        <v>Jul</v>
      </c>
      <c r="C74" s="13">
        <f t="shared" si="7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8"/>
        <v>4225</v>
      </c>
      <c r="Q74" s="17">
        <v>70</v>
      </c>
      <c r="R74" s="18">
        <v>230</v>
      </c>
      <c r="S74" s="18">
        <f t="shared" si="9"/>
        <v>295750</v>
      </c>
      <c r="T74" s="18">
        <f t="shared" si="10"/>
        <v>971750</v>
      </c>
      <c r="U74" s="29">
        <f t="shared" si="11"/>
        <v>655000</v>
      </c>
    </row>
    <row r="75" spans="1:21" x14ac:dyDescent="0.3">
      <c r="A75" s="7">
        <v>43312</v>
      </c>
      <c r="B75" s="2" t="str">
        <f t="shared" si="6"/>
        <v>Jul</v>
      </c>
      <c r="C75" s="13">
        <f t="shared" si="7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8"/>
        <v>1306.5</v>
      </c>
      <c r="Q75" s="17">
        <v>70</v>
      </c>
      <c r="R75" s="18">
        <v>230</v>
      </c>
      <c r="S75" s="18">
        <f t="shared" si="9"/>
        <v>91455</v>
      </c>
      <c r="T75" s="18">
        <f t="shared" si="10"/>
        <v>300495</v>
      </c>
      <c r="U75" s="29">
        <f t="shared" si="11"/>
        <v>536000</v>
      </c>
    </row>
    <row r="76" spans="1:21" x14ac:dyDescent="0.3">
      <c r="A76" s="7">
        <v>43312</v>
      </c>
      <c r="B76" s="3" t="str">
        <f t="shared" si="6"/>
        <v>Jul</v>
      </c>
      <c r="C76" s="13">
        <f t="shared" si="7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8"/>
        <v>1625</v>
      </c>
      <c r="Q76" s="17">
        <v>70</v>
      </c>
      <c r="R76" s="18">
        <v>230</v>
      </c>
      <c r="S76" s="18">
        <f t="shared" si="9"/>
        <v>113750</v>
      </c>
      <c r="T76" s="18">
        <f t="shared" si="10"/>
        <v>373750</v>
      </c>
      <c r="U76" s="29">
        <f t="shared" si="11"/>
        <v>528000</v>
      </c>
    </row>
    <row r="77" spans="1:21" x14ac:dyDescent="0.3">
      <c r="A77" s="7">
        <v>43312</v>
      </c>
      <c r="B77" s="3" t="str">
        <f t="shared" si="6"/>
        <v>Jul</v>
      </c>
      <c r="C77" s="13">
        <f t="shared" si="7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8"/>
        <v>1183</v>
      </c>
      <c r="Q77" s="17">
        <v>70</v>
      </c>
      <c r="R77" s="18">
        <v>230</v>
      </c>
      <c r="S77" s="18">
        <f t="shared" si="9"/>
        <v>82810</v>
      </c>
      <c r="T77" s="18">
        <f t="shared" si="10"/>
        <v>272090</v>
      </c>
      <c r="U77" s="29">
        <f t="shared" si="11"/>
        <v>560000</v>
      </c>
    </row>
    <row r="78" spans="1:21" x14ac:dyDescent="0.3">
      <c r="A78" s="7">
        <v>43343</v>
      </c>
      <c r="B78" s="2" t="str">
        <f t="shared" si="6"/>
        <v>Aug</v>
      </c>
      <c r="C78" s="13">
        <f t="shared" si="7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8"/>
        <v>2275</v>
      </c>
      <c r="Q78" s="17">
        <v>70</v>
      </c>
      <c r="R78" s="18">
        <v>230</v>
      </c>
      <c r="S78" s="18">
        <f t="shared" si="9"/>
        <v>159250</v>
      </c>
      <c r="T78" s="18">
        <f t="shared" si="10"/>
        <v>523250</v>
      </c>
      <c r="U78" s="29">
        <f t="shared" si="11"/>
        <v>759000</v>
      </c>
    </row>
    <row r="79" spans="1:21" x14ac:dyDescent="0.3">
      <c r="A79" s="7">
        <v>43343</v>
      </c>
      <c r="B79" s="2" t="str">
        <f t="shared" si="6"/>
        <v>Aug</v>
      </c>
      <c r="C79" s="13">
        <f t="shared" si="7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8"/>
        <v>975</v>
      </c>
      <c r="Q79" s="17">
        <v>70</v>
      </c>
      <c r="R79" s="18">
        <v>230</v>
      </c>
      <c r="S79" s="18">
        <f t="shared" si="9"/>
        <v>68250</v>
      </c>
      <c r="T79" s="18">
        <f t="shared" si="10"/>
        <v>224250</v>
      </c>
      <c r="U79" s="29">
        <f t="shared" si="11"/>
        <v>482800</v>
      </c>
    </row>
    <row r="80" spans="1:21" x14ac:dyDescent="0.3">
      <c r="A80" s="7">
        <v>43343</v>
      </c>
      <c r="B80" s="3" t="str">
        <f t="shared" si="6"/>
        <v>Aug</v>
      </c>
      <c r="C80" s="13">
        <f t="shared" si="7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8"/>
        <v>2173.4375</v>
      </c>
      <c r="Q80" s="17">
        <v>70</v>
      </c>
      <c r="R80" s="18">
        <v>230</v>
      </c>
      <c r="S80" s="18">
        <f t="shared" si="9"/>
        <v>152140.625</v>
      </c>
      <c r="T80" s="18">
        <f t="shared" si="10"/>
        <v>499890.625</v>
      </c>
      <c r="U80" s="29">
        <f t="shared" si="11"/>
        <v>535000</v>
      </c>
    </row>
    <row r="81" spans="1:21" x14ac:dyDescent="0.3">
      <c r="A81" s="7">
        <v>43343</v>
      </c>
      <c r="B81" s="3" t="str">
        <f t="shared" si="6"/>
        <v>Aug</v>
      </c>
      <c r="C81" s="13">
        <f t="shared" si="7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8"/>
        <v>2470</v>
      </c>
      <c r="Q81" s="17">
        <v>70</v>
      </c>
      <c r="R81" s="18">
        <v>230</v>
      </c>
      <c r="S81" s="18">
        <f t="shared" si="9"/>
        <v>172900</v>
      </c>
      <c r="T81" s="18">
        <f t="shared" si="10"/>
        <v>568100</v>
      </c>
      <c r="U81" s="29">
        <f t="shared" si="11"/>
        <v>588000</v>
      </c>
    </row>
    <row r="82" spans="1:21" x14ac:dyDescent="0.3">
      <c r="A82" s="7">
        <v>43373</v>
      </c>
      <c r="B82" s="2" t="str">
        <f t="shared" si="6"/>
        <v>Sep</v>
      </c>
      <c r="C82" s="13">
        <f t="shared" si="7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8"/>
        <v>3120</v>
      </c>
      <c r="Q82" s="17">
        <v>70</v>
      </c>
      <c r="R82" s="18">
        <v>230</v>
      </c>
      <c r="S82" s="18">
        <f t="shared" si="9"/>
        <v>218400</v>
      </c>
      <c r="T82" s="18">
        <f t="shared" si="10"/>
        <v>717600</v>
      </c>
      <c r="U82" s="29">
        <f t="shared" si="11"/>
        <v>526000</v>
      </c>
    </row>
    <row r="83" spans="1:21" x14ac:dyDescent="0.3">
      <c r="A83" s="7">
        <v>43373</v>
      </c>
      <c r="B83" s="2" t="str">
        <f t="shared" si="6"/>
        <v>Sep</v>
      </c>
      <c r="C83" s="13">
        <f t="shared" si="7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8"/>
        <v>1300</v>
      </c>
      <c r="Q83" s="17">
        <v>70</v>
      </c>
      <c r="R83" s="18">
        <v>230</v>
      </c>
      <c r="S83" s="18">
        <f t="shared" si="9"/>
        <v>91000</v>
      </c>
      <c r="T83" s="18">
        <f t="shared" si="10"/>
        <v>299000</v>
      </c>
      <c r="U83" s="29">
        <f t="shared" si="11"/>
        <v>448000</v>
      </c>
    </row>
    <row r="84" spans="1:21" x14ac:dyDescent="0.3">
      <c r="A84" s="7">
        <v>43373</v>
      </c>
      <c r="B84" s="3" t="str">
        <f t="shared" si="6"/>
        <v>Sep</v>
      </c>
      <c r="C84" s="13">
        <f t="shared" si="7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8"/>
        <v>1365</v>
      </c>
      <c r="Q84" s="17">
        <v>70</v>
      </c>
      <c r="R84" s="18">
        <v>230</v>
      </c>
      <c r="S84" s="18">
        <f t="shared" si="9"/>
        <v>95550</v>
      </c>
      <c r="T84" s="18">
        <f t="shared" si="10"/>
        <v>313950</v>
      </c>
      <c r="U84" s="29">
        <f t="shared" si="11"/>
        <v>680000</v>
      </c>
    </row>
    <row r="85" spans="1:21" x14ac:dyDescent="0.3">
      <c r="A85" s="7">
        <v>43373</v>
      </c>
      <c r="B85" s="3" t="str">
        <f t="shared" si="6"/>
        <v>Sep</v>
      </c>
      <c r="C85" s="13">
        <f t="shared" si="7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8"/>
        <v>5200</v>
      </c>
      <c r="Q85" s="17">
        <v>70</v>
      </c>
      <c r="R85" s="18">
        <v>230</v>
      </c>
      <c r="S85" s="18">
        <f t="shared" si="9"/>
        <v>364000</v>
      </c>
      <c r="T85" s="18">
        <f t="shared" si="10"/>
        <v>1196000</v>
      </c>
      <c r="U85" s="29">
        <f t="shared" si="11"/>
        <v>702000</v>
      </c>
    </row>
    <row r="86" spans="1:21" x14ac:dyDescent="0.3">
      <c r="A86" s="7">
        <v>43404</v>
      </c>
      <c r="B86" s="2" t="str">
        <f t="shared" si="6"/>
        <v>Oct</v>
      </c>
      <c r="C86" s="13">
        <f t="shared" si="7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8"/>
        <v>3250</v>
      </c>
      <c r="Q86" s="17">
        <v>70</v>
      </c>
      <c r="R86" s="18">
        <v>230</v>
      </c>
      <c r="S86" s="18">
        <f t="shared" si="9"/>
        <v>227500</v>
      </c>
      <c r="T86" s="18">
        <f t="shared" si="10"/>
        <v>747500</v>
      </c>
      <c r="U86" s="29">
        <f t="shared" si="11"/>
        <v>502000</v>
      </c>
    </row>
    <row r="87" spans="1:21" x14ac:dyDescent="0.3">
      <c r="A87" s="7">
        <v>43404</v>
      </c>
      <c r="B87" s="2" t="str">
        <f t="shared" si="6"/>
        <v>Oct</v>
      </c>
      <c r="C87" s="13">
        <f t="shared" si="7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8"/>
        <v>975</v>
      </c>
      <c r="Q87" s="17">
        <v>70</v>
      </c>
      <c r="R87" s="18">
        <v>230</v>
      </c>
      <c r="S87" s="18">
        <f t="shared" si="9"/>
        <v>68250</v>
      </c>
      <c r="T87" s="18">
        <f t="shared" si="10"/>
        <v>224250</v>
      </c>
      <c r="U87" s="29">
        <f t="shared" si="11"/>
        <v>495600</v>
      </c>
    </row>
    <row r="88" spans="1:21" x14ac:dyDescent="0.3">
      <c r="A88" s="7">
        <v>43404</v>
      </c>
      <c r="B88" s="3" t="str">
        <f t="shared" si="6"/>
        <v>Oct</v>
      </c>
      <c r="C88" s="13">
        <f t="shared" si="7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8"/>
        <v>1690</v>
      </c>
      <c r="Q88" s="17">
        <v>70</v>
      </c>
      <c r="R88" s="18">
        <v>230</v>
      </c>
      <c r="S88" s="18">
        <f t="shared" si="9"/>
        <v>118300</v>
      </c>
      <c r="T88" s="18">
        <f t="shared" si="10"/>
        <v>388700</v>
      </c>
      <c r="U88" s="29">
        <f t="shared" si="11"/>
        <v>606000</v>
      </c>
    </row>
    <row r="89" spans="1:21" x14ac:dyDescent="0.3">
      <c r="A89" s="7">
        <v>43404</v>
      </c>
      <c r="B89" s="3" t="str">
        <f t="shared" si="6"/>
        <v>Oct</v>
      </c>
      <c r="C89" s="13">
        <f t="shared" si="7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8"/>
        <v>2275</v>
      </c>
      <c r="Q89" s="17">
        <v>70</v>
      </c>
      <c r="R89" s="18">
        <v>230</v>
      </c>
      <c r="S89" s="18">
        <f t="shared" si="9"/>
        <v>159250</v>
      </c>
      <c r="T89" s="18">
        <f t="shared" si="10"/>
        <v>523250</v>
      </c>
      <c r="U89" s="29">
        <f t="shared" si="11"/>
        <v>485000</v>
      </c>
    </row>
    <row r="90" spans="1:21" x14ac:dyDescent="0.3">
      <c r="A90" s="7">
        <v>43434</v>
      </c>
      <c r="B90" s="2" t="str">
        <f t="shared" si="6"/>
        <v>Nov</v>
      </c>
      <c r="C90" s="13">
        <f t="shared" si="7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8"/>
        <v>5525</v>
      </c>
      <c r="Q90" s="17">
        <v>70</v>
      </c>
      <c r="R90" s="18">
        <v>230</v>
      </c>
      <c r="S90" s="18">
        <f t="shared" si="9"/>
        <v>386750</v>
      </c>
      <c r="T90" s="18">
        <f t="shared" si="10"/>
        <v>1270750</v>
      </c>
      <c r="U90" s="29">
        <f t="shared" si="11"/>
        <v>802000</v>
      </c>
    </row>
    <row r="91" spans="1:21" x14ac:dyDescent="0.3">
      <c r="A91" s="7">
        <v>43434</v>
      </c>
      <c r="B91" s="2" t="str">
        <f t="shared" si="6"/>
        <v>Nov</v>
      </c>
      <c r="C91" s="13">
        <f t="shared" si="7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8"/>
        <v>1170</v>
      </c>
      <c r="Q91" s="17">
        <v>70</v>
      </c>
      <c r="R91" s="18">
        <v>230</v>
      </c>
      <c r="S91" s="18">
        <f t="shared" si="9"/>
        <v>81900</v>
      </c>
      <c r="T91" s="18">
        <f t="shared" si="10"/>
        <v>269100</v>
      </c>
      <c r="U91" s="29">
        <f t="shared" si="11"/>
        <v>494200</v>
      </c>
    </row>
    <row r="92" spans="1:21" x14ac:dyDescent="0.3">
      <c r="A92" s="7">
        <v>43434</v>
      </c>
      <c r="B92" s="3" t="str">
        <f t="shared" si="6"/>
        <v>Nov</v>
      </c>
      <c r="C92" s="13">
        <f t="shared" si="7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8"/>
        <v>2275</v>
      </c>
      <c r="Q92" s="17">
        <v>70</v>
      </c>
      <c r="R92" s="18">
        <v>230</v>
      </c>
      <c r="S92" s="18">
        <f t="shared" si="9"/>
        <v>159250</v>
      </c>
      <c r="T92" s="18">
        <f t="shared" si="10"/>
        <v>523250</v>
      </c>
      <c r="U92" s="29">
        <f t="shared" si="11"/>
        <v>696000</v>
      </c>
    </row>
    <row r="93" spans="1:21" x14ac:dyDescent="0.3">
      <c r="A93" s="7">
        <v>43434</v>
      </c>
      <c r="B93" s="3" t="str">
        <f t="shared" si="6"/>
        <v>Nov</v>
      </c>
      <c r="C93" s="13">
        <f t="shared" si="7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8"/>
        <v>4225</v>
      </c>
      <c r="Q93" s="17">
        <v>70</v>
      </c>
      <c r="R93" s="18">
        <v>230</v>
      </c>
      <c r="S93" s="18">
        <f t="shared" si="9"/>
        <v>295750</v>
      </c>
      <c r="T93" s="18">
        <f t="shared" si="10"/>
        <v>971750</v>
      </c>
      <c r="U93" s="29">
        <f t="shared" si="11"/>
        <v>678000</v>
      </c>
    </row>
    <row r="94" spans="1:21" x14ac:dyDescent="0.3">
      <c r="A94" s="7">
        <v>43465</v>
      </c>
      <c r="B94" s="2" t="str">
        <f t="shared" si="6"/>
        <v>Dec</v>
      </c>
      <c r="C94" s="13">
        <f t="shared" si="7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8"/>
        <v>6500</v>
      </c>
      <c r="Q94" s="17">
        <v>70</v>
      </c>
      <c r="R94" s="18">
        <v>230</v>
      </c>
      <c r="S94" s="18">
        <f t="shared" si="9"/>
        <v>455000</v>
      </c>
      <c r="T94" s="18">
        <f t="shared" si="10"/>
        <v>1495000</v>
      </c>
      <c r="U94" s="29">
        <f t="shared" si="11"/>
        <v>672000</v>
      </c>
    </row>
    <row r="95" spans="1:21" x14ac:dyDescent="0.3">
      <c r="A95" s="7">
        <v>43465</v>
      </c>
      <c r="B95" s="2" t="str">
        <f t="shared" si="6"/>
        <v>Dec</v>
      </c>
      <c r="C95" s="13">
        <f t="shared" si="7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8"/>
        <v>650</v>
      </c>
      <c r="Q95" s="17">
        <v>70</v>
      </c>
      <c r="R95" s="18">
        <v>230</v>
      </c>
      <c r="S95" s="18">
        <f t="shared" si="9"/>
        <v>45500</v>
      </c>
      <c r="T95" s="18">
        <f t="shared" si="10"/>
        <v>149500</v>
      </c>
      <c r="U95" s="29">
        <f t="shared" si="11"/>
        <v>569000</v>
      </c>
    </row>
    <row r="96" spans="1:21" x14ac:dyDescent="0.3">
      <c r="A96" s="7">
        <v>43465</v>
      </c>
      <c r="B96" s="3" t="str">
        <f t="shared" si="6"/>
        <v>Dec</v>
      </c>
      <c r="C96" s="13">
        <f t="shared" si="7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8"/>
        <v>1625</v>
      </c>
      <c r="Q96" s="17">
        <v>70</v>
      </c>
      <c r="R96" s="18">
        <v>230</v>
      </c>
      <c r="S96" s="18">
        <f t="shared" si="9"/>
        <v>113750</v>
      </c>
      <c r="T96" s="18">
        <f t="shared" si="10"/>
        <v>373750</v>
      </c>
      <c r="U96" s="29">
        <f t="shared" si="11"/>
        <v>606000</v>
      </c>
    </row>
    <row r="97" spans="1:21" x14ac:dyDescent="0.3">
      <c r="A97" s="7">
        <v>43465</v>
      </c>
      <c r="B97" s="3" t="str">
        <f t="shared" si="6"/>
        <v>Dec</v>
      </c>
      <c r="C97" s="13">
        <f t="shared" si="7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8"/>
        <v>4225</v>
      </c>
      <c r="Q97" s="17">
        <v>70</v>
      </c>
      <c r="R97" s="18">
        <v>230</v>
      </c>
      <c r="S97" s="18">
        <f t="shared" si="9"/>
        <v>295750</v>
      </c>
      <c r="T97" s="18">
        <f t="shared" si="10"/>
        <v>971750</v>
      </c>
      <c r="U97" s="29">
        <f t="shared" si="11"/>
        <v>711000</v>
      </c>
    </row>
    <row r="98" spans="1:21" x14ac:dyDescent="0.3">
      <c r="A98" s="6">
        <v>43496</v>
      </c>
      <c r="B98" s="4" t="str">
        <f t="shared" si="6"/>
        <v>Jan</v>
      </c>
      <c r="C98" s="10">
        <f t="shared" si="7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8"/>
        <v>3120</v>
      </c>
      <c r="Q98" s="16">
        <v>80</v>
      </c>
      <c r="R98" s="16">
        <v>260</v>
      </c>
      <c r="S98" s="16">
        <f t="shared" si="9"/>
        <v>249600</v>
      </c>
      <c r="T98" s="16">
        <f t="shared" si="10"/>
        <v>811200</v>
      </c>
      <c r="U98" s="29">
        <f t="shared" si="11"/>
        <v>633000</v>
      </c>
    </row>
    <row r="99" spans="1:21" x14ac:dyDescent="0.3">
      <c r="A99" s="6">
        <v>43496</v>
      </c>
      <c r="B99" s="4" t="str">
        <f t="shared" si="6"/>
        <v>Jan</v>
      </c>
      <c r="C99" s="10">
        <f t="shared" si="7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8"/>
        <v>1443</v>
      </c>
      <c r="Q99" s="16">
        <v>80</v>
      </c>
      <c r="R99" s="16">
        <v>260</v>
      </c>
      <c r="S99" s="16">
        <f t="shared" si="9"/>
        <v>115440</v>
      </c>
      <c r="T99" s="16">
        <f t="shared" si="10"/>
        <v>375180</v>
      </c>
      <c r="U99" s="29">
        <f t="shared" si="11"/>
        <v>592000</v>
      </c>
    </row>
    <row r="100" spans="1:21" x14ac:dyDescent="0.3">
      <c r="A100" s="6">
        <v>43496</v>
      </c>
      <c r="B100" s="5" t="str">
        <f t="shared" si="6"/>
        <v>Jan</v>
      </c>
      <c r="C100" s="10">
        <f t="shared" si="7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8"/>
        <v>1365</v>
      </c>
      <c r="Q100" s="16">
        <v>80</v>
      </c>
      <c r="R100" s="16">
        <v>260</v>
      </c>
      <c r="S100" s="16">
        <f t="shared" si="9"/>
        <v>109200</v>
      </c>
      <c r="T100" s="16">
        <f t="shared" si="10"/>
        <v>354900</v>
      </c>
      <c r="U100" s="29">
        <f t="shared" si="11"/>
        <v>596000</v>
      </c>
    </row>
    <row r="101" spans="1:21" x14ac:dyDescent="0.3">
      <c r="A101" s="6">
        <v>43496</v>
      </c>
      <c r="B101" s="5" t="str">
        <f t="shared" si="6"/>
        <v>Jan</v>
      </c>
      <c r="C101" s="10">
        <f t="shared" si="7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8"/>
        <v>1608.5875000000001</v>
      </c>
      <c r="Q101" s="16">
        <v>80</v>
      </c>
      <c r="R101" s="16">
        <v>260</v>
      </c>
      <c r="S101" s="16">
        <f t="shared" si="9"/>
        <v>128687</v>
      </c>
      <c r="T101" s="16">
        <f t="shared" si="10"/>
        <v>418232.75</v>
      </c>
      <c r="U101" s="29">
        <f t="shared" si="11"/>
        <v>521000</v>
      </c>
    </row>
    <row r="102" spans="1:21" x14ac:dyDescent="0.3">
      <c r="A102" s="6">
        <v>43524</v>
      </c>
      <c r="B102" s="4" t="str">
        <f t="shared" si="6"/>
        <v>Feb</v>
      </c>
      <c r="C102" s="10">
        <f t="shared" si="7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8"/>
        <v>5749.1200000000008</v>
      </c>
      <c r="Q102" s="16">
        <v>80</v>
      </c>
      <c r="R102" s="16">
        <v>260</v>
      </c>
      <c r="S102" s="16">
        <f t="shared" si="9"/>
        <v>459929.60000000009</v>
      </c>
      <c r="T102" s="16">
        <f t="shared" si="10"/>
        <v>1494771.2000000002</v>
      </c>
      <c r="U102" s="29">
        <f t="shared" si="11"/>
        <v>691000</v>
      </c>
    </row>
    <row r="103" spans="1:21" x14ac:dyDescent="0.3">
      <c r="A103" s="6">
        <v>43524</v>
      </c>
      <c r="B103" s="4" t="str">
        <f t="shared" si="6"/>
        <v>Feb</v>
      </c>
      <c r="C103" s="10">
        <f t="shared" si="7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8"/>
        <v>1625</v>
      </c>
      <c r="Q103" s="16">
        <v>80</v>
      </c>
      <c r="R103" s="16">
        <v>260</v>
      </c>
      <c r="S103" s="16">
        <f t="shared" si="9"/>
        <v>130000</v>
      </c>
      <c r="T103" s="16">
        <f t="shared" si="10"/>
        <v>422500</v>
      </c>
      <c r="U103" s="29">
        <f t="shared" si="11"/>
        <v>708000</v>
      </c>
    </row>
    <row r="104" spans="1:21" x14ac:dyDescent="0.3">
      <c r="A104" s="6">
        <v>43524</v>
      </c>
      <c r="B104" s="5" t="str">
        <f t="shared" si="6"/>
        <v>Feb</v>
      </c>
      <c r="C104" s="10">
        <f t="shared" si="7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8"/>
        <v>1698.4500000000003</v>
      </c>
      <c r="Q104" s="16">
        <v>80</v>
      </c>
      <c r="R104" s="16">
        <v>260</v>
      </c>
      <c r="S104" s="16">
        <f t="shared" si="9"/>
        <v>135876.00000000003</v>
      </c>
      <c r="T104" s="16">
        <f t="shared" si="10"/>
        <v>441597.00000000006</v>
      </c>
      <c r="U104" s="29">
        <f t="shared" si="11"/>
        <v>670000</v>
      </c>
    </row>
    <row r="105" spans="1:21" x14ac:dyDescent="0.3">
      <c r="A105" s="6">
        <v>43524</v>
      </c>
      <c r="B105" s="5" t="str">
        <f t="shared" si="6"/>
        <v>Feb</v>
      </c>
      <c r="C105" s="10">
        <f t="shared" si="7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8"/>
        <v>2229.7600000000002</v>
      </c>
      <c r="Q105" s="16">
        <v>80</v>
      </c>
      <c r="R105" s="16">
        <v>260</v>
      </c>
      <c r="S105" s="16">
        <f t="shared" si="9"/>
        <v>178380.80000000002</v>
      </c>
      <c r="T105" s="16">
        <f t="shared" si="10"/>
        <v>579737.60000000009</v>
      </c>
      <c r="U105" s="29">
        <f t="shared" si="11"/>
        <v>536000</v>
      </c>
    </row>
    <row r="106" spans="1:21" x14ac:dyDescent="0.3">
      <c r="A106" s="6">
        <v>43555</v>
      </c>
      <c r="B106" s="4" t="str">
        <f t="shared" si="6"/>
        <v>Mar</v>
      </c>
      <c r="C106" s="10">
        <f t="shared" si="7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8"/>
        <v>5212.4800000000005</v>
      </c>
      <c r="Q106" s="16">
        <v>80</v>
      </c>
      <c r="R106" s="16">
        <v>260</v>
      </c>
      <c r="S106" s="16">
        <f t="shared" si="9"/>
        <v>416998.40000000002</v>
      </c>
      <c r="T106" s="16">
        <f t="shared" si="10"/>
        <v>1355244.8</v>
      </c>
      <c r="U106" s="29">
        <f t="shared" si="11"/>
        <v>716000</v>
      </c>
    </row>
    <row r="107" spans="1:21" x14ac:dyDescent="0.3">
      <c r="A107" s="6">
        <v>43555</v>
      </c>
      <c r="B107" s="4" t="str">
        <f t="shared" si="6"/>
        <v>Mar</v>
      </c>
      <c r="C107" s="10">
        <f t="shared" si="7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8"/>
        <v>1300</v>
      </c>
      <c r="Q107" s="16">
        <v>80</v>
      </c>
      <c r="R107" s="16">
        <v>260</v>
      </c>
      <c r="S107" s="16">
        <f t="shared" si="9"/>
        <v>104000</v>
      </c>
      <c r="T107" s="16">
        <f t="shared" si="10"/>
        <v>338000</v>
      </c>
      <c r="U107" s="29">
        <f t="shared" si="11"/>
        <v>560000</v>
      </c>
    </row>
    <row r="108" spans="1:21" x14ac:dyDescent="0.3">
      <c r="A108" s="6">
        <v>43555</v>
      </c>
      <c r="B108" s="5" t="str">
        <f t="shared" si="6"/>
        <v>Mar</v>
      </c>
      <c r="C108" s="10">
        <f t="shared" si="7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8"/>
        <v>1158.3</v>
      </c>
      <c r="Q108" s="16">
        <v>80</v>
      </c>
      <c r="R108" s="16">
        <v>260</v>
      </c>
      <c r="S108" s="16">
        <f t="shared" si="9"/>
        <v>92664</v>
      </c>
      <c r="T108" s="16">
        <f t="shared" si="10"/>
        <v>301158</v>
      </c>
      <c r="U108" s="29">
        <f t="shared" si="11"/>
        <v>648000</v>
      </c>
    </row>
    <row r="109" spans="1:21" x14ac:dyDescent="0.3">
      <c r="A109" s="6">
        <v>43555</v>
      </c>
      <c r="B109" s="5" t="str">
        <f t="shared" si="6"/>
        <v>Mar</v>
      </c>
      <c r="C109" s="10">
        <f t="shared" si="7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8"/>
        <v>2196.7400000000002</v>
      </c>
      <c r="Q109" s="16">
        <v>80</v>
      </c>
      <c r="R109" s="16">
        <v>260</v>
      </c>
      <c r="S109" s="16">
        <f t="shared" si="9"/>
        <v>175739.2</v>
      </c>
      <c r="T109" s="16">
        <f t="shared" si="10"/>
        <v>571152.4</v>
      </c>
      <c r="U109" s="29">
        <f t="shared" si="11"/>
        <v>482800</v>
      </c>
    </row>
    <row r="110" spans="1:21" x14ac:dyDescent="0.3">
      <c r="A110" s="6">
        <v>43585</v>
      </c>
      <c r="B110" s="4" t="str">
        <f t="shared" si="6"/>
        <v>Apr</v>
      </c>
      <c r="C110" s="10">
        <f t="shared" si="7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8"/>
        <v>2340</v>
      </c>
      <c r="Q110" s="16">
        <v>80</v>
      </c>
      <c r="R110" s="16">
        <v>260</v>
      </c>
      <c r="S110" s="16">
        <f t="shared" si="9"/>
        <v>187200</v>
      </c>
      <c r="T110" s="16">
        <f t="shared" si="10"/>
        <v>608400</v>
      </c>
      <c r="U110" s="29">
        <f t="shared" si="11"/>
        <v>632000</v>
      </c>
    </row>
    <row r="111" spans="1:21" x14ac:dyDescent="0.3">
      <c r="A111" s="6">
        <v>43585</v>
      </c>
      <c r="B111" s="4" t="str">
        <f t="shared" si="6"/>
        <v>Apr</v>
      </c>
      <c r="C111" s="10">
        <f t="shared" si="7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8"/>
        <v>1375.92</v>
      </c>
      <c r="Q111" s="16">
        <v>80</v>
      </c>
      <c r="R111" s="16">
        <v>260</v>
      </c>
      <c r="S111" s="16">
        <f t="shared" si="9"/>
        <v>110073.60000000001</v>
      </c>
      <c r="T111" s="16">
        <f t="shared" si="10"/>
        <v>357739.2</v>
      </c>
      <c r="U111" s="29">
        <f t="shared" si="11"/>
        <v>588000</v>
      </c>
    </row>
    <row r="112" spans="1:21" x14ac:dyDescent="0.3">
      <c r="A112" s="6">
        <v>43585</v>
      </c>
      <c r="B112" s="5" t="str">
        <f t="shared" si="6"/>
        <v>Apr</v>
      </c>
      <c r="C112" s="10">
        <f t="shared" si="7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8"/>
        <v>2167.4250000000002</v>
      </c>
      <c r="Q112" s="16">
        <v>80</v>
      </c>
      <c r="R112" s="16">
        <v>260</v>
      </c>
      <c r="S112" s="16">
        <f t="shared" si="9"/>
        <v>173394</v>
      </c>
      <c r="T112" s="16">
        <f t="shared" si="10"/>
        <v>563530.5</v>
      </c>
      <c r="U112" s="29">
        <f t="shared" si="11"/>
        <v>702000</v>
      </c>
    </row>
    <row r="113" spans="1:21" x14ac:dyDescent="0.3">
      <c r="A113" s="6">
        <v>43585</v>
      </c>
      <c r="B113" s="5" t="str">
        <f t="shared" si="6"/>
        <v>Apr</v>
      </c>
      <c r="C113" s="10">
        <f t="shared" si="7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8"/>
        <v>873.6</v>
      </c>
      <c r="Q113" s="16">
        <v>80</v>
      </c>
      <c r="R113" s="16">
        <v>260</v>
      </c>
      <c r="S113" s="16">
        <f t="shared" si="9"/>
        <v>69888</v>
      </c>
      <c r="T113" s="16">
        <f t="shared" si="10"/>
        <v>227136</v>
      </c>
      <c r="U113" s="29">
        <f t="shared" si="11"/>
        <v>448000</v>
      </c>
    </row>
    <row r="114" spans="1:21" x14ac:dyDescent="0.3">
      <c r="A114" s="6">
        <v>43616</v>
      </c>
      <c r="B114" s="4" t="str">
        <f t="shared" si="6"/>
        <v>May</v>
      </c>
      <c r="C114" s="10">
        <f t="shared" si="7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8"/>
        <v>3575</v>
      </c>
      <c r="Q114" s="16">
        <v>80</v>
      </c>
      <c r="R114" s="16">
        <v>260</v>
      </c>
      <c r="S114" s="16">
        <f t="shared" si="9"/>
        <v>286000</v>
      </c>
      <c r="T114" s="16">
        <f t="shared" si="10"/>
        <v>929500</v>
      </c>
      <c r="U114" s="29">
        <f t="shared" si="11"/>
        <v>619000</v>
      </c>
    </row>
    <row r="115" spans="1:21" x14ac:dyDescent="0.3">
      <c r="A115" s="6">
        <v>43616</v>
      </c>
      <c r="B115" s="4" t="str">
        <f t="shared" si="6"/>
        <v>May</v>
      </c>
      <c r="C115" s="10">
        <f t="shared" si="7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8"/>
        <v>1820</v>
      </c>
      <c r="Q115" s="16">
        <v>80</v>
      </c>
      <c r="R115" s="16">
        <v>260</v>
      </c>
      <c r="S115" s="16">
        <f t="shared" si="9"/>
        <v>145600</v>
      </c>
      <c r="T115" s="16">
        <f t="shared" si="10"/>
        <v>473200</v>
      </c>
      <c r="U115" s="29">
        <f t="shared" si="11"/>
        <v>592000</v>
      </c>
    </row>
    <row r="116" spans="1:21" x14ac:dyDescent="0.3">
      <c r="A116" s="6">
        <v>43616</v>
      </c>
      <c r="B116" s="5" t="str">
        <f t="shared" si="6"/>
        <v>May</v>
      </c>
      <c r="C116" s="10">
        <f t="shared" si="7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8"/>
        <v>1613.625</v>
      </c>
      <c r="Q116" s="16">
        <v>80</v>
      </c>
      <c r="R116" s="16">
        <v>260</v>
      </c>
      <c r="S116" s="16">
        <f t="shared" si="9"/>
        <v>129090</v>
      </c>
      <c r="T116" s="16">
        <f t="shared" si="10"/>
        <v>419542.5</v>
      </c>
      <c r="U116" s="29">
        <f t="shared" si="11"/>
        <v>662000</v>
      </c>
    </row>
    <row r="117" spans="1:21" x14ac:dyDescent="0.3">
      <c r="A117" s="6">
        <v>43616</v>
      </c>
      <c r="B117" s="5" t="str">
        <f t="shared" si="6"/>
        <v>May</v>
      </c>
      <c r="C117" s="10">
        <f t="shared" si="7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8"/>
        <v>1465.7370000000003</v>
      </c>
      <c r="Q117" s="16">
        <v>80</v>
      </c>
      <c r="R117" s="16">
        <v>260</v>
      </c>
      <c r="S117" s="16">
        <f t="shared" si="9"/>
        <v>117258.96000000002</v>
      </c>
      <c r="T117" s="16">
        <f t="shared" si="10"/>
        <v>381091.62000000005</v>
      </c>
      <c r="U117" s="29">
        <f t="shared" si="11"/>
        <v>495600</v>
      </c>
    </row>
    <row r="118" spans="1:21" x14ac:dyDescent="0.3">
      <c r="A118" s="6">
        <v>43646</v>
      </c>
      <c r="B118" s="4" t="str">
        <f t="shared" si="6"/>
        <v>Jun</v>
      </c>
      <c r="C118" s="10">
        <f t="shared" si="7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8"/>
        <v>2925</v>
      </c>
      <c r="Q118" s="16">
        <v>80</v>
      </c>
      <c r="R118" s="16">
        <v>260</v>
      </c>
      <c r="S118" s="16">
        <f t="shared" si="9"/>
        <v>234000</v>
      </c>
      <c r="T118" s="16">
        <f t="shared" si="10"/>
        <v>760500</v>
      </c>
      <c r="U118" s="29">
        <f t="shared" si="11"/>
        <v>564000</v>
      </c>
    </row>
    <row r="119" spans="1:21" x14ac:dyDescent="0.3">
      <c r="A119" s="6">
        <v>43646</v>
      </c>
      <c r="B119" s="4" t="str">
        <f t="shared" si="6"/>
        <v>Jun</v>
      </c>
      <c r="C119" s="10">
        <f t="shared" si="7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8"/>
        <v>1170</v>
      </c>
      <c r="Q119" s="16">
        <v>80</v>
      </c>
      <c r="R119" s="16">
        <v>260</v>
      </c>
      <c r="S119" s="16">
        <f t="shared" si="9"/>
        <v>93600</v>
      </c>
      <c r="T119" s="16">
        <f t="shared" si="10"/>
        <v>304200</v>
      </c>
      <c r="U119" s="29">
        <f t="shared" si="11"/>
        <v>708000</v>
      </c>
    </row>
    <row r="120" spans="1:21" x14ac:dyDescent="0.3">
      <c r="A120" s="6">
        <v>43646</v>
      </c>
      <c r="B120" s="5" t="str">
        <f t="shared" si="6"/>
        <v>Jun</v>
      </c>
      <c r="C120" s="10">
        <f t="shared" si="7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8"/>
        <v>1625</v>
      </c>
      <c r="Q120" s="16">
        <v>80</v>
      </c>
      <c r="R120" s="16">
        <v>260</v>
      </c>
      <c r="S120" s="16">
        <f t="shared" si="9"/>
        <v>130000</v>
      </c>
      <c r="T120" s="16">
        <f t="shared" si="10"/>
        <v>422500</v>
      </c>
      <c r="U120" s="29">
        <f t="shared" si="11"/>
        <v>662000</v>
      </c>
    </row>
    <row r="121" spans="1:21" x14ac:dyDescent="0.3">
      <c r="A121" s="6">
        <v>43646</v>
      </c>
      <c r="B121" s="5" t="str">
        <f t="shared" si="6"/>
        <v>Jun</v>
      </c>
      <c r="C121" s="10">
        <f t="shared" si="7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8"/>
        <v>1170</v>
      </c>
      <c r="Q121" s="16">
        <v>80</v>
      </c>
      <c r="R121" s="16">
        <v>260</v>
      </c>
      <c r="S121" s="16">
        <f t="shared" si="9"/>
        <v>93600</v>
      </c>
      <c r="T121" s="16">
        <f t="shared" si="10"/>
        <v>304200</v>
      </c>
      <c r="U121" s="29">
        <f t="shared" si="11"/>
        <v>494200</v>
      </c>
    </row>
    <row r="122" spans="1:21" x14ac:dyDescent="0.3">
      <c r="A122" s="6">
        <v>43677</v>
      </c>
      <c r="B122" s="4" t="str">
        <f t="shared" si="6"/>
        <v>Jul</v>
      </c>
      <c r="C122" s="10">
        <f t="shared" si="7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8"/>
        <v>2340</v>
      </c>
      <c r="Q122" s="16">
        <v>80</v>
      </c>
      <c r="R122" s="16">
        <v>260</v>
      </c>
      <c r="S122" s="16">
        <f t="shared" si="9"/>
        <v>187200</v>
      </c>
      <c r="T122" s="16">
        <f t="shared" si="10"/>
        <v>608400</v>
      </c>
      <c r="U122" s="29">
        <f t="shared" si="11"/>
        <v>775000</v>
      </c>
    </row>
    <row r="123" spans="1:21" x14ac:dyDescent="0.3">
      <c r="A123" s="6">
        <v>43677</v>
      </c>
      <c r="B123" s="4" t="str">
        <f t="shared" si="6"/>
        <v>Jul</v>
      </c>
      <c r="C123" s="10">
        <f t="shared" si="7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8"/>
        <v>800.80000000000018</v>
      </c>
      <c r="Q123" s="16">
        <v>80</v>
      </c>
      <c r="R123" s="16">
        <v>260</v>
      </c>
      <c r="S123" s="16">
        <f t="shared" si="9"/>
        <v>64064.000000000015</v>
      </c>
      <c r="T123" s="16">
        <f t="shared" si="10"/>
        <v>208208.00000000006</v>
      </c>
      <c r="U123" s="29">
        <f t="shared" si="11"/>
        <v>560000</v>
      </c>
    </row>
    <row r="124" spans="1:21" x14ac:dyDescent="0.3">
      <c r="A124" s="6">
        <v>43677</v>
      </c>
      <c r="B124" s="5" t="str">
        <f t="shared" si="6"/>
        <v>Jul</v>
      </c>
      <c r="C124" s="10">
        <f t="shared" si="7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8"/>
        <v>2275</v>
      </c>
      <c r="Q124" s="16">
        <v>80</v>
      </c>
      <c r="R124" s="16">
        <v>260</v>
      </c>
      <c r="S124" s="16">
        <f t="shared" si="9"/>
        <v>182000</v>
      </c>
      <c r="T124" s="16">
        <f t="shared" si="10"/>
        <v>591500</v>
      </c>
      <c r="U124" s="29">
        <f t="shared" si="11"/>
        <v>602000</v>
      </c>
    </row>
    <row r="125" spans="1:21" x14ac:dyDescent="0.3">
      <c r="A125" s="6">
        <v>43677</v>
      </c>
      <c r="B125" s="5" t="str">
        <f t="shared" si="6"/>
        <v>Jul</v>
      </c>
      <c r="C125" s="10">
        <f t="shared" si="7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8"/>
        <v>1365</v>
      </c>
      <c r="Q125" s="16">
        <v>80</v>
      </c>
      <c r="R125" s="16">
        <v>260</v>
      </c>
      <c r="S125" s="16">
        <f t="shared" si="9"/>
        <v>109200</v>
      </c>
      <c r="T125" s="16">
        <f t="shared" si="10"/>
        <v>354900</v>
      </c>
      <c r="U125" s="29">
        <f t="shared" si="11"/>
        <v>662000</v>
      </c>
    </row>
    <row r="126" spans="1:21" x14ac:dyDescent="0.3">
      <c r="A126" s="6">
        <v>43708</v>
      </c>
      <c r="B126" s="4" t="str">
        <f t="shared" si="6"/>
        <v>Aug</v>
      </c>
      <c r="C126" s="10">
        <f t="shared" si="7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8"/>
        <v>3575</v>
      </c>
      <c r="Q126" s="16">
        <v>80</v>
      </c>
      <c r="R126" s="16">
        <v>260</v>
      </c>
      <c r="S126" s="16">
        <f t="shared" si="9"/>
        <v>286000</v>
      </c>
      <c r="T126" s="16">
        <f t="shared" si="10"/>
        <v>929500</v>
      </c>
      <c r="U126" s="29">
        <f t="shared" si="11"/>
        <v>818000</v>
      </c>
    </row>
    <row r="127" spans="1:21" x14ac:dyDescent="0.3">
      <c r="A127" s="6">
        <v>43708</v>
      </c>
      <c r="B127" s="4" t="str">
        <f t="shared" si="6"/>
        <v>Aug</v>
      </c>
      <c r="C127" s="10">
        <f t="shared" si="7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8"/>
        <v>1495</v>
      </c>
      <c r="Q127" s="16">
        <v>80</v>
      </c>
      <c r="R127" s="16">
        <v>260</v>
      </c>
      <c r="S127" s="16">
        <f t="shared" si="9"/>
        <v>119600</v>
      </c>
      <c r="T127" s="16">
        <f t="shared" si="10"/>
        <v>388700</v>
      </c>
      <c r="U127" s="29">
        <f t="shared" si="11"/>
        <v>588000</v>
      </c>
    </row>
    <row r="128" spans="1:21" x14ac:dyDescent="0.3">
      <c r="A128" s="6">
        <v>43708</v>
      </c>
      <c r="B128" s="5" t="str">
        <f t="shared" si="6"/>
        <v>Aug</v>
      </c>
      <c r="C128" s="10">
        <f t="shared" si="7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8"/>
        <v>1300</v>
      </c>
      <c r="Q128" s="16">
        <v>80</v>
      </c>
      <c r="R128" s="16">
        <v>260</v>
      </c>
      <c r="S128" s="16">
        <f t="shared" si="9"/>
        <v>104000</v>
      </c>
      <c r="T128" s="16">
        <f t="shared" si="10"/>
        <v>338000</v>
      </c>
      <c r="U128" s="29">
        <f t="shared" si="11"/>
        <v>598000</v>
      </c>
    </row>
    <row r="129" spans="1:21" x14ac:dyDescent="0.3">
      <c r="A129" s="6">
        <v>43708</v>
      </c>
      <c r="B129" s="5" t="str">
        <f t="shared" si="6"/>
        <v>Aug</v>
      </c>
      <c r="C129" s="10">
        <f t="shared" si="7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8"/>
        <v>2275</v>
      </c>
      <c r="Q129" s="16">
        <v>80</v>
      </c>
      <c r="R129" s="16">
        <v>260</v>
      </c>
      <c r="S129" s="16">
        <f t="shared" si="9"/>
        <v>182000</v>
      </c>
      <c r="T129" s="16">
        <f t="shared" si="10"/>
        <v>591500</v>
      </c>
      <c r="U129" s="29">
        <f t="shared" si="11"/>
        <v>662000</v>
      </c>
    </row>
    <row r="130" spans="1:21" x14ac:dyDescent="0.3">
      <c r="A130" s="6">
        <v>43738</v>
      </c>
      <c r="B130" s="4" t="str">
        <f t="shared" ref="B130:B193" si="12">TEXT(A130, "mmm")</f>
        <v>Sep</v>
      </c>
      <c r="C130" s="10">
        <f t="shared" si="7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8"/>
        <v>2925</v>
      </c>
      <c r="Q130" s="16">
        <v>80</v>
      </c>
      <c r="R130" s="16">
        <v>260</v>
      </c>
      <c r="S130" s="16">
        <f t="shared" si="9"/>
        <v>234000</v>
      </c>
      <c r="T130" s="16">
        <f t="shared" si="10"/>
        <v>760500</v>
      </c>
      <c r="U130" s="29">
        <f t="shared" si="11"/>
        <v>598000</v>
      </c>
    </row>
    <row r="131" spans="1:21" x14ac:dyDescent="0.3">
      <c r="A131" s="6">
        <v>43738</v>
      </c>
      <c r="B131" s="4" t="str">
        <f t="shared" si="12"/>
        <v>Sep</v>
      </c>
      <c r="C131" s="10">
        <f t="shared" ref="C131:C193" si="13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14">O131</f>
        <v>1040</v>
      </c>
      <c r="Q131" s="16">
        <v>80</v>
      </c>
      <c r="R131" s="16">
        <v>260</v>
      </c>
      <c r="S131" s="16">
        <f t="shared" ref="S131:S193" si="15">Q131*P131</f>
        <v>83200</v>
      </c>
      <c r="T131" s="16">
        <f t="shared" ref="T131:T193" si="16">R131*P131</f>
        <v>270400</v>
      </c>
      <c r="U131" s="29">
        <f t="shared" si="11"/>
        <v>759000</v>
      </c>
    </row>
    <row r="132" spans="1:21" x14ac:dyDescent="0.3">
      <c r="A132" s="6">
        <v>43738</v>
      </c>
      <c r="B132" s="5" t="str">
        <f t="shared" si="12"/>
        <v>Sep</v>
      </c>
      <c r="C132" s="10">
        <f t="shared" si="13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14"/>
        <v>1950</v>
      </c>
      <c r="Q132" s="16">
        <v>80</v>
      </c>
      <c r="R132" s="16">
        <v>260</v>
      </c>
      <c r="S132" s="16">
        <f t="shared" si="15"/>
        <v>156000</v>
      </c>
      <c r="T132" s="16">
        <f t="shared" si="16"/>
        <v>507000</v>
      </c>
      <c r="U132" s="29">
        <f t="shared" ref="U132:U193" si="17">E132+F132+G132+H132+I132</f>
        <v>654000</v>
      </c>
    </row>
    <row r="133" spans="1:21" x14ac:dyDescent="0.3">
      <c r="A133" s="6">
        <v>43738</v>
      </c>
      <c r="B133" s="5" t="str">
        <f t="shared" si="12"/>
        <v>Sep</v>
      </c>
      <c r="C133" s="10">
        <f t="shared" si="13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14"/>
        <v>4420</v>
      </c>
      <c r="Q133" s="16">
        <v>80</v>
      </c>
      <c r="R133" s="16">
        <v>260</v>
      </c>
      <c r="S133" s="16">
        <f t="shared" si="15"/>
        <v>353600</v>
      </c>
      <c r="T133" s="16">
        <f t="shared" si="16"/>
        <v>1149200</v>
      </c>
      <c r="U133" s="29">
        <f t="shared" si="17"/>
        <v>602000</v>
      </c>
    </row>
    <row r="134" spans="1:21" x14ac:dyDescent="0.3">
      <c r="A134" s="6">
        <v>43769</v>
      </c>
      <c r="B134" s="4" t="str">
        <f t="shared" si="12"/>
        <v>Oct</v>
      </c>
      <c r="C134" s="10">
        <f t="shared" si="13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14"/>
        <v>4875</v>
      </c>
      <c r="Q134" s="16">
        <v>80</v>
      </c>
      <c r="R134" s="16">
        <v>260</v>
      </c>
      <c r="S134" s="16">
        <f t="shared" si="15"/>
        <v>390000</v>
      </c>
      <c r="T134" s="16">
        <f t="shared" si="16"/>
        <v>1267500</v>
      </c>
      <c r="U134" s="29">
        <f t="shared" si="17"/>
        <v>629000</v>
      </c>
    </row>
    <row r="135" spans="1:21" x14ac:dyDescent="0.3">
      <c r="A135" s="6">
        <v>43769</v>
      </c>
      <c r="B135" s="4" t="str">
        <f t="shared" si="12"/>
        <v>Oct</v>
      </c>
      <c r="C135" s="10">
        <f t="shared" si="13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14"/>
        <v>1267.5</v>
      </c>
      <c r="Q135" s="16">
        <v>80</v>
      </c>
      <c r="R135" s="16">
        <v>260</v>
      </c>
      <c r="S135" s="16">
        <f t="shared" si="15"/>
        <v>101400</v>
      </c>
      <c r="T135" s="16">
        <f t="shared" si="16"/>
        <v>329550</v>
      </c>
      <c r="U135" s="29">
        <f t="shared" si="17"/>
        <v>526000</v>
      </c>
    </row>
    <row r="136" spans="1:21" x14ac:dyDescent="0.3">
      <c r="A136" s="6">
        <v>43769</v>
      </c>
      <c r="B136" s="5" t="str">
        <f t="shared" si="12"/>
        <v>Oct</v>
      </c>
      <c r="C136" s="10">
        <f t="shared" si="13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14"/>
        <v>1625</v>
      </c>
      <c r="Q136" s="16">
        <v>80</v>
      </c>
      <c r="R136" s="16">
        <v>260</v>
      </c>
      <c r="S136" s="16">
        <f t="shared" si="15"/>
        <v>130000</v>
      </c>
      <c r="T136" s="16">
        <f t="shared" si="16"/>
        <v>422500</v>
      </c>
      <c r="U136" s="29">
        <f t="shared" si="17"/>
        <v>626000</v>
      </c>
    </row>
    <row r="137" spans="1:21" x14ac:dyDescent="0.3">
      <c r="A137" s="6">
        <v>43769</v>
      </c>
      <c r="B137" s="5" t="str">
        <f t="shared" si="12"/>
        <v>Oct</v>
      </c>
      <c r="C137" s="10">
        <f t="shared" si="13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14"/>
        <v>4225</v>
      </c>
      <c r="Q137" s="16">
        <v>80</v>
      </c>
      <c r="R137" s="16">
        <v>260</v>
      </c>
      <c r="S137" s="16">
        <f t="shared" si="15"/>
        <v>338000</v>
      </c>
      <c r="T137" s="16">
        <f t="shared" si="16"/>
        <v>1098500</v>
      </c>
      <c r="U137" s="29">
        <f t="shared" si="17"/>
        <v>598000</v>
      </c>
    </row>
    <row r="138" spans="1:21" x14ac:dyDescent="0.3">
      <c r="A138" s="6">
        <v>43799</v>
      </c>
      <c r="B138" s="4" t="str">
        <f t="shared" si="12"/>
        <v>Nov</v>
      </c>
      <c r="C138" s="10">
        <f t="shared" si="13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14"/>
        <v>5200</v>
      </c>
      <c r="Q138" s="16">
        <v>80</v>
      </c>
      <c r="R138" s="16">
        <v>260</v>
      </c>
      <c r="S138" s="16">
        <f t="shared" si="15"/>
        <v>416000</v>
      </c>
      <c r="T138" s="16">
        <f t="shared" si="16"/>
        <v>1352000</v>
      </c>
      <c r="U138" s="29">
        <f t="shared" si="17"/>
        <v>878000</v>
      </c>
    </row>
    <row r="139" spans="1:21" x14ac:dyDescent="0.3">
      <c r="A139" s="6">
        <v>43799</v>
      </c>
      <c r="B139" s="4" t="str">
        <f t="shared" si="12"/>
        <v>Nov</v>
      </c>
      <c r="C139" s="10">
        <f t="shared" si="13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14"/>
        <v>975</v>
      </c>
      <c r="Q139" s="16">
        <v>80</v>
      </c>
      <c r="R139" s="16">
        <v>260</v>
      </c>
      <c r="S139" s="16">
        <f t="shared" si="15"/>
        <v>78000</v>
      </c>
      <c r="T139" s="16">
        <f t="shared" si="16"/>
        <v>253500</v>
      </c>
      <c r="U139" s="29">
        <f t="shared" si="17"/>
        <v>502000</v>
      </c>
    </row>
    <row r="140" spans="1:21" x14ac:dyDescent="0.3">
      <c r="A140" s="6">
        <v>43799</v>
      </c>
      <c r="B140" s="5" t="str">
        <f t="shared" si="12"/>
        <v>Nov</v>
      </c>
      <c r="C140" s="10">
        <f t="shared" si="13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14"/>
        <v>2340</v>
      </c>
      <c r="Q140" s="16">
        <v>80</v>
      </c>
      <c r="R140" s="16">
        <v>260</v>
      </c>
      <c r="S140" s="16">
        <f t="shared" si="15"/>
        <v>187200</v>
      </c>
      <c r="T140" s="16">
        <f t="shared" si="16"/>
        <v>608400</v>
      </c>
      <c r="U140" s="29">
        <f t="shared" si="17"/>
        <v>654000</v>
      </c>
    </row>
    <row r="141" spans="1:21" x14ac:dyDescent="0.3">
      <c r="A141" s="6">
        <v>43799</v>
      </c>
      <c r="B141" s="5" t="str">
        <f t="shared" si="12"/>
        <v>Nov</v>
      </c>
      <c r="C141" s="10">
        <f t="shared" si="13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14"/>
        <v>4225</v>
      </c>
      <c r="Q141" s="16">
        <v>80</v>
      </c>
      <c r="R141" s="16">
        <v>260</v>
      </c>
      <c r="S141" s="16">
        <f t="shared" si="15"/>
        <v>338000</v>
      </c>
      <c r="T141" s="16">
        <f t="shared" si="16"/>
        <v>1098500</v>
      </c>
      <c r="U141" s="29">
        <f t="shared" si="17"/>
        <v>654000</v>
      </c>
    </row>
    <row r="142" spans="1:21" x14ac:dyDescent="0.3">
      <c r="A142" s="6">
        <v>43830</v>
      </c>
      <c r="B142" s="4" t="str">
        <f t="shared" si="12"/>
        <v>Dec</v>
      </c>
      <c r="C142" s="10">
        <f t="shared" si="13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14"/>
        <v>2968.8750000000005</v>
      </c>
      <c r="Q142" s="16">
        <v>80</v>
      </c>
      <c r="R142" s="16">
        <v>260</v>
      </c>
      <c r="S142" s="16">
        <f t="shared" si="15"/>
        <v>237510.00000000003</v>
      </c>
      <c r="T142" s="16">
        <f t="shared" si="16"/>
        <v>771907.50000000012</v>
      </c>
      <c r="U142" s="29">
        <f t="shared" si="17"/>
        <v>725000</v>
      </c>
    </row>
    <row r="143" spans="1:21" x14ac:dyDescent="0.3">
      <c r="A143" s="6">
        <v>43830</v>
      </c>
      <c r="B143" s="4" t="str">
        <f t="shared" si="12"/>
        <v>Dec</v>
      </c>
      <c r="C143" s="10">
        <f t="shared" si="13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14"/>
        <v>1365</v>
      </c>
      <c r="Q143" s="16">
        <v>80</v>
      </c>
      <c r="R143" s="16">
        <v>260</v>
      </c>
      <c r="S143" s="16">
        <f t="shared" si="15"/>
        <v>109200</v>
      </c>
      <c r="T143" s="16">
        <f t="shared" si="16"/>
        <v>354900</v>
      </c>
      <c r="U143" s="29">
        <f t="shared" si="17"/>
        <v>802000</v>
      </c>
    </row>
    <row r="144" spans="1:21" x14ac:dyDescent="0.3">
      <c r="A144" s="6">
        <v>43830</v>
      </c>
      <c r="B144" s="5" t="str">
        <f t="shared" si="12"/>
        <v>Dec</v>
      </c>
      <c r="C144" s="10">
        <f t="shared" si="13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14"/>
        <v>1833</v>
      </c>
      <c r="Q144" s="16">
        <v>80</v>
      </c>
      <c r="R144" s="16">
        <v>260</v>
      </c>
      <c r="S144" s="16">
        <f t="shared" si="15"/>
        <v>146640</v>
      </c>
      <c r="T144" s="16">
        <f t="shared" si="16"/>
        <v>476580</v>
      </c>
      <c r="U144" s="29">
        <f t="shared" si="17"/>
        <v>752000</v>
      </c>
    </row>
    <row r="145" spans="1:21" x14ac:dyDescent="0.3">
      <c r="A145" s="6">
        <v>43830</v>
      </c>
      <c r="B145" s="5" t="str">
        <f t="shared" si="12"/>
        <v>Dec</v>
      </c>
      <c r="C145" s="10">
        <f t="shared" si="13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14"/>
        <v>2848.2999999999993</v>
      </c>
      <c r="Q145" s="16">
        <v>80</v>
      </c>
      <c r="R145" s="16">
        <v>260</v>
      </c>
      <c r="S145" s="16">
        <f t="shared" si="15"/>
        <v>227863.99999999994</v>
      </c>
      <c r="T145" s="16">
        <f t="shared" si="16"/>
        <v>740557.99999999977</v>
      </c>
      <c r="U145" s="29">
        <f t="shared" si="17"/>
        <v>626000</v>
      </c>
    </row>
    <row r="146" spans="1:21" x14ac:dyDescent="0.3">
      <c r="A146" s="7">
        <v>43861</v>
      </c>
      <c r="B146" s="2" t="str">
        <f t="shared" si="12"/>
        <v>Jan</v>
      </c>
      <c r="C146" s="13">
        <f t="shared" si="13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14"/>
        <v>4225</v>
      </c>
      <c r="Q146" s="17">
        <v>100</v>
      </c>
      <c r="R146" s="18">
        <v>310</v>
      </c>
      <c r="S146" s="18">
        <f t="shared" si="15"/>
        <v>422500</v>
      </c>
      <c r="T146" s="18">
        <f t="shared" si="16"/>
        <v>1309750</v>
      </c>
      <c r="U146" s="29">
        <f t="shared" si="17"/>
        <v>630000</v>
      </c>
    </row>
    <row r="147" spans="1:21" x14ac:dyDescent="0.3">
      <c r="A147" s="7">
        <v>43861</v>
      </c>
      <c r="B147" s="2" t="str">
        <f t="shared" si="12"/>
        <v>Jan</v>
      </c>
      <c r="C147" s="13">
        <f t="shared" si="13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14"/>
        <v>2019.2249999999999</v>
      </c>
      <c r="Q147" s="17">
        <v>100</v>
      </c>
      <c r="R147" s="18">
        <v>310</v>
      </c>
      <c r="S147" s="18">
        <f t="shared" si="15"/>
        <v>201922.5</v>
      </c>
      <c r="T147" s="18">
        <f t="shared" si="16"/>
        <v>625959.75</v>
      </c>
      <c r="U147" s="29">
        <f t="shared" si="17"/>
        <v>654000</v>
      </c>
    </row>
    <row r="148" spans="1:21" x14ac:dyDescent="0.3">
      <c r="A148" s="7">
        <v>43861</v>
      </c>
      <c r="B148" s="3" t="str">
        <f t="shared" si="12"/>
        <v>Jan</v>
      </c>
      <c r="C148" s="13">
        <f t="shared" si="13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14"/>
        <v>2332.1999999999998</v>
      </c>
      <c r="Q148" s="17">
        <v>100</v>
      </c>
      <c r="R148" s="18">
        <v>310</v>
      </c>
      <c r="S148" s="18">
        <f t="shared" si="15"/>
        <v>233219.99999999997</v>
      </c>
      <c r="T148" s="18">
        <f t="shared" si="16"/>
        <v>722982</v>
      </c>
      <c r="U148" s="29">
        <f t="shared" si="17"/>
        <v>598000</v>
      </c>
    </row>
    <row r="149" spans="1:21" x14ac:dyDescent="0.3">
      <c r="A149" s="7">
        <v>43861</v>
      </c>
      <c r="B149" s="3" t="str">
        <f t="shared" si="12"/>
        <v>Jan</v>
      </c>
      <c r="C149" s="13">
        <f t="shared" si="13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14"/>
        <v>2657.2</v>
      </c>
      <c r="Q149" s="17">
        <v>100</v>
      </c>
      <c r="R149" s="18">
        <v>310</v>
      </c>
      <c r="S149" s="18">
        <f t="shared" si="15"/>
        <v>265720</v>
      </c>
      <c r="T149" s="18">
        <f t="shared" si="16"/>
        <v>823732</v>
      </c>
      <c r="U149" s="29">
        <f t="shared" si="17"/>
        <v>511000</v>
      </c>
    </row>
    <row r="150" spans="1:21" x14ac:dyDescent="0.3">
      <c r="A150" s="7">
        <v>43889</v>
      </c>
      <c r="B150" s="2" t="str">
        <f t="shared" si="12"/>
        <v>Feb</v>
      </c>
      <c r="C150" s="13">
        <f t="shared" si="13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14"/>
        <v>2925</v>
      </c>
      <c r="Q150" s="17">
        <v>100</v>
      </c>
      <c r="R150" s="18">
        <v>310</v>
      </c>
      <c r="S150" s="18">
        <f t="shared" si="15"/>
        <v>292500</v>
      </c>
      <c r="T150" s="18">
        <f t="shared" si="16"/>
        <v>906750</v>
      </c>
      <c r="U150" s="29">
        <f t="shared" si="17"/>
        <v>655000</v>
      </c>
    </row>
    <row r="151" spans="1:21" x14ac:dyDescent="0.3">
      <c r="A151" s="7">
        <v>43889</v>
      </c>
      <c r="B151" s="2" t="str">
        <f t="shared" si="12"/>
        <v>Feb</v>
      </c>
      <c r="C151" s="13">
        <f t="shared" si="13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14"/>
        <v>2034.5</v>
      </c>
      <c r="Q151" s="17">
        <v>100</v>
      </c>
      <c r="R151" s="18">
        <v>310</v>
      </c>
      <c r="S151" s="18">
        <f t="shared" si="15"/>
        <v>203450</v>
      </c>
      <c r="T151" s="18">
        <f t="shared" si="16"/>
        <v>630695</v>
      </c>
      <c r="U151" s="29">
        <f t="shared" si="17"/>
        <v>626000</v>
      </c>
    </row>
    <row r="152" spans="1:21" x14ac:dyDescent="0.3">
      <c r="A152" s="7">
        <v>43889</v>
      </c>
      <c r="B152" s="3" t="str">
        <f t="shared" si="12"/>
        <v>Feb</v>
      </c>
      <c r="C152" s="13">
        <f t="shared" si="13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14"/>
        <v>1594.125</v>
      </c>
      <c r="Q152" s="17">
        <v>100</v>
      </c>
      <c r="R152" s="18">
        <v>310</v>
      </c>
      <c r="S152" s="18">
        <f t="shared" si="15"/>
        <v>159412.5</v>
      </c>
      <c r="T152" s="18">
        <f t="shared" si="16"/>
        <v>494178.75</v>
      </c>
      <c r="U152" s="29">
        <f t="shared" si="17"/>
        <v>654000</v>
      </c>
    </row>
    <row r="153" spans="1:21" x14ac:dyDescent="0.3">
      <c r="A153" s="7">
        <v>43889</v>
      </c>
      <c r="B153" s="3" t="str">
        <f t="shared" si="12"/>
        <v>Feb</v>
      </c>
      <c r="C153" s="13">
        <f t="shared" si="13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14"/>
        <v>4914</v>
      </c>
      <c r="Q153" s="17">
        <v>100</v>
      </c>
      <c r="R153" s="18">
        <v>310</v>
      </c>
      <c r="S153" s="18">
        <f t="shared" si="15"/>
        <v>491400</v>
      </c>
      <c r="T153" s="18">
        <f t="shared" si="16"/>
        <v>1523340</v>
      </c>
      <c r="U153" s="29">
        <f t="shared" si="17"/>
        <v>630000</v>
      </c>
    </row>
    <row r="154" spans="1:21" x14ac:dyDescent="0.3">
      <c r="A154" s="7">
        <v>43921</v>
      </c>
      <c r="B154" s="2" t="str">
        <f t="shared" si="12"/>
        <v>Mar</v>
      </c>
      <c r="C154" s="13">
        <f t="shared" si="13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14"/>
        <v>3700.125</v>
      </c>
      <c r="Q154" s="17">
        <v>100</v>
      </c>
      <c r="R154" s="18">
        <v>310</v>
      </c>
      <c r="S154" s="18">
        <f t="shared" si="15"/>
        <v>370012.5</v>
      </c>
      <c r="T154" s="18">
        <f t="shared" si="16"/>
        <v>1147038.75</v>
      </c>
      <c r="U154" s="29">
        <f t="shared" si="17"/>
        <v>759000</v>
      </c>
    </row>
    <row r="155" spans="1:21" x14ac:dyDescent="0.3">
      <c r="A155" s="7">
        <v>43921</v>
      </c>
      <c r="B155" s="2" t="str">
        <f t="shared" si="12"/>
        <v>Mar</v>
      </c>
      <c r="C155" s="13">
        <f t="shared" si="13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14"/>
        <v>1560</v>
      </c>
      <c r="Q155" s="17">
        <v>100</v>
      </c>
      <c r="R155" s="18">
        <v>310</v>
      </c>
      <c r="S155" s="18">
        <f t="shared" si="15"/>
        <v>156000</v>
      </c>
      <c r="T155" s="18">
        <f t="shared" si="16"/>
        <v>483600</v>
      </c>
      <c r="U155" s="29">
        <f t="shared" si="17"/>
        <v>654000</v>
      </c>
    </row>
    <row r="156" spans="1:21" x14ac:dyDescent="0.3">
      <c r="A156" s="7">
        <v>43921</v>
      </c>
      <c r="B156" s="3" t="str">
        <f t="shared" si="12"/>
        <v>Mar</v>
      </c>
      <c r="C156" s="13">
        <f t="shared" si="13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14"/>
        <v>2543.125</v>
      </c>
      <c r="Q156" s="17">
        <v>100</v>
      </c>
      <c r="R156" s="18">
        <v>310</v>
      </c>
      <c r="S156" s="18">
        <f t="shared" si="15"/>
        <v>254312.5</v>
      </c>
      <c r="T156" s="18">
        <f t="shared" si="16"/>
        <v>788368.75</v>
      </c>
      <c r="U156" s="29">
        <f t="shared" si="17"/>
        <v>626000</v>
      </c>
    </row>
    <row r="157" spans="1:21" x14ac:dyDescent="0.3">
      <c r="A157" s="7">
        <v>43921</v>
      </c>
      <c r="B157" s="3" t="str">
        <f t="shared" si="12"/>
        <v>Mar</v>
      </c>
      <c r="C157" s="13">
        <f t="shared" si="13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14"/>
        <v>1149.5250000000001</v>
      </c>
      <c r="Q157" s="17">
        <v>100</v>
      </c>
      <c r="R157" s="18">
        <v>310</v>
      </c>
      <c r="S157" s="18">
        <f t="shared" si="15"/>
        <v>114952.50000000001</v>
      </c>
      <c r="T157" s="18">
        <f t="shared" si="16"/>
        <v>356352.75</v>
      </c>
      <c r="U157" s="29">
        <f t="shared" si="17"/>
        <v>655000</v>
      </c>
    </row>
    <row r="158" spans="1:21" x14ac:dyDescent="0.3">
      <c r="A158" s="7">
        <v>43951</v>
      </c>
      <c r="B158" s="2" t="str">
        <f t="shared" si="12"/>
        <v>Apr</v>
      </c>
      <c r="C158" s="13">
        <f t="shared" si="13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14"/>
        <v>2705.8850000000002</v>
      </c>
      <c r="Q158" s="17">
        <v>100</v>
      </c>
      <c r="R158" s="18">
        <v>310</v>
      </c>
      <c r="S158" s="18">
        <f t="shared" si="15"/>
        <v>270588.5</v>
      </c>
      <c r="T158" s="18">
        <f t="shared" si="16"/>
        <v>838824.35000000009</v>
      </c>
      <c r="U158" s="29">
        <f t="shared" si="17"/>
        <v>626000</v>
      </c>
    </row>
    <row r="159" spans="1:21" x14ac:dyDescent="0.3">
      <c r="A159" s="7">
        <v>43951</v>
      </c>
      <c r="B159" s="2" t="str">
        <f t="shared" si="12"/>
        <v>Apr</v>
      </c>
      <c r="C159" s="13">
        <f t="shared" si="13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14"/>
        <v>1170</v>
      </c>
      <c r="Q159" s="17">
        <v>100</v>
      </c>
      <c r="R159" s="18">
        <v>310</v>
      </c>
      <c r="S159" s="18">
        <f t="shared" si="15"/>
        <v>117000</v>
      </c>
      <c r="T159" s="18">
        <f t="shared" si="16"/>
        <v>362700</v>
      </c>
      <c r="U159" s="29">
        <f t="shared" si="17"/>
        <v>752000</v>
      </c>
    </row>
    <row r="160" spans="1:21" x14ac:dyDescent="0.3">
      <c r="A160" s="7">
        <v>43951</v>
      </c>
      <c r="B160" s="3" t="str">
        <f t="shared" si="12"/>
        <v>Apr</v>
      </c>
      <c r="C160" s="13">
        <f t="shared" si="13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14"/>
        <v>2925</v>
      </c>
      <c r="Q160" s="17">
        <v>100</v>
      </c>
      <c r="R160" s="18">
        <v>310</v>
      </c>
      <c r="S160" s="18">
        <f t="shared" si="15"/>
        <v>292500</v>
      </c>
      <c r="T160" s="18">
        <f t="shared" si="16"/>
        <v>906750</v>
      </c>
      <c r="U160" s="29">
        <f t="shared" si="17"/>
        <v>667000</v>
      </c>
    </row>
    <row r="161" spans="1:21" x14ac:dyDescent="0.3">
      <c r="A161" s="7">
        <v>43951</v>
      </c>
      <c r="B161" s="3" t="str">
        <f t="shared" si="12"/>
        <v>Apr</v>
      </c>
      <c r="C161" s="13">
        <f t="shared" si="13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14"/>
        <v>1085.3700000000003</v>
      </c>
      <c r="Q161" s="17">
        <v>100</v>
      </c>
      <c r="R161" s="18">
        <v>310</v>
      </c>
      <c r="S161" s="18">
        <f t="shared" si="15"/>
        <v>108537.00000000003</v>
      </c>
      <c r="T161" s="18">
        <f t="shared" si="16"/>
        <v>336464.70000000013</v>
      </c>
      <c r="U161" s="29">
        <f t="shared" si="17"/>
        <v>759000</v>
      </c>
    </row>
    <row r="162" spans="1:21" x14ac:dyDescent="0.3">
      <c r="A162" s="7">
        <v>43982</v>
      </c>
      <c r="B162" s="2" t="str">
        <f t="shared" si="12"/>
        <v>May</v>
      </c>
      <c r="C162" s="13">
        <f t="shared" si="13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14"/>
        <v>2447.25</v>
      </c>
      <c r="Q162" s="17">
        <v>100</v>
      </c>
      <c r="R162" s="18">
        <v>310</v>
      </c>
      <c r="S162" s="18">
        <f t="shared" si="15"/>
        <v>244725</v>
      </c>
      <c r="T162" s="18">
        <f t="shared" si="16"/>
        <v>758647.5</v>
      </c>
      <c r="U162" s="29">
        <f t="shared" si="17"/>
        <v>502000</v>
      </c>
    </row>
    <row r="163" spans="1:21" x14ac:dyDescent="0.3">
      <c r="A163" s="7">
        <v>43982</v>
      </c>
      <c r="B163" s="2" t="str">
        <f t="shared" si="12"/>
        <v>May</v>
      </c>
      <c r="C163" s="13">
        <f t="shared" si="13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14"/>
        <v>1927.38</v>
      </c>
      <c r="Q163" s="17">
        <v>100</v>
      </c>
      <c r="R163" s="18">
        <v>310</v>
      </c>
      <c r="S163" s="18">
        <f t="shared" si="15"/>
        <v>192738</v>
      </c>
      <c r="T163" s="18">
        <f t="shared" si="16"/>
        <v>597487.80000000005</v>
      </c>
      <c r="U163" s="29">
        <f t="shared" si="17"/>
        <v>494200</v>
      </c>
    </row>
    <row r="164" spans="1:21" x14ac:dyDescent="0.3">
      <c r="A164" s="7">
        <v>43982</v>
      </c>
      <c r="B164" s="3" t="str">
        <f t="shared" si="12"/>
        <v>May</v>
      </c>
      <c r="C164" s="13">
        <f t="shared" si="13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14"/>
        <v>913.41250000000014</v>
      </c>
      <c r="Q164" s="17">
        <v>100</v>
      </c>
      <c r="R164" s="18">
        <v>310</v>
      </c>
      <c r="S164" s="18">
        <f t="shared" si="15"/>
        <v>91341.250000000015</v>
      </c>
      <c r="T164" s="18">
        <f t="shared" si="16"/>
        <v>283157.87500000006</v>
      </c>
      <c r="U164" s="29">
        <f t="shared" si="17"/>
        <v>511000</v>
      </c>
    </row>
    <row r="165" spans="1:21" x14ac:dyDescent="0.3">
      <c r="A165" s="7">
        <v>43982</v>
      </c>
      <c r="B165" s="3" t="str">
        <f t="shared" si="12"/>
        <v>May</v>
      </c>
      <c r="C165" s="13">
        <f t="shared" si="13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14"/>
        <v>1433.25</v>
      </c>
      <c r="Q165" s="17">
        <v>100</v>
      </c>
      <c r="R165" s="18">
        <v>310</v>
      </c>
      <c r="S165" s="18">
        <f t="shared" si="15"/>
        <v>143325</v>
      </c>
      <c r="T165" s="18">
        <f t="shared" si="16"/>
        <v>444307.5</v>
      </c>
      <c r="U165" s="29">
        <f t="shared" si="17"/>
        <v>588000</v>
      </c>
    </row>
    <row r="166" spans="1:21" x14ac:dyDescent="0.3">
      <c r="A166" s="7">
        <v>44012</v>
      </c>
      <c r="B166" s="2" t="str">
        <f t="shared" si="12"/>
        <v>Jun</v>
      </c>
      <c r="C166" s="13">
        <f t="shared" si="13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14"/>
        <v>4225</v>
      </c>
      <c r="Q166" s="17">
        <v>100</v>
      </c>
      <c r="R166" s="18">
        <v>310</v>
      </c>
      <c r="S166" s="18">
        <f t="shared" si="15"/>
        <v>422500</v>
      </c>
      <c r="T166" s="18">
        <f t="shared" si="16"/>
        <v>1309750</v>
      </c>
      <c r="U166" s="29">
        <f t="shared" si="17"/>
        <v>802000</v>
      </c>
    </row>
    <row r="167" spans="1:21" x14ac:dyDescent="0.3">
      <c r="A167" s="7">
        <v>44012</v>
      </c>
      <c r="B167" s="2" t="str">
        <f t="shared" si="12"/>
        <v>Jun</v>
      </c>
      <c r="C167" s="13">
        <f t="shared" si="13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14"/>
        <v>655.20000000000005</v>
      </c>
      <c r="Q167" s="17">
        <v>100</v>
      </c>
      <c r="R167" s="18">
        <v>310</v>
      </c>
      <c r="S167" s="18">
        <f t="shared" si="15"/>
        <v>65520.000000000007</v>
      </c>
      <c r="T167" s="18">
        <f t="shared" si="16"/>
        <v>203112</v>
      </c>
      <c r="U167" s="29">
        <f t="shared" si="17"/>
        <v>448000</v>
      </c>
    </row>
    <row r="168" spans="1:21" x14ac:dyDescent="0.3">
      <c r="A168" s="7">
        <v>44012</v>
      </c>
      <c r="B168" s="3" t="str">
        <f t="shared" si="12"/>
        <v>Jun</v>
      </c>
      <c r="C168" s="13">
        <f t="shared" si="13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14"/>
        <v>1625</v>
      </c>
      <c r="Q168" s="17">
        <v>100</v>
      </c>
      <c r="R168" s="18">
        <v>310</v>
      </c>
      <c r="S168" s="18">
        <f t="shared" si="15"/>
        <v>162500</v>
      </c>
      <c r="T168" s="18">
        <f t="shared" si="16"/>
        <v>503750</v>
      </c>
      <c r="U168" s="29">
        <f t="shared" si="17"/>
        <v>630000</v>
      </c>
    </row>
    <row r="169" spans="1:21" x14ac:dyDescent="0.3">
      <c r="A169" s="7">
        <v>44012</v>
      </c>
      <c r="B169" s="3" t="str">
        <f t="shared" si="12"/>
        <v>Jun</v>
      </c>
      <c r="C169" s="13">
        <f t="shared" si="13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14"/>
        <v>1820</v>
      </c>
      <c r="Q169" s="17">
        <v>100</v>
      </c>
      <c r="R169" s="18">
        <v>310</v>
      </c>
      <c r="S169" s="18">
        <f t="shared" si="15"/>
        <v>182000</v>
      </c>
      <c r="T169" s="18">
        <f t="shared" si="16"/>
        <v>564200</v>
      </c>
      <c r="U169" s="29">
        <f t="shared" si="17"/>
        <v>759000</v>
      </c>
    </row>
    <row r="170" spans="1:21" x14ac:dyDescent="0.3">
      <c r="A170" s="7">
        <v>44043</v>
      </c>
      <c r="B170" s="2" t="str">
        <f t="shared" si="12"/>
        <v>Jul</v>
      </c>
      <c r="C170" s="13">
        <f t="shared" si="13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14"/>
        <v>4875</v>
      </c>
      <c r="Q170" s="17">
        <v>100</v>
      </c>
      <c r="R170" s="18">
        <v>310</v>
      </c>
      <c r="S170" s="18">
        <f t="shared" si="15"/>
        <v>487500</v>
      </c>
      <c r="T170" s="18">
        <f t="shared" si="16"/>
        <v>1511250</v>
      </c>
      <c r="U170" s="29">
        <f t="shared" si="17"/>
        <v>672000</v>
      </c>
    </row>
    <row r="171" spans="1:21" x14ac:dyDescent="0.3">
      <c r="A171" s="7">
        <v>44043</v>
      </c>
      <c r="B171" s="2" t="str">
        <f t="shared" si="12"/>
        <v>Jul</v>
      </c>
      <c r="C171" s="13">
        <f t="shared" si="13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14"/>
        <v>1932.84</v>
      </c>
      <c r="Q171" s="17">
        <v>100</v>
      </c>
      <c r="R171" s="18">
        <v>310</v>
      </c>
      <c r="S171" s="18">
        <f t="shared" si="15"/>
        <v>193284</v>
      </c>
      <c r="T171" s="18">
        <f t="shared" si="16"/>
        <v>599180.4</v>
      </c>
      <c r="U171" s="29">
        <f t="shared" si="17"/>
        <v>495600</v>
      </c>
    </row>
    <row r="172" spans="1:21" x14ac:dyDescent="0.3">
      <c r="A172" s="7">
        <v>44043</v>
      </c>
      <c r="B172" s="3" t="str">
        <f t="shared" si="12"/>
        <v>Jul</v>
      </c>
      <c r="C172" s="13">
        <f t="shared" si="13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14"/>
        <v>1365</v>
      </c>
      <c r="Q172" s="17">
        <v>100</v>
      </c>
      <c r="R172" s="18">
        <v>310</v>
      </c>
      <c r="S172" s="18">
        <f t="shared" si="15"/>
        <v>136500</v>
      </c>
      <c r="T172" s="18">
        <f t="shared" si="16"/>
        <v>423150</v>
      </c>
      <c r="U172" s="29">
        <f t="shared" si="17"/>
        <v>655000</v>
      </c>
    </row>
    <row r="173" spans="1:21" x14ac:dyDescent="0.3">
      <c r="A173" s="7">
        <v>44043</v>
      </c>
      <c r="B173" s="3" t="str">
        <f t="shared" si="12"/>
        <v>Jul</v>
      </c>
      <c r="C173" s="13">
        <f t="shared" si="13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14"/>
        <v>2600</v>
      </c>
      <c r="Q173" s="17">
        <v>100</v>
      </c>
      <c r="R173" s="18">
        <v>310</v>
      </c>
      <c r="S173" s="18">
        <f t="shared" si="15"/>
        <v>260000</v>
      </c>
      <c r="T173" s="18">
        <f t="shared" si="16"/>
        <v>806000</v>
      </c>
      <c r="U173" s="29">
        <f t="shared" si="17"/>
        <v>588000</v>
      </c>
    </row>
    <row r="174" spans="1:21" x14ac:dyDescent="0.3">
      <c r="A174" s="7">
        <v>44074</v>
      </c>
      <c r="B174" s="2" t="str">
        <f t="shared" si="12"/>
        <v>Aug</v>
      </c>
      <c r="C174" s="13">
        <f t="shared" si="13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14"/>
        <v>3575</v>
      </c>
      <c r="Q174" s="17">
        <v>100</v>
      </c>
      <c r="R174" s="18">
        <v>310</v>
      </c>
      <c r="S174" s="18">
        <f t="shared" si="15"/>
        <v>357500</v>
      </c>
      <c r="T174" s="18">
        <f t="shared" si="16"/>
        <v>1108250</v>
      </c>
      <c r="U174" s="29">
        <f t="shared" si="17"/>
        <v>662000</v>
      </c>
    </row>
    <row r="175" spans="1:21" x14ac:dyDescent="0.3">
      <c r="A175" s="7">
        <v>44074</v>
      </c>
      <c r="B175" s="2" t="str">
        <f t="shared" si="12"/>
        <v>Aug</v>
      </c>
      <c r="C175" s="13">
        <f t="shared" si="13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14"/>
        <v>2569.84</v>
      </c>
      <c r="Q175" s="17">
        <v>100</v>
      </c>
      <c r="R175" s="18">
        <v>310</v>
      </c>
      <c r="S175" s="18">
        <f t="shared" si="15"/>
        <v>256984</v>
      </c>
      <c r="T175" s="18">
        <f t="shared" si="16"/>
        <v>796650.4</v>
      </c>
      <c r="U175" s="29">
        <f t="shared" si="17"/>
        <v>494200</v>
      </c>
    </row>
    <row r="176" spans="1:21" x14ac:dyDescent="0.3">
      <c r="A176" s="7">
        <v>44074</v>
      </c>
      <c r="B176" s="3" t="str">
        <f t="shared" si="12"/>
        <v>Aug</v>
      </c>
      <c r="C176" s="13">
        <f t="shared" si="13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14"/>
        <v>1356.7125000000003</v>
      </c>
      <c r="Q176" s="17">
        <v>100</v>
      </c>
      <c r="R176" s="18">
        <v>310</v>
      </c>
      <c r="S176" s="18">
        <f t="shared" si="15"/>
        <v>135671.25000000003</v>
      </c>
      <c r="T176" s="18">
        <f t="shared" si="16"/>
        <v>420580.87500000012</v>
      </c>
      <c r="U176" s="29">
        <f t="shared" si="17"/>
        <v>759000</v>
      </c>
    </row>
    <row r="177" spans="1:21" x14ac:dyDescent="0.3">
      <c r="A177" s="7">
        <v>44074</v>
      </c>
      <c r="B177" s="3" t="str">
        <f t="shared" si="12"/>
        <v>Aug</v>
      </c>
      <c r="C177" s="13">
        <f t="shared" si="13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14"/>
        <v>2590.0875000000005</v>
      </c>
      <c r="Q177" s="17">
        <v>100</v>
      </c>
      <c r="R177" s="18">
        <v>310</v>
      </c>
      <c r="S177" s="18">
        <f t="shared" si="15"/>
        <v>259008.75000000006</v>
      </c>
      <c r="T177" s="18">
        <f t="shared" si="16"/>
        <v>802927.12500000012</v>
      </c>
      <c r="U177" s="29">
        <f t="shared" si="17"/>
        <v>759000</v>
      </c>
    </row>
    <row r="178" spans="1:21" x14ac:dyDescent="0.3">
      <c r="A178" s="7">
        <v>44104</v>
      </c>
      <c r="B178" s="2" t="str">
        <f t="shared" si="12"/>
        <v>Sep</v>
      </c>
      <c r="C178" s="13">
        <f t="shared" si="13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14"/>
        <v>4382.5600000000004</v>
      </c>
      <c r="Q178" s="17">
        <v>100</v>
      </c>
      <c r="R178" s="18">
        <v>310</v>
      </c>
      <c r="S178" s="18">
        <f t="shared" si="15"/>
        <v>438256.00000000006</v>
      </c>
      <c r="T178" s="18">
        <f t="shared" si="16"/>
        <v>1358593.6</v>
      </c>
      <c r="U178" s="29">
        <f t="shared" si="17"/>
        <v>602000</v>
      </c>
    </row>
    <row r="179" spans="1:21" x14ac:dyDescent="0.3">
      <c r="A179" s="7">
        <v>44104</v>
      </c>
      <c r="B179" s="2" t="str">
        <f t="shared" si="12"/>
        <v>Sep</v>
      </c>
      <c r="C179" s="13">
        <f t="shared" si="13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14"/>
        <v>975</v>
      </c>
      <c r="Q179" s="17">
        <v>100</v>
      </c>
      <c r="R179" s="18">
        <v>310</v>
      </c>
      <c r="S179" s="18">
        <f t="shared" si="15"/>
        <v>97500</v>
      </c>
      <c r="T179" s="18">
        <f t="shared" si="16"/>
        <v>302250</v>
      </c>
      <c r="U179" s="29">
        <f t="shared" si="17"/>
        <v>662000</v>
      </c>
    </row>
    <row r="180" spans="1:21" x14ac:dyDescent="0.3">
      <c r="A180" s="7">
        <v>44104</v>
      </c>
      <c r="B180" s="3" t="str">
        <f t="shared" si="12"/>
        <v>Sep</v>
      </c>
      <c r="C180" s="13">
        <f t="shared" si="13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14"/>
        <v>1555.645</v>
      </c>
      <c r="Q180" s="17">
        <v>100</v>
      </c>
      <c r="R180" s="18">
        <v>310</v>
      </c>
      <c r="S180" s="18">
        <f t="shared" si="15"/>
        <v>155564.5</v>
      </c>
      <c r="T180" s="18">
        <f t="shared" si="16"/>
        <v>482249.95</v>
      </c>
      <c r="U180" s="29">
        <f t="shared" si="17"/>
        <v>526000</v>
      </c>
    </row>
    <row r="181" spans="1:21" x14ac:dyDescent="0.3">
      <c r="A181" s="7">
        <v>44104</v>
      </c>
      <c r="B181" s="3" t="str">
        <f t="shared" si="12"/>
        <v>Sep</v>
      </c>
      <c r="C181" s="13">
        <f t="shared" si="13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14"/>
        <v>4376.32</v>
      </c>
      <c r="Q181" s="17">
        <v>100</v>
      </c>
      <c r="R181" s="18">
        <v>310</v>
      </c>
      <c r="S181" s="18">
        <f t="shared" si="15"/>
        <v>437632</v>
      </c>
      <c r="T181" s="18">
        <f t="shared" si="16"/>
        <v>1356659.2</v>
      </c>
      <c r="U181" s="29">
        <f t="shared" si="17"/>
        <v>526000</v>
      </c>
    </row>
    <row r="182" spans="1:21" x14ac:dyDescent="0.3">
      <c r="A182" s="7">
        <v>44135</v>
      </c>
      <c r="B182" s="2" t="str">
        <f t="shared" si="12"/>
        <v>Oct</v>
      </c>
      <c r="C182" s="13">
        <f t="shared" si="13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14"/>
        <v>6175</v>
      </c>
      <c r="Q182" s="17">
        <v>100</v>
      </c>
      <c r="R182" s="18">
        <v>310</v>
      </c>
      <c r="S182" s="18">
        <f t="shared" si="15"/>
        <v>617500</v>
      </c>
      <c r="T182" s="18">
        <f t="shared" si="16"/>
        <v>1914250</v>
      </c>
      <c r="U182" s="29">
        <f t="shared" si="17"/>
        <v>598000</v>
      </c>
    </row>
    <row r="183" spans="1:21" x14ac:dyDescent="0.3">
      <c r="A183" s="7">
        <v>44135</v>
      </c>
      <c r="B183" s="2" t="str">
        <f t="shared" si="12"/>
        <v>Oct</v>
      </c>
      <c r="C183" s="13">
        <f t="shared" si="13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14"/>
        <v>780</v>
      </c>
      <c r="Q183" s="17">
        <v>100</v>
      </c>
      <c r="R183" s="18">
        <v>310</v>
      </c>
      <c r="S183" s="18">
        <f t="shared" si="15"/>
        <v>78000</v>
      </c>
      <c r="T183" s="18">
        <f t="shared" si="16"/>
        <v>241800</v>
      </c>
      <c r="U183" s="29">
        <f t="shared" si="17"/>
        <v>598000</v>
      </c>
    </row>
    <row r="184" spans="1:21" x14ac:dyDescent="0.3">
      <c r="A184" s="7">
        <v>44135</v>
      </c>
      <c r="B184" s="3" t="str">
        <f t="shared" si="12"/>
        <v>Oct</v>
      </c>
      <c r="C184" s="13">
        <f t="shared" si="13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14"/>
        <v>1300</v>
      </c>
      <c r="Q184" s="17">
        <v>100</v>
      </c>
      <c r="R184" s="18">
        <v>310</v>
      </c>
      <c r="S184" s="18">
        <f t="shared" si="15"/>
        <v>130000</v>
      </c>
      <c r="T184" s="18">
        <f t="shared" si="16"/>
        <v>403000</v>
      </c>
      <c r="U184" s="29">
        <f t="shared" si="17"/>
        <v>502000</v>
      </c>
    </row>
    <row r="185" spans="1:21" x14ac:dyDescent="0.3">
      <c r="A185" s="7">
        <v>44135</v>
      </c>
      <c r="B185" s="3" t="str">
        <f t="shared" si="12"/>
        <v>Oct</v>
      </c>
      <c r="C185" s="13">
        <f t="shared" si="13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14"/>
        <v>1950</v>
      </c>
      <c r="Q185" s="17">
        <v>100</v>
      </c>
      <c r="R185" s="18">
        <v>310</v>
      </c>
      <c r="S185" s="18">
        <f t="shared" si="15"/>
        <v>195000</v>
      </c>
      <c r="T185" s="18">
        <f t="shared" si="16"/>
        <v>604500</v>
      </c>
      <c r="U185" s="29">
        <f t="shared" si="17"/>
        <v>502000</v>
      </c>
    </row>
    <row r="186" spans="1:21" x14ac:dyDescent="0.3">
      <c r="A186" s="7">
        <v>44165</v>
      </c>
      <c r="B186" s="2" t="str">
        <f t="shared" si="12"/>
        <v>Nov</v>
      </c>
      <c r="C186" s="13">
        <f t="shared" si="13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14"/>
        <v>4225</v>
      </c>
      <c r="Q186" s="17">
        <v>100</v>
      </c>
      <c r="R186" s="18">
        <v>310</v>
      </c>
      <c r="S186" s="18">
        <f t="shared" si="15"/>
        <v>422500</v>
      </c>
      <c r="T186" s="18">
        <f t="shared" si="16"/>
        <v>1309750</v>
      </c>
      <c r="U186" s="29">
        <f t="shared" si="17"/>
        <v>654000</v>
      </c>
    </row>
    <row r="187" spans="1:21" x14ac:dyDescent="0.3">
      <c r="A187" s="7">
        <v>44165</v>
      </c>
      <c r="B187" s="2" t="str">
        <f t="shared" si="12"/>
        <v>Nov</v>
      </c>
      <c r="C187" s="13">
        <f t="shared" si="13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14"/>
        <v>1040</v>
      </c>
      <c r="Q187" s="17">
        <v>100</v>
      </c>
      <c r="R187" s="18">
        <v>310</v>
      </c>
      <c r="S187" s="18">
        <f t="shared" si="15"/>
        <v>104000</v>
      </c>
      <c r="T187" s="18">
        <f t="shared" si="16"/>
        <v>322400</v>
      </c>
      <c r="U187" s="29">
        <f t="shared" si="17"/>
        <v>598000</v>
      </c>
    </row>
    <row r="188" spans="1:21" x14ac:dyDescent="0.3">
      <c r="A188" s="7">
        <v>44165</v>
      </c>
      <c r="B188" s="3" t="str">
        <f t="shared" si="12"/>
        <v>Nov</v>
      </c>
      <c r="C188" s="13">
        <f t="shared" si="13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14"/>
        <v>3649.1</v>
      </c>
      <c r="Q188" s="17">
        <v>100</v>
      </c>
      <c r="R188" s="18">
        <v>310</v>
      </c>
      <c r="S188" s="18">
        <f t="shared" si="15"/>
        <v>364910</v>
      </c>
      <c r="T188" s="18">
        <f t="shared" si="16"/>
        <v>1131221</v>
      </c>
      <c r="U188" s="29">
        <f t="shared" si="17"/>
        <v>802000</v>
      </c>
    </row>
    <row r="189" spans="1:21" x14ac:dyDescent="0.3">
      <c r="A189" s="7">
        <v>44165</v>
      </c>
      <c r="B189" s="3" t="str">
        <f t="shared" si="12"/>
        <v>Nov</v>
      </c>
      <c r="C189" s="13">
        <f t="shared" si="13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14"/>
        <v>6255.6</v>
      </c>
      <c r="Q189" s="17">
        <v>100</v>
      </c>
      <c r="R189" s="18">
        <v>310</v>
      </c>
      <c r="S189" s="18">
        <f t="shared" si="15"/>
        <v>625560</v>
      </c>
      <c r="T189" s="18">
        <f t="shared" si="16"/>
        <v>1939236</v>
      </c>
      <c r="U189" s="29">
        <f t="shared" si="17"/>
        <v>802000</v>
      </c>
    </row>
    <row r="190" spans="1:21" x14ac:dyDescent="0.3">
      <c r="A190" s="7">
        <v>44196</v>
      </c>
      <c r="B190" s="2" t="str">
        <f t="shared" si="12"/>
        <v>Dec</v>
      </c>
      <c r="C190" s="13">
        <f t="shared" si="13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14"/>
        <v>4225</v>
      </c>
      <c r="Q190" s="17">
        <v>100</v>
      </c>
      <c r="R190" s="18">
        <v>310</v>
      </c>
      <c r="S190" s="18">
        <f t="shared" si="15"/>
        <v>422500</v>
      </c>
      <c r="T190" s="18">
        <f t="shared" si="16"/>
        <v>1309750</v>
      </c>
      <c r="U190" s="29">
        <f t="shared" si="17"/>
        <v>802000</v>
      </c>
    </row>
    <row r="191" spans="1:21" x14ac:dyDescent="0.3">
      <c r="A191" s="7">
        <v>44196</v>
      </c>
      <c r="B191" s="2" t="str">
        <f t="shared" si="12"/>
        <v>Dec</v>
      </c>
      <c r="C191" s="13">
        <f t="shared" si="13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14"/>
        <v>1170</v>
      </c>
      <c r="Q191" s="17">
        <v>100</v>
      </c>
      <c r="R191" s="18">
        <v>310</v>
      </c>
      <c r="S191" s="18">
        <f t="shared" si="15"/>
        <v>117000</v>
      </c>
      <c r="T191" s="18">
        <f t="shared" si="16"/>
        <v>362700</v>
      </c>
      <c r="U191" s="29">
        <f t="shared" si="17"/>
        <v>654000</v>
      </c>
    </row>
    <row r="192" spans="1:21" x14ac:dyDescent="0.3">
      <c r="A192" s="7">
        <v>44196</v>
      </c>
      <c r="B192" s="3" t="str">
        <f t="shared" si="12"/>
        <v>Dec</v>
      </c>
      <c r="C192" s="13">
        <f t="shared" si="13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14"/>
        <v>4225</v>
      </c>
      <c r="Q192" s="17">
        <v>100</v>
      </c>
      <c r="R192" s="18">
        <v>310</v>
      </c>
      <c r="S192" s="18">
        <f t="shared" si="15"/>
        <v>422500</v>
      </c>
      <c r="T192" s="18">
        <f t="shared" si="16"/>
        <v>1309750</v>
      </c>
      <c r="U192" s="29">
        <f t="shared" si="17"/>
        <v>672000</v>
      </c>
    </row>
    <row r="193" spans="1:21" x14ac:dyDescent="0.3">
      <c r="A193" s="7">
        <v>44196</v>
      </c>
      <c r="B193" s="3" t="str">
        <f t="shared" si="12"/>
        <v>Dec</v>
      </c>
      <c r="C193" s="13">
        <f t="shared" si="13"/>
        <v>2020</v>
      </c>
      <c r="D193" s="3" t="s">
        <v>14</v>
      </c>
      <c r="E193" s="10">
        <v>178840.00000000003</v>
      </c>
      <c r="F193" s="10">
        <v>105200</v>
      </c>
      <c r="G193" s="10">
        <v>131500</v>
      </c>
      <c r="H193" s="10">
        <v>36820.000000000007</v>
      </c>
      <c r="I193" s="10">
        <v>73640.000000000015</v>
      </c>
      <c r="J193" s="3" t="s">
        <v>10</v>
      </c>
      <c r="K193" s="10">
        <v>1</v>
      </c>
      <c r="L193" s="10">
        <v>3</v>
      </c>
      <c r="M193" s="14">
        <v>526000</v>
      </c>
      <c r="N193" s="14">
        <v>15780.000000000002</v>
      </c>
      <c r="O193" s="14">
        <v>4225</v>
      </c>
      <c r="P193" s="10">
        <f t="shared" si="14"/>
        <v>4225</v>
      </c>
      <c r="Q193" s="17">
        <v>100</v>
      </c>
      <c r="R193" s="18">
        <v>310</v>
      </c>
      <c r="S193" s="18">
        <f t="shared" si="15"/>
        <v>422500</v>
      </c>
      <c r="T193" s="18">
        <f t="shared" si="16"/>
        <v>1309750</v>
      </c>
      <c r="U193" s="29">
        <f t="shared" si="17"/>
        <v>526000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B55-5F50-4E0E-925A-29093FD86ECA}">
  <sheetPr>
    <tabColor theme="1"/>
  </sheetPr>
  <dimension ref="A1:C17"/>
  <sheetViews>
    <sheetView showGridLines="0" workbookViewId="0">
      <selection activeCell="C2" sqref="C2"/>
    </sheetView>
  </sheetViews>
  <sheetFormatPr defaultRowHeight="14.4" x14ac:dyDescent="0.3"/>
  <cols>
    <col min="1" max="1" width="8.88671875" style="8"/>
    <col min="2" max="2" width="13.21875" customWidth="1"/>
    <col min="3" max="3" width="28.21875" style="25" bestFit="1" customWidth="1"/>
  </cols>
  <sheetData>
    <row r="1" spans="1:3" x14ac:dyDescent="0.3">
      <c r="A1" s="12" t="s">
        <v>21</v>
      </c>
      <c r="B1" s="1" t="s">
        <v>6</v>
      </c>
      <c r="C1" s="22" t="s">
        <v>20</v>
      </c>
    </row>
    <row r="2" spans="1:3" x14ac:dyDescent="0.3">
      <c r="A2" s="20">
        <v>2017</v>
      </c>
      <c r="B2" s="4" t="s">
        <v>7</v>
      </c>
      <c r="C2" s="23">
        <v>2.5</v>
      </c>
    </row>
    <row r="3" spans="1:3" x14ac:dyDescent="0.3">
      <c r="A3" s="20">
        <v>2017</v>
      </c>
      <c r="B3" s="4" t="s">
        <v>8</v>
      </c>
      <c r="C3" s="23">
        <v>3.5</v>
      </c>
    </row>
    <row r="4" spans="1:3" x14ac:dyDescent="0.3">
      <c r="A4" s="20">
        <v>2017</v>
      </c>
      <c r="B4" s="5" t="s">
        <v>9</v>
      </c>
      <c r="C4" s="23">
        <v>4.5</v>
      </c>
    </row>
    <row r="5" spans="1:3" x14ac:dyDescent="0.3">
      <c r="A5" s="20">
        <v>2017</v>
      </c>
      <c r="B5" s="5" t="s">
        <v>10</v>
      </c>
      <c r="C5" s="23">
        <v>5.5</v>
      </c>
    </row>
    <row r="6" spans="1:3" x14ac:dyDescent="0.3">
      <c r="A6" s="21">
        <v>2018</v>
      </c>
      <c r="B6" s="2" t="s">
        <v>7</v>
      </c>
      <c r="C6" s="24">
        <v>3</v>
      </c>
    </row>
    <row r="7" spans="1:3" x14ac:dyDescent="0.3">
      <c r="A7" s="21">
        <v>2018</v>
      </c>
      <c r="B7" s="2" t="s">
        <v>8</v>
      </c>
      <c r="C7" s="24">
        <v>4</v>
      </c>
    </row>
    <row r="8" spans="1:3" x14ac:dyDescent="0.3">
      <c r="A8" s="21">
        <v>2018</v>
      </c>
      <c r="B8" s="3" t="s">
        <v>9</v>
      </c>
      <c r="C8" s="24">
        <v>5</v>
      </c>
    </row>
    <row r="9" spans="1:3" x14ac:dyDescent="0.3">
      <c r="A9" s="21">
        <v>2018</v>
      </c>
      <c r="B9" s="3" t="s">
        <v>10</v>
      </c>
      <c r="C9" s="24">
        <v>6</v>
      </c>
    </row>
    <row r="10" spans="1:3" x14ac:dyDescent="0.3">
      <c r="A10" s="20">
        <v>2019</v>
      </c>
      <c r="B10" s="4" t="s">
        <v>7</v>
      </c>
      <c r="C10" s="23">
        <v>4</v>
      </c>
    </row>
    <row r="11" spans="1:3" x14ac:dyDescent="0.3">
      <c r="A11" s="20">
        <v>2019</v>
      </c>
      <c r="B11" s="4" t="s">
        <v>8</v>
      </c>
      <c r="C11" s="23">
        <v>5</v>
      </c>
    </row>
    <row r="12" spans="1:3" x14ac:dyDescent="0.3">
      <c r="A12" s="20">
        <v>2019</v>
      </c>
      <c r="B12" s="5" t="s">
        <v>9</v>
      </c>
      <c r="C12" s="23">
        <v>6</v>
      </c>
    </row>
    <row r="13" spans="1:3" x14ac:dyDescent="0.3">
      <c r="A13" s="20">
        <v>2019</v>
      </c>
      <c r="B13" s="5" t="s">
        <v>10</v>
      </c>
      <c r="C13" s="23">
        <v>7</v>
      </c>
    </row>
    <row r="14" spans="1:3" x14ac:dyDescent="0.3">
      <c r="A14" s="21">
        <v>2020</v>
      </c>
      <c r="B14" s="2" t="s">
        <v>7</v>
      </c>
      <c r="C14" s="24">
        <v>5</v>
      </c>
    </row>
    <row r="15" spans="1:3" x14ac:dyDescent="0.3">
      <c r="A15" s="21">
        <v>2020</v>
      </c>
      <c r="B15" s="2" t="s">
        <v>8</v>
      </c>
      <c r="C15" s="24">
        <v>6</v>
      </c>
    </row>
    <row r="16" spans="1:3" x14ac:dyDescent="0.3">
      <c r="A16" s="21">
        <v>2020</v>
      </c>
      <c r="B16" s="3" t="s">
        <v>9</v>
      </c>
      <c r="C16" s="24">
        <v>7</v>
      </c>
    </row>
    <row r="17" spans="1:3" x14ac:dyDescent="0.3">
      <c r="A17" s="21">
        <v>2020</v>
      </c>
      <c r="B17" s="3" t="s">
        <v>10</v>
      </c>
      <c r="C17" s="2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3A84-DAD6-49B2-A7AA-680F0C8E061F}">
  <sheetPr>
    <tabColor theme="1"/>
  </sheetPr>
  <dimension ref="A1:C17"/>
  <sheetViews>
    <sheetView showGridLines="0" workbookViewId="0">
      <selection activeCell="C1" sqref="A1:C1"/>
    </sheetView>
  </sheetViews>
  <sheetFormatPr defaultRowHeight="14.4" x14ac:dyDescent="0.3"/>
  <cols>
    <col min="1" max="1" width="8.88671875" style="8"/>
    <col min="2" max="2" width="13.21875" customWidth="1"/>
    <col min="3" max="3" width="19.88671875" style="25" customWidth="1"/>
  </cols>
  <sheetData>
    <row r="1" spans="1:3" x14ac:dyDescent="0.3">
      <c r="A1" s="9" t="s">
        <v>21</v>
      </c>
      <c r="B1" s="1" t="s">
        <v>6</v>
      </c>
      <c r="C1" s="22" t="s">
        <v>4</v>
      </c>
    </row>
    <row r="2" spans="1:3" x14ac:dyDescent="0.3">
      <c r="A2" s="20">
        <v>2017</v>
      </c>
      <c r="B2" s="4" t="s">
        <v>7</v>
      </c>
      <c r="C2" s="23">
        <v>1.5</v>
      </c>
    </row>
    <row r="3" spans="1:3" x14ac:dyDescent="0.3">
      <c r="A3" s="20">
        <v>2017</v>
      </c>
      <c r="B3" s="4" t="s">
        <v>8</v>
      </c>
      <c r="C3" s="23">
        <v>2.1</v>
      </c>
    </row>
    <row r="4" spans="1:3" x14ac:dyDescent="0.3">
      <c r="A4" s="20">
        <v>2017</v>
      </c>
      <c r="B4" s="5" t="s">
        <v>9</v>
      </c>
      <c r="C4" s="23">
        <v>1.8</v>
      </c>
    </row>
    <row r="5" spans="1:3" x14ac:dyDescent="0.3">
      <c r="A5" s="20">
        <v>2017</v>
      </c>
      <c r="B5" s="5" t="s">
        <v>10</v>
      </c>
      <c r="C5" s="23">
        <v>1.5</v>
      </c>
    </row>
    <row r="6" spans="1:3" x14ac:dyDescent="0.3">
      <c r="A6" s="21">
        <v>2018</v>
      </c>
      <c r="B6" s="2" t="s">
        <v>7</v>
      </c>
      <c r="C6" s="24">
        <v>1.95</v>
      </c>
    </row>
    <row r="7" spans="1:3" x14ac:dyDescent="0.3">
      <c r="A7" s="21">
        <v>2018</v>
      </c>
      <c r="B7" s="2" t="s">
        <v>8</v>
      </c>
      <c r="C7" s="24">
        <v>1.8</v>
      </c>
    </row>
    <row r="8" spans="1:3" x14ac:dyDescent="0.3">
      <c r="A8" s="21">
        <v>2018</v>
      </c>
      <c r="B8" s="3" t="s">
        <v>9</v>
      </c>
      <c r="C8" s="24">
        <v>2</v>
      </c>
    </row>
    <row r="9" spans="1:3" x14ac:dyDescent="0.3">
      <c r="A9" s="21">
        <v>2018</v>
      </c>
      <c r="B9" s="3" t="s">
        <v>10</v>
      </c>
      <c r="C9" s="24">
        <v>2.2999999999999998</v>
      </c>
    </row>
    <row r="10" spans="1:3" x14ac:dyDescent="0.3">
      <c r="A10" s="20">
        <v>2019</v>
      </c>
      <c r="B10" s="4" t="s">
        <v>7</v>
      </c>
      <c r="C10" s="23">
        <v>1.75</v>
      </c>
    </row>
    <row r="11" spans="1:3" x14ac:dyDescent="0.3">
      <c r="A11" s="20">
        <v>2019</v>
      </c>
      <c r="B11" s="4" t="s">
        <v>8</v>
      </c>
      <c r="C11" s="23">
        <v>2.1</v>
      </c>
    </row>
    <row r="12" spans="1:3" x14ac:dyDescent="0.3">
      <c r="A12" s="20">
        <v>2019</v>
      </c>
      <c r="B12" s="5" t="s">
        <v>9</v>
      </c>
      <c r="C12" s="23">
        <v>2.5</v>
      </c>
    </row>
    <row r="13" spans="1:3" x14ac:dyDescent="0.3">
      <c r="A13" s="20">
        <v>2019</v>
      </c>
      <c r="B13" s="5" t="s">
        <v>10</v>
      </c>
      <c r="C13" s="23">
        <v>2</v>
      </c>
    </row>
    <row r="14" spans="1:3" x14ac:dyDescent="0.3">
      <c r="A14" s="21">
        <v>2020</v>
      </c>
      <c r="B14" s="2" t="s">
        <v>7</v>
      </c>
      <c r="C14" s="24">
        <v>2</v>
      </c>
    </row>
    <row r="15" spans="1:3" x14ac:dyDescent="0.3">
      <c r="A15" s="21">
        <v>2020</v>
      </c>
      <c r="B15" s="2" t="s">
        <v>8</v>
      </c>
      <c r="C15" s="24">
        <v>2.25</v>
      </c>
    </row>
    <row r="16" spans="1:3" x14ac:dyDescent="0.3">
      <c r="A16" s="21">
        <v>2020</v>
      </c>
      <c r="B16" s="3" t="s">
        <v>9</v>
      </c>
      <c r="C16" s="24">
        <v>2.8</v>
      </c>
    </row>
    <row r="17" spans="1:3" x14ac:dyDescent="0.3">
      <c r="A17" s="21">
        <v>2020</v>
      </c>
      <c r="B17" s="3" t="s">
        <v>10</v>
      </c>
      <c r="C17" s="24">
        <v>2.35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CA8-8EB3-40A0-B136-7F3E64570700}">
  <sheetPr>
    <tabColor theme="1"/>
  </sheetPr>
  <dimension ref="A1:B49"/>
  <sheetViews>
    <sheetView showGridLines="0" workbookViewId="0">
      <selection activeCell="C16" sqref="C16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9" t="s">
        <v>0</v>
      </c>
      <c r="B1" s="15" t="s">
        <v>26</v>
      </c>
    </row>
    <row r="2" spans="1:2" x14ac:dyDescent="0.3">
      <c r="A2" s="6">
        <v>42766</v>
      </c>
      <c r="B2" s="16">
        <v>1250000</v>
      </c>
    </row>
    <row r="3" spans="1:2" x14ac:dyDescent="0.3">
      <c r="A3" s="6">
        <v>42794</v>
      </c>
      <c r="B3" s="16">
        <v>1250000</v>
      </c>
    </row>
    <row r="4" spans="1:2" x14ac:dyDescent="0.3">
      <c r="A4" s="6">
        <v>42825</v>
      </c>
      <c r="B4" s="16">
        <v>1250000</v>
      </c>
    </row>
    <row r="5" spans="1:2" x14ac:dyDescent="0.3">
      <c r="A5" s="6">
        <v>42855</v>
      </c>
      <c r="B5" s="16">
        <v>1250000</v>
      </c>
    </row>
    <row r="6" spans="1:2" x14ac:dyDescent="0.3">
      <c r="A6" s="6">
        <v>42886</v>
      </c>
      <c r="B6" s="16">
        <v>1250000</v>
      </c>
    </row>
    <row r="7" spans="1:2" x14ac:dyDescent="0.3">
      <c r="A7" s="6">
        <v>42916</v>
      </c>
      <c r="B7" s="16">
        <v>1250000</v>
      </c>
    </row>
    <row r="8" spans="1:2" x14ac:dyDescent="0.3">
      <c r="A8" s="6">
        <v>42947</v>
      </c>
      <c r="B8" s="16">
        <v>1250000</v>
      </c>
    </row>
    <row r="9" spans="1:2" x14ac:dyDescent="0.3">
      <c r="A9" s="6">
        <v>42978</v>
      </c>
      <c r="B9" s="16">
        <v>1250000</v>
      </c>
    </row>
    <row r="10" spans="1:2" x14ac:dyDescent="0.3">
      <c r="A10" s="6">
        <v>43008</v>
      </c>
      <c r="B10" s="16">
        <v>1250000</v>
      </c>
    </row>
    <row r="11" spans="1:2" x14ac:dyDescent="0.3">
      <c r="A11" s="6">
        <v>43039</v>
      </c>
      <c r="B11" s="16">
        <v>1250000</v>
      </c>
    </row>
    <row r="12" spans="1:2" x14ac:dyDescent="0.3">
      <c r="A12" s="6">
        <v>43069</v>
      </c>
      <c r="B12" s="16">
        <v>1250000</v>
      </c>
    </row>
    <row r="13" spans="1:2" x14ac:dyDescent="0.3">
      <c r="A13" s="6">
        <v>43100</v>
      </c>
      <c r="B13" s="16">
        <v>1250000</v>
      </c>
    </row>
    <row r="14" spans="1:2" x14ac:dyDescent="0.3">
      <c r="A14" s="7">
        <v>43131</v>
      </c>
      <c r="B14" s="18">
        <v>1500000</v>
      </c>
    </row>
    <row r="15" spans="1:2" x14ac:dyDescent="0.3">
      <c r="A15" s="7">
        <v>43159</v>
      </c>
      <c r="B15" s="18">
        <v>1500000</v>
      </c>
    </row>
    <row r="16" spans="1:2" x14ac:dyDescent="0.3">
      <c r="A16" s="7">
        <v>43190</v>
      </c>
      <c r="B16" s="18">
        <v>1500000</v>
      </c>
    </row>
    <row r="17" spans="1:2" x14ac:dyDescent="0.3">
      <c r="A17" s="7">
        <v>43220</v>
      </c>
      <c r="B17" s="18">
        <v>1500000</v>
      </c>
    </row>
    <row r="18" spans="1:2" x14ac:dyDescent="0.3">
      <c r="A18" s="7">
        <v>43251</v>
      </c>
      <c r="B18" s="18">
        <v>1500000</v>
      </c>
    </row>
    <row r="19" spans="1:2" x14ac:dyDescent="0.3">
      <c r="A19" s="7">
        <v>43281</v>
      </c>
      <c r="B19" s="18">
        <v>1500000</v>
      </c>
    </row>
    <row r="20" spans="1:2" x14ac:dyDescent="0.3">
      <c r="A20" s="7">
        <v>43312</v>
      </c>
      <c r="B20" s="18">
        <v>1500000</v>
      </c>
    </row>
    <row r="21" spans="1:2" x14ac:dyDescent="0.3">
      <c r="A21" s="7">
        <v>43343</v>
      </c>
      <c r="B21" s="18">
        <v>1500000</v>
      </c>
    </row>
    <row r="22" spans="1:2" x14ac:dyDescent="0.3">
      <c r="A22" s="7">
        <v>43373</v>
      </c>
      <c r="B22" s="18">
        <v>1500000</v>
      </c>
    </row>
    <row r="23" spans="1:2" x14ac:dyDescent="0.3">
      <c r="A23" s="7">
        <v>43404</v>
      </c>
      <c r="B23" s="18">
        <v>1500000</v>
      </c>
    </row>
    <row r="24" spans="1:2" x14ac:dyDescent="0.3">
      <c r="A24" s="7">
        <v>43434</v>
      </c>
      <c r="B24" s="18">
        <v>1500000</v>
      </c>
    </row>
    <row r="25" spans="1:2" x14ac:dyDescent="0.3">
      <c r="A25" s="7">
        <v>43465</v>
      </c>
      <c r="B25" s="18">
        <v>1500000</v>
      </c>
    </row>
    <row r="26" spans="1:2" x14ac:dyDescent="0.3">
      <c r="A26" s="6">
        <v>43496</v>
      </c>
      <c r="B26" s="16">
        <v>1800000</v>
      </c>
    </row>
    <row r="27" spans="1:2" x14ac:dyDescent="0.3">
      <c r="A27" s="6">
        <v>43524</v>
      </c>
      <c r="B27" s="16">
        <v>1800000</v>
      </c>
    </row>
    <row r="28" spans="1:2" x14ac:dyDescent="0.3">
      <c r="A28" s="6">
        <v>43555</v>
      </c>
      <c r="B28" s="16">
        <v>1800000</v>
      </c>
    </row>
    <row r="29" spans="1:2" x14ac:dyDescent="0.3">
      <c r="A29" s="6">
        <v>43585</v>
      </c>
      <c r="B29" s="16">
        <v>1800000</v>
      </c>
    </row>
    <row r="30" spans="1:2" x14ac:dyDescent="0.3">
      <c r="A30" s="6">
        <v>43616</v>
      </c>
      <c r="B30" s="16">
        <v>1800000</v>
      </c>
    </row>
    <row r="31" spans="1:2" x14ac:dyDescent="0.3">
      <c r="A31" s="6">
        <v>43646</v>
      </c>
      <c r="B31" s="16">
        <v>1800000</v>
      </c>
    </row>
    <row r="32" spans="1:2" x14ac:dyDescent="0.3">
      <c r="A32" s="6">
        <v>43677</v>
      </c>
      <c r="B32" s="16">
        <v>1800000</v>
      </c>
    </row>
    <row r="33" spans="1:2" x14ac:dyDescent="0.3">
      <c r="A33" s="6">
        <v>43708</v>
      </c>
      <c r="B33" s="16">
        <v>1800000</v>
      </c>
    </row>
    <row r="34" spans="1:2" x14ac:dyDescent="0.3">
      <c r="A34" s="6">
        <v>43738</v>
      </c>
      <c r="B34" s="16">
        <v>1800000</v>
      </c>
    </row>
    <row r="35" spans="1:2" x14ac:dyDescent="0.3">
      <c r="A35" s="6">
        <v>43769</v>
      </c>
      <c r="B35" s="16">
        <v>1800000</v>
      </c>
    </row>
    <row r="36" spans="1:2" x14ac:dyDescent="0.3">
      <c r="A36" s="6">
        <v>43799</v>
      </c>
      <c r="B36" s="16">
        <v>1800000</v>
      </c>
    </row>
    <row r="37" spans="1:2" x14ac:dyDescent="0.3">
      <c r="A37" s="6">
        <v>43830</v>
      </c>
      <c r="B37" s="16">
        <v>1800000</v>
      </c>
    </row>
    <row r="38" spans="1:2" x14ac:dyDescent="0.3">
      <c r="A38" s="7">
        <v>43861</v>
      </c>
      <c r="B38" s="18">
        <v>2000000</v>
      </c>
    </row>
    <row r="39" spans="1:2" x14ac:dyDescent="0.3">
      <c r="A39" s="7">
        <v>43889</v>
      </c>
      <c r="B39" s="18">
        <v>2000000</v>
      </c>
    </row>
    <row r="40" spans="1:2" x14ac:dyDescent="0.3">
      <c r="A40" s="7">
        <v>43921</v>
      </c>
      <c r="B40" s="18">
        <v>2000000</v>
      </c>
    </row>
    <row r="41" spans="1:2" x14ac:dyDescent="0.3">
      <c r="A41" s="7">
        <v>43951</v>
      </c>
      <c r="B41" s="18">
        <v>2000000</v>
      </c>
    </row>
    <row r="42" spans="1:2" x14ac:dyDescent="0.3">
      <c r="A42" s="7">
        <v>43982</v>
      </c>
      <c r="B42" s="18">
        <v>2000000</v>
      </c>
    </row>
    <row r="43" spans="1:2" x14ac:dyDescent="0.3">
      <c r="A43" s="7">
        <v>44012</v>
      </c>
      <c r="B43" s="18">
        <v>2000000</v>
      </c>
    </row>
    <row r="44" spans="1:2" x14ac:dyDescent="0.3">
      <c r="A44" s="7">
        <v>44043</v>
      </c>
      <c r="B44" s="18">
        <v>2000000</v>
      </c>
    </row>
    <row r="45" spans="1:2" x14ac:dyDescent="0.3">
      <c r="A45" s="7">
        <v>44074</v>
      </c>
      <c r="B45" s="18">
        <v>2000000</v>
      </c>
    </row>
    <row r="46" spans="1:2" x14ac:dyDescent="0.3">
      <c r="A46" s="7">
        <v>44104</v>
      </c>
      <c r="B46" s="18">
        <v>2000000</v>
      </c>
    </row>
    <row r="47" spans="1:2" x14ac:dyDescent="0.3">
      <c r="A47" s="7">
        <v>44135</v>
      </c>
      <c r="B47" s="18">
        <v>2000000</v>
      </c>
    </row>
    <row r="48" spans="1:2" x14ac:dyDescent="0.3">
      <c r="A48" s="7">
        <v>44165</v>
      </c>
      <c r="B48" s="18">
        <v>2000000</v>
      </c>
    </row>
    <row r="49" spans="1:2" x14ac:dyDescent="0.3">
      <c r="A49" s="7">
        <v>44196</v>
      </c>
      <c r="B49" s="18">
        <v>2000000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E740-F8CC-4D36-A328-8E41FABF3488}">
  <sheetPr>
    <tabColor theme="1"/>
  </sheetPr>
  <dimension ref="A1:B49"/>
  <sheetViews>
    <sheetView showGridLines="0" workbookViewId="0">
      <selection activeCell="E17" sqref="E17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9" t="s">
        <v>0</v>
      </c>
      <c r="B1" s="15" t="s">
        <v>29</v>
      </c>
    </row>
    <row r="2" spans="1:2" x14ac:dyDescent="0.3">
      <c r="A2" s="6">
        <v>42766</v>
      </c>
      <c r="B2" s="16">
        <v>600000</v>
      </c>
    </row>
    <row r="3" spans="1:2" x14ac:dyDescent="0.3">
      <c r="A3" s="6">
        <v>42794</v>
      </c>
      <c r="B3" s="16">
        <v>600000</v>
      </c>
    </row>
    <row r="4" spans="1:2" x14ac:dyDescent="0.3">
      <c r="A4" s="6">
        <v>42825</v>
      </c>
      <c r="B4" s="16">
        <v>600000</v>
      </c>
    </row>
    <row r="5" spans="1:2" x14ac:dyDescent="0.3">
      <c r="A5" s="6">
        <v>42855</v>
      </c>
      <c r="B5" s="16">
        <v>600000</v>
      </c>
    </row>
    <row r="6" spans="1:2" x14ac:dyDescent="0.3">
      <c r="A6" s="6">
        <v>42886</v>
      </c>
      <c r="B6" s="16">
        <v>600000</v>
      </c>
    </row>
    <row r="7" spans="1:2" x14ac:dyDescent="0.3">
      <c r="A7" s="6">
        <v>42916</v>
      </c>
      <c r="B7" s="16">
        <v>600000</v>
      </c>
    </row>
    <row r="8" spans="1:2" x14ac:dyDescent="0.3">
      <c r="A8" s="6">
        <v>42947</v>
      </c>
      <c r="B8" s="16">
        <v>600000</v>
      </c>
    </row>
    <row r="9" spans="1:2" x14ac:dyDescent="0.3">
      <c r="A9" s="6">
        <v>42978</v>
      </c>
      <c r="B9" s="16">
        <v>600000</v>
      </c>
    </row>
    <row r="10" spans="1:2" x14ac:dyDescent="0.3">
      <c r="A10" s="6">
        <v>43008</v>
      </c>
      <c r="B10" s="16">
        <v>600000</v>
      </c>
    </row>
    <row r="11" spans="1:2" x14ac:dyDescent="0.3">
      <c r="A11" s="6">
        <v>43039</v>
      </c>
      <c r="B11" s="16">
        <v>600000</v>
      </c>
    </row>
    <row r="12" spans="1:2" x14ac:dyDescent="0.3">
      <c r="A12" s="6">
        <v>43069</v>
      </c>
      <c r="B12" s="16">
        <v>600000</v>
      </c>
    </row>
    <row r="13" spans="1:2" x14ac:dyDescent="0.3">
      <c r="A13" s="6">
        <v>43100</v>
      </c>
      <c r="B13" s="16">
        <v>600000</v>
      </c>
    </row>
    <row r="14" spans="1:2" x14ac:dyDescent="0.3">
      <c r="A14" s="7">
        <v>43131</v>
      </c>
      <c r="B14" s="18">
        <v>750000</v>
      </c>
    </row>
    <row r="15" spans="1:2" x14ac:dyDescent="0.3">
      <c r="A15" s="7">
        <v>43159</v>
      </c>
      <c r="B15" s="18">
        <v>750000</v>
      </c>
    </row>
    <row r="16" spans="1:2" x14ac:dyDescent="0.3">
      <c r="A16" s="7">
        <v>43190</v>
      </c>
      <c r="B16" s="18">
        <v>750000</v>
      </c>
    </row>
    <row r="17" spans="1:2" x14ac:dyDescent="0.3">
      <c r="A17" s="7">
        <v>43220</v>
      </c>
      <c r="B17" s="18">
        <v>750000</v>
      </c>
    </row>
    <row r="18" spans="1:2" x14ac:dyDescent="0.3">
      <c r="A18" s="7">
        <v>43251</v>
      </c>
      <c r="B18" s="18">
        <v>750000</v>
      </c>
    </row>
    <row r="19" spans="1:2" x14ac:dyDescent="0.3">
      <c r="A19" s="7">
        <v>43281</v>
      </c>
      <c r="B19" s="18">
        <v>750000</v>
      </c>
    </row>
    <row r="20" spans="1:2" x14ac:dyDescent="0.3">
      <c r="A20" s="7">
        <v>43312</v>
      </c>
      <c r="B20" s="18">
        <v>750000</v>
      </c>
    </row>
    <row r="21" spans="1:2" x14ac:dyDescent="0.3">
      <c r="A21" s="7">
        <v>43343</v>
      </c>
      <c r="B21" s="18">
        <v>750000</v>
      </c>
    </row>
    <row r="22" spans="1:2" x14ac:dyDescent="0.3">
      <c r="A22" s="7">
        <v>43373</v>
      </c>
      <c r="B22" s="18">
        <v>750000</v>
      </c>
    </row>
    <row r="23" spans="1:2" x14ac:dyDescent="0.3">
      <c r="A23" s="7">
        <v>43404</v>
      </c>
      <c r="B23" s="18">
        <v>750000</v>
      </c>
    </row>
    <row r="24" spans="1:2" x14ac:dyDescent="0.3">
      <c r="A24" s="7">
        <v>43434</v>
      </c>
      <c r="B24" s="18">
        <v>750000</v>
      </c>
    </row>
    <row r="25" spans="1:2" x14ac:dyDescent="0.3">
      <c r="A25" s="7">
        <v>43465</v>
      </c>
      <c r="B25" s="18">
        <v>750000</v>
      </c>
    </row>
    <row r="26" spans="1:2" x14ac:dyDescent="0.3">
      <c r="A26" s="6">
        <v>43496</v>
      </c>
      <c r="B26" s="16">
        <v>800000</v>
      </c>
    </row>
    <row r="27" spans="1:2" x14ac:dyDescent="0.3">
      <c r="A27" s="6">
        <v>43524</v>
      </c>
      <c r="B27" s="16">
        <v>800000</v>
      </c>
    </row>
    <row r="28" spans="1:2" x14ac:dyDescent="0.3">
      <c r="A28" s="6">
        <v>43555</v>
      </c>
      <c r="B28" s="16">
        <v>800000</v>
      </c>
    </row>
    <row r="29" spans="1:2" x14ac:dyDescent="0.3">
      <c r="A29" s="6">
        <v>43585</v>
      </c>
      <c r="B29" s="16">
        <v>800000</v>
      </c>
    </row>
    <row r="30" spans="1:2" x14ac:dyDescent="0.3">
      <c r="A30" s="6">
        <v>43616</v>
      </c>
      <c r="B30" s="16">
        <v>800000</v>
      </c>
    </row>
    <row r="31" spans="1:2" x14ac:dyDescent="0.3">
      <c r="A31" s="6">
        <v>43646</v>
      </c>
      <c r="B31" s="16">
        <v>800000</v>
      </c>
    </row>
    <row r="32" spans="1:2" x14ac:dyDescent="0.3">
      <c r="A32" s="6">
        <v>43677</v>
      </c>
      <c r="B32" s="16">
        <v>800000</v>
      </c>
    </row>
    <row r="33" spans="1:2" x14ac:dyDescent="0.3">
      <c r="A33" s="6">
        <v>43708</v>
      </c>
      <c r="B33" s="16">
        <v>800000</v>
      </c>
    </row>
    <row r="34" spans="1:2" x14ac:dyDescent="0.3">
      <c r="A34" s="6">
        <v>43738</v>
      </c>
      <c r="B34" s="16">
        <v>800000</v>
      </c>
    </row>
    <row r="35" spans="1:2" x14ac:dyDescent="0.3">
      <c r="A35" s="6">
        <v>43769</v>
      </c>
      <c r="B35" s="16">
        <v>800000</v>
      </c>
    </row>
    <row r="36" spans="1:2" x14ac:dyDescent="0.3">
      <c r="A36" s="6">
        <v>43799</v>
      </c>
      <c r="B36" s="16">
        <v>800000</v>
      </c>
    </row>
    <row r="37" spans="1:2" x14ac:dyDescent="0.3">
      <c r="A37" s="6">
        <v>43830</v>
      </c>
      <c r="B37" s="16">
        <v>800000</v>
      </c>
    </row>
    <row r="38" spans="1:2" x14ac:dyDescent="0.3">
      <c r="A38" s="7">
        <v>43861</v>
      </c>
      <c r="B38" s="18">
        <v>850000</v>
      </c>
    </row>
    <row r="39" spans="1:2" x14ac:dyDescent="0.3">
      <c r="A39" s="7">
        <v>43889</v>
      </c>
      <c r="B39" s="18">
        <v>850000</v>
      </c>
    </row>
    <row r="40" spans="1:2" x14ac:dyDescent="0.3">
      <c r="A40" s="7">
        <v>43921</v>
      </c>
      <c r="B40" s="18">
        <v>850000</v>
      </c>
    </row>
    <row r="41" spans="1:2" x14ac:dyDescent="0.3">
      <c r="A41" s="7">
        <v>43951</v>
      </c>
      <c r="B41" s="18">
        <v>850000</v>
      </c>
    </row>
    <row r="42" spans="1:2" x14ac:dyDescent="0.3">
      <c r="A42" s="7">
        <v>43982</v>
      </c>
      <c r="B42" s="18">
        <v>850000</v>
      </c>
    </row>
    <row r="43" spans="1:2" x14ac:dyDescent="0.3">
      <c r="A43" s="7">
        <v>44012</v>
      </c>
      <c r="B43" s="18">
        <v>850000</v>
      </c>
    </row>
    <row r="44" spans="1:2" x14ac:dyDescent="0.3">
      <c r="A44" s="7">
        <v>44043</v>
      </c>
      <c r="B44" s="18">
        <v>850000</v>
      </c>
    </row>
    <row r="45" spans="1:2" x14ac:dyDescent="0.3">
      <c r="A45" s="7">
        <v>44074</v>
      </c>
      <c r="B45" s="18">
        <v>850000</v>
      </c>
    </row>
    <row r="46" spans="1:2" x14ac:dyDescent="0.3">
      <c r="A46" s="7">
        <v>44104</v>
      </c>
      <c r="B46" s="18">
        <v>850000</v>
      </c>
    </row>
    <row r="47" spans="1:2" x14ac:dyDescent="0.3">
      <c r="A47" s="7">
        <v>44135</v>
      </c>
      <c r="B47" s="18">
        <v>850000</v>
      </c>
    </row>
    <row r="48" spans="1:2" x14ac:dyDescent="0.3">
      <c r="A48" s="7">
        <v>44165</v>
      </c>
      <c r="B48" s="18">
        <v>850000</v>
      </c>
    </row>
    <row r="49" spans="1:2" x14ac:dyDescent="0.3">
      <c r="A49" s="7">
        <v>44196</v>
      </c>
      <c r="B49" s="18">
        <v>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FinalSheet</vt:lpstr>
      <vt:lpstr>Data1</vt:lpstr>
      <vt:lpstr>Impression Cost</vt:lpstr>
      <vt:lpstr>Click Cost</vt:lpstr>
      <vt:lpstr>Sales Target</vt:lpstr>
      <vt:lpstr>Ad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Shreyas Narke</cp:lastModifiedBy>
  <dcterms:created xsi:type="dcterms:W3CDTF">2015-06-05T18:17:20Z</dcterms:created>
  <dcterms:modified xsi:type="dcterms:W3CDTF">2025-01-28T06:49:51Z</dcterms:modified>
</cp:coreProperties>
</file>