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Excel Dashboards\Alex the analyst excel tutorial\Excel Projects\Blinkit\"/>
    </mc:Choice>
  </mc:AlternateContent>
  <xr:revisionPtr revIDLastSave="0" documentId="13_ncr:1_{E2FB7997-6042-46B9-8F6B-8289D3DF75E7}" xr6:coauthVersionLast="47" xr6:coauthVersionMax="47" xr10:uidLastSave="{00000000-0000-0000-0000-000000000000}"/>
  <bookViews>
    <workbookView xWindow="-108" yWindow="-108" windowWidth="23256" windowHeight="12456" activeTab="2" xr2:uid="{869CC8D9-0327-4995-B08C-FFB082297342}"/>
  </bookViews>
  <sheets>
    <sheet name="BlinkIT Grocery Data" sheetId="1" r:id="rId1"/>
    <sheet name="Pivot Tables" sheetId="2" r:id="rId2"/>
    <sheet name="Dashboard" sheetId="3" r:id="rId3"/>
  </sheets>
  <definedNames>
    <definedName name="_xlchart.v2.0" hidden="1">'Pivot Tables'!$E$116:$E$118</definedName>
    <definedName name="_xlchart.v2.1" hidden="1">'Pivot Tables'!$F$115</definedName>
    <definedName name="_xlchart.v2.2" hidden="1">'Pivot Tables'!$F$116:$F$118</definedName>
    <definedName name="_xlchart.v2.3" hidden="1">'Pivot Tables'!$E$116:$E$118</definedName>
    <definedName name="_xlchart.v2.4" hidden="1">'Pivot Tables'!$F$115</definedName>
    <definedName name="_xlchart.v2.5" hidden="1">'Pivot Tables'!$F$116:$F$118</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7" i="2" l="1"/>
  <c r="E118" i="2"/>
  <c r="E116" i="2"/>
  <c r="F116" i="2"/>
  <c r="A8" i="2"/>
  <c r="C8" i="2"/>
  <c r="F118" i="2"/>
  <c r="D8" i="2"/>
  <c r="B8" i="2"/>
  <c r="F117" i="2"/>
</calcChain>
</file>

<file path=xl/sharedStrings.xml><?xml version="1.0" encoding="utf-8"?>
<sst xmlns="http://schemas.openxmlformats.org/spreadsheetml/2006/main" count="59753" uniqueCount="1630">
  <si>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</si>
  <si>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</si>
  <si>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</si>
  <si>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</si>
  <si>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</si>
  <si>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</si>
  <si>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</si>
  <si>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</si>
  <si>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</si>
  <si>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</si>
  <si>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</si>
  <si>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</si>
  <si>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</si>
  <si>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</si>
  <si>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</si>
  <si>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</si>
  <si>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</si>
  <si>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</si>
  <si>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</si>
  <si>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</si>
  <si>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</si>
  <si>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</si>
  <si>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</si>
  <si>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</si>
  <si>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</si>
  <si>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</si>
  <si>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</si>
  <si>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</si>
  <si>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</si>
  <si>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</si>
  <si>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</si>
  <si>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</si>
  <si>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</si>
  <si>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</si>
  <si>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</si>
  <si>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</si>
  <si>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</si>
  <si>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</si>
  <si>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</si>
  <si>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</si>
  <si>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</si>
  <si>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</si>
  <si>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</si>
  <si>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</si>
  <si>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</si>
  <si>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</si>
  <si>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</si>
  <si>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</si>
  <si>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</si>
  <si>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</si>
  <si>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</si>
  <si>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</si>
  <si>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</si>
  <si>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</si>
  <si>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</si>
  <si>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</si>
  <si>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</si>
  <si>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</si>
  <si>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</si>
  <si>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</si>
  <si>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</si>
  <si>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</si>
  <si>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</si>
  <si>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</si>
  <si>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</si>
  <si>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</si>
  <si>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</si>
  <si>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</si>
  <si>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</si>
  <si>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</si>
  <si>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</si>
  <si>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</si>
  <si>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</si>
  <si>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</si>
  <si>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</si>
  <si>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</si>
  <si>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</si>
  <si>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</si>
  <si>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</si>
  <si>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</si>
  <si>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</si>
  <si>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</si>
  <si>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</si>
  <si>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</si>
  <si>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</si>
  <si>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</si>
  <si>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</si>
  <si>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</si>
  <si>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</si>
  <si>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</si>
  <si>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</si>
  <si>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</si>
  <si>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</si>
  <si>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</si>
  <si>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</si>
  <si>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</si>
  <si>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</si>
  <si>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</si>
  <si>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</si>
  <si>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</si>
  <si>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</si>
  <si>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</si>
  <si>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</si>
  <si>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</si>
  <si>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</si>
  <si>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</si>
  <si>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</si>
  <si>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</si>
  <si>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</si>
  <si>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</si>
  <si>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</si>
  <si>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</si>
  <si>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</si>
  <si>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</si>
  <si>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</si>
  <si>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</si>
  <si>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</si>
  <si>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</si>
  <si>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</si>
  <si>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</si>
  <si>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</si>
  <si>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</si>
  <si>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</si>
  <si>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</si>
  <si>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</si>
  <si>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</si>
  <si>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</si>
  <si>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</si>
  <si>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</si>
  <si>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</si>
  <si>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</si>
  <si>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</si>
  <si>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</si>
  <si>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</si>
  <si>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</si>
  <si>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</si>
  <si>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</si>
  <si>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</si>
  <si>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</si>
  <si>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</si>
  <si>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</si>
  <si>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</si>
  <si>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</si>
  <si>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</si>
  <si>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</si>
  <si>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</si>
  <si>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</si>
  <si>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</si>
  <si>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</si>
  <si>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</si>
  <si>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</si>
  <si>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</si>
  <si>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</si>
  <si>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</si>
  <si>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</si>
  <si>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</si>
  <si>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</si>
  <si>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</si>
  <si>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</si>
  <si>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</si>
  <si>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</si>
  <si>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</si>
  <si>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</si>
  <si>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</si>
  <si>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</si>
  <si>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</si>
  <si>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</si>
  <si>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</si>
  <si>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</si>
  <si>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</si>
  <si>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</si>
  <si>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</si>
  <si>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</si>
  <si>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</si>
  <si>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</si>
  <si>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</si>
  <si>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</si>
  <si>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</si>
  <si>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</si>
  <si>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</si>
  <si>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</si>
  <si>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</si>
  <si>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</si>
  <si>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</si>
  <si>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</si>
  <si>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</si>
  <si>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</si>
  <si>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</si>
  <si>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</si>
  <si>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</si>
  <si>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</si>
  <si>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</si>
  <si>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</si>
  <si>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</si>
  <si>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</si>
  <si>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</si>
  <si>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</si>
  <si>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</si>
  <si>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</si>
  <si>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</si>
  <si>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</si>
  <si>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</si>
  <si>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</si>
  <si>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</si>
  <si>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</si>
  <si>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</si>
  <si>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</si>
  <si>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</si>
  <si>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</si>
  <si>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</si>
  <si>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</si>
  <si>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</si>
  <si>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</si>
  <si>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</si>
  <si>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</si>
  <si>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</si>
  <si>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</si>
  <si>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</si>
  <si>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</si>
  <si>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</si>
  <si>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</si>
  <si>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</si>
  <si>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</si>
  <si>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</si>
  <si>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</si>
  <si>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</si>
  <si>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</si>
  <si>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</si>
  <si>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</si>
  <si>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</si>
  <si>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</si>
  <si>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</si>
  <si>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</si>
  <si>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</si>
  <si>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</si>
  <si>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</si>
  <si>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</si>
  <si>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</si>
  <si>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</si>
  <si>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</si>
  <si>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</si>
  <si>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</si>
  <si>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</si>
  <si>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</si>
  <si>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</si>
  <si>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</si>
  <si>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</si>
  <si>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</si>
  <si>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</si>
  <si>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</si>
  <si>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</si>
  <si>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</si>
  <si>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</si>
  <si>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</si>
  <si>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</si>
  <si>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</si>
  <si>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</si>
  <si>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</si>
  <si>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</si>
  <si>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</si>
  <si>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</si>
  <si>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</si>
  <si>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</si>
  <si>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</si>
  <si>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</si>
  <si>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</si>
  <si>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</si>
  <si>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</si>
  <si>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</si>
  <si>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</si>
  <si>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</si>
  <si>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</si>
  <si>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</si>
  <si>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</si>
  <si>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</si>
  <si>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</si>
  <si>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</si>
  <si>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</si>
  <si>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</si>
  <si>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</si>
  <si>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</si>
  <si>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</si>
  <si>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</si>
  <si>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</si>
  <si>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</si>
  <si>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</si>
  <si>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</si>
  <si>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</si>
  <si>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</si>
  <si>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</si>
  <si>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</si>
  <si>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</si>
  <si>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</si>
  <si>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</si>
  <si>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</si>
  <si>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</si>
  <si>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</si>
  <si>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</si>
  <si>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</si>
  <si>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</si>
  <si>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</si>
  <si>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</si>
  <si>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</si>
  <si>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</si>
  <si>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</si>
  <si>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</si>
  <si>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</si>
  <si>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</si>
  <si>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</si>
  <si>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</si>
  <si>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</si>
  <si>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</si>
  <si>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</si>
  <si>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</si>
  <si>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</si>
  <si>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</si>
  <si>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</si>
  <si>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</si>
  <si>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</si>
  <si>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</si>
  <si>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</si>
  <si>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</si>
  <si>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</si>
  <si>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</si>
  <si>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</si>
  <si>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</si>
  <si>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</si>
  <si>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</si>
  <si>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</si>
  <si>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</si>
  <si>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</si>
  <si>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</si>
  <si>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</si>
  <si>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</si>
  <si>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</si>
  <si>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</si>
  <si>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</si>
  <si>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</si>
  <si>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</si>
  <si>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</si>
  <si>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</si>
  <si>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</si>
  <si>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</si>
  <si>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</si>
  <si>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</si>
  <si>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</si>
  <si>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</si>
  <si>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</si>
  <si>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</si>
  <si>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</si>
  <si>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</si>
  <si>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</si>
  <si>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</si>
  <si>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</si>
  <si>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</si>
  <si>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</si>
  <si>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</si>
  <si>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</si>
  <si>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</si>
  <si>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</si>
  <si>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</si>
  <si>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</si>
  <si>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</si>
  <si>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</si>
  <si>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</si>
  <si>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</si>
  <si>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</si>
  <si>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</si>
  <si>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</si>
  <si>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</si>
  <si>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</si>
  <si>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</si>
  <si>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</si>
  <si>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</si>
  <si>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</si>
  <si>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</si>
  <si>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</si>
  <si>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</si>
  <si>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</si>
  <si>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</si>
  <si>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</si>
  <si>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</si>
  <si>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</si>
  <si>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</si>
  <si>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</si>
  <si>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</si>
  <si>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</si>
  <si>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</si>
  <si>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</si>
  <si>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</si>
  <si>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</si>
  <si>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</si>
  <si>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</si>
  <si>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</si>
  <si>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</si>
  <si>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</si>
  <si>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</si>
  <si>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</si>
  <si>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</si>
  <si>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</si>
  <si>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</si>
  <si>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</si>
  <si>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</si>
  <si>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</si>
  <si>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</si>
  <si>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</si>
  <si>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</si>
  <si>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</si>
  <si>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</si>
  <si>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</si>
  <si>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</si>
  <si>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</si>
  <si>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</si>
  <si>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</si>
  <si>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</si>
  <si>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</si>
  <si>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</si>
  <si>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</si>
  <si>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</si>
  <si>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</si>
  <si>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</si>
  <si>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</si>
  <si>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</si>
  <si>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</si>
  <si>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</si>
  <si>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</si>
  <si>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</si>
  <si>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</si>
  <si>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</si>
  <si>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</si>
  <si>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</si>
  <si>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</si>
  <si>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</si>
  <si>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</si>
  <si>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</si>
  <si>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</si>
  <si>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</si>
  <si>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</si>
  <si>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</si>
  <si>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</si>
  <si>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</si>
  <si>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</si>
  <si>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</si>
  <si>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</si>
  <si>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</si>
  <si>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</si>
  <si>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</si>
  <si>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</si>
  <si>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</si>
  <si>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</si>
  <si>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</si>
  <si>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</si>
  <si>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</si>
  <si>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</si>
  <si>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</si>
  <si>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</si>
  <si>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</si>
  <si>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</si>
  <si>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</si>
  <si>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</si>
  <si>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</si>
  <si>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</si>
  <si>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</si>
  <si>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</si>
  <si>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</si>
  <si>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</si>
  <si>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</si>
  <si>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</si>
  <si>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</si>
  <si>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</si>
  <si>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</si>
  <si>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</si>
  <si>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</si>
  <si>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</si>
  <si>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</si>
  <si>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</si>
  <si>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</si>
  <si>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</si>
  <si>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</si>
  <si>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</si>
  <si>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</si>
  <si>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</si>
  <si>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</si>
  <si>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</si>
  <si>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</si>
  <si>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</si>
  <si>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</si>
  <si>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</si>
  <si>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</si>
  <si>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</si>
  <si>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</si>
  <si>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</si>
  <si>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</si>
  <si>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</si>
  <si>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</si>
  <si>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</si>
  <si>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</si>
  <si>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</si>
  <si>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</si>
  <si>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</si>
  <si>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</si>
  <si>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</si>
  <si>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</si>
  <si>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</si>
  <si>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</si>
  <si>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</si>
  <si>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</si>
  <si>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</si>
  <si>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</si>
  <si>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</si>
  <si>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</si>
  <si>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</si>
  <si>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</si>
  <si>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</si>
  <si>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</si>
  <si>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</si>
  <si>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</si>
  <si>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</si>
  <si>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</si>
  <si>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</si>
  <si>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</si>
  <si>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</si>
  <si>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</si>
  <si>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</si>
  <si>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</si>
  <si>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</si>
  <si>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</si>
  <si>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</si>
  <si>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</si>
  <si>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</si>
  <si>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</si>
  <si>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</si>
  <si>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</si>
  <si>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</si>
  <si>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</si>
  <si>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</si>
  <si>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</si>
  <si>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</si>
  <si>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</si>
  <si>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</si>
  <si>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</si>
  <si>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</si>
  <si>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</si>
  <si>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</si>
  <si>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</si>
  <si>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</si>
  <si>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</si>
  <si>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</si>
  <si>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</si>
  <si>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</si>
  <si>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</si>
  <si>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</si>
  <si>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</si>
  <si>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</si>
  <si>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</si>
  <si>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</si>
  <si>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</si>
  <si>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</si>
  <si>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</si>
  <si>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</si>
  <si>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</si>
  <si>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</si>
  <si>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</si>
  <si>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</si>
  <si>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</si>
  <si>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</si>
  <si>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</si>
  <si>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</si>
  <si>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</si>
  <si>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</si>
  <si>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</si>
  <si>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</si>
  <si>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</si>
  <si>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</si>
  <si>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</si>
  <si>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</si>
  <si>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</si>
  <si>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</si>
  <si>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</si>
  <si>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</si>
  <si>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</si>
  <si>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</si>
  <si>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</si>
  <si>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</si>
  <si>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</si>
  <si>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</si>
  <si>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</si>
  <si>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</si>
  <si>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</si>
  <si>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</si>
  <si>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</si>
  <si>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</si>
  <si>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</si>
  <si>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</si>
  <si>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</si>
  <si>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</si>
  <si>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</si>
  <si>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</si>
  <si>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</si>
  <si>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</si>
  <si>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</si>
  <si>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</si>
  <si>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</si>
  <si>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</si>
  <si>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</si>
  <si>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</si>
  <si>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</si>
  <si>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</si>
  <si>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</si>
  <si>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</si>
  <si>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</si>
  <si>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</si>
  <si>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</si>
  <si>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</si>
  <si>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</si>
  <si>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</si>
  <si>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</si>
  <si>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</si>
  <si>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</si>
  <si>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</si>
  <si>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</si>
  <si>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</si>
  <si>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</si>
  <si>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</si>
  <si>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</si>
  <si>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</si>
  <si>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</si>
  <si>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</si>
  <si>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</si>
  <si>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</si>
  <si>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</si>
  <si>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</si>
  <si>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</si>
  <si>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</si>
  <si>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</si>
  <si>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</si>
  <si>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</si>
  <si>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</si>
  <si>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</si>
  <si>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</si>
  <si>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</si>
  <si>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</si>
  <si>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</si>
  <si>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</si>
  <si>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</si>
  <si>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</si>
  <si>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</si>
  <si>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</si>
  <si>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</si>
  <si>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</si>
  <si>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</si>
  <si>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</si>
  <si>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</si>
  <si>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</si>
  <si>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</si>
  <si>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</si>
  <si>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</si>
  <si>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</si>
  <si>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</si>
  <si>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</si>
  <si>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</si>
  <si>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</si>
  <si>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</si>
  <si>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</si>
  <si>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</si>
  <si>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</si>
  <si>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</si>
  <si>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</si>
  <si>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</si>
  <si>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</si>
  <si>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</si>
  <si>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</si>
  <si>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</si>
  <si>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</si>
  <si>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</si>
  <si>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</si>
  <si>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</si>
  <si>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</si>
  <si>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</si>
  <si>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</si>
  <si>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</si>
  <si>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</si>
  <si>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</si>
  <si>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</si>
  <si>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</si>
  <si>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</si>
  <si>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</si>
  <si>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</si>
  <si>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</si>
  <si>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</si>
  <si>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</si>
  <si>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</si>
  <si>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</si>
  <si>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</si>
  <si>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</si>
  <si>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</si>
  <si>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</si>
  <si>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</si>
  <si>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</si>
  <si>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</si>
  <si>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</si>
  <si>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</si>
  <si>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</si>
  <si>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</si>
  <si>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</si>
  <si>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</si>
  <si>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</si>
  <si>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</si>
  <si>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</si>
  <si>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</si>
  <si>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</si>
  <si>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</si>
  <si>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</si>
  <si>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</si>
  <si>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</si>
  <si>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</si>
  <si>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</si>
  <si>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</si>
  <si>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</si>
  <si>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</si>
  <si>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</si>
  <si>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</si>
  <si>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</si>
  <si>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</si>
  <si>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</si>
  <si>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</si>
  <si>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</si>
  <si>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</si>
  <si>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</si>
  <si>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</si>
  <si>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</si>
  <si>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</si>
  <si>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</si>
  <si>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</si>
  <si>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</si>
  <si>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</si>
  <si>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</si>
  <si>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</si>
  <si>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</si>
  <si>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</si>
  <si>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</si>
  <si>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</si>
  <si>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</si>
  <si>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</si>
  <si>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</si>
  <si>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</si>
  <si>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</si>
  <si>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</si>
  <si>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</si>
  <si>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</si>
  <si>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</si>
  <si>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</si>
  <si>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</si>
  <si>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</si>
  <si>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</si>
  <si>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</si>
  <si>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</si>
  <si>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</si>
  <si>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</si>
  <si>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</si>
  <si>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</si>
  <si>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</si>
  <si>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</si>
  <si>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</si>
  <si>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</si>
  <si>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</si>
  <si>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</si>
  <si>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</si>
  <si>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</si>
  <si>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</si>
  <si>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</si>
  <si>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</si>
  <si>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</si>
  <si>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</si>
  <si>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</si>
  <si>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</si>
  <si>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</si>
  <si>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</si>
  <si>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</si>
  <si>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</si>
  <si>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</si>
  <si>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</si>
  <si>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</si>
  <si>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</si>
  <si>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</si>
  <si>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</si>
  <si>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</si>
  <si>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</si>
  <si>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</si>
  <si>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</si>
  <si>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</si>
  <si>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</si>
  <si>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</si>
  <si>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</si>
  <si>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</si>
  <si>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</si>
  <si>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</si>
  <si>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</si>
  <si>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</si>
  <si>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</si>
  <si>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</si>
  <si>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</si>
  <si>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</si>
  <si>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</si>
  <si>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</si>
  <si>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</si>
  <si>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</si>
  <si>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</si>
  <si>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</si>
  <si>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</si>
  <si>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</si>
  <si>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</si>
  <si>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</si>
  <si>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</si>
  <si>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</si>
  <si>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</si>
  <si>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</si>
  <si>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</si>
  <si>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</si>
  <si>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</si>
  <si>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</si>
  <si>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</si>
  <si>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</si>
  <si>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</si>
  <si>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</si>
  <si>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</si>
  <si>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</si>
  <si>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</si>
  <si>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</si>
  <si>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</si>
  <si>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</si>
  <si>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</si>
  <si>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</si>
  <si>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</si>
  <si>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</si>
  <si>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</si>
  <si>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</si>
  <si>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</si>
  <si>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</si>
  <si>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</si>
  <si>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</si>
  <si>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</si>
  <si>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</si>
  <si>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</si>
  <si>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</si>
  <si>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</si>
  <si>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</si>
  <si>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</si>
  <si>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</si>
  <si>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</si>
  <si>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</si>
  <si>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</si>
  <si>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</si>
  <si>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</si>
  <si>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</si>
  <si>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</si>
  <si>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</si>
  <si>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</si>
  <si>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</si>
  <si>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</si>
  <si>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</si>
  <si>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</si>
  <si>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</si>
  <si>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</si>
  <si>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</si>
  <si>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</si>
  <si>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</si>
  <si>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</si>
  <si>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</si>
  <si>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</si>
  <si>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</si>
  <si>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</si>
  <si>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</si>
  <si>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</si>
  <si>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</si>
  <si>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</si>
  <si>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</si>
  <si>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</si>
  <si>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</si>
  <si>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</si>
  <si>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</si>
  <si>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</si>
  <si>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</si>
  <si>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</si>
  <si>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</si>
  <si>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</si>
  <si>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</si>
  <si>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</si>
  <si>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</si>
  <si>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</si>
  <si>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</si>
  <si>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</si>
  <si>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</si>
  <si>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</si>
  <si>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</si>
  <si>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</si>
  <si>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</si>
  <si>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</si>
  <si>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</si>
  <si>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</si>
  <si>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</si>
  <si>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</si>
  <si>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</si>
  <si>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</si>
  <si>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</si>
  <si>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</si>
  <si>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</si>
  <si>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</si>
  <si>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</si>
  <si>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</si>
  <si>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</si>
  <si>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</si>
  <si>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</si>
  <si>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</si>
  <si>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</si>
  <si>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</si>
  <si>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</si>
  <si>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</si>
  <si>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</si>
  <si>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</si>
  <si>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</si>
  <si>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</si>
  <si>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</si>
  <si>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</si>
  <si>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</si>
  <si>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</si>
  <si>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</si>
  <si>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</si>
  <si>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</si>
  <si>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</si>
  <si>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</si>
  <si>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</si>
  <si>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</si>
  <si>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</si>
  <si>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</si>
  <si>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</si>
  <si>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</si>
  <si>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</si>
  <si>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</si>
  <si>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</si>
  <si>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</si>
  <si>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</si>
  <si>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</si>
  <si>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</si>
  <si>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</si>
  <si>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</si>
  <si>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</si>
  <si>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</si>
  <si>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</si>
  <si>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</si>
  <si>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</si>
  <si>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</si>
  <si>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</si>
  <si>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</si>
  <si>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</si>
  <si>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</si>
  <si>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</si>
  <si>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</si>
  <si>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</si>
  <si>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</si>
  <si>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</si>
  <si>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</si>
  <si>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</si>
  <si>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</si>
  <si>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</si>
  <si>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</si>
  <si>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</si>
  <si>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</si>
  <si>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</si>
  <si>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</si>
  <si>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</si>
  <si>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</si>
  <si>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</si>
  <si>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</si>
  <si>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</si>
  <si>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</si>
  <si>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</si>
  <si>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</si>
  <si>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</si>
  <si>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</si>
  <si>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</si>
  <si>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</si>
  <si>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</si>
  <si>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</si>
  <si>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</si>
  <si>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</si>
  <si>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</si>
  <si>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</si>
  <si>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</si>
  <si>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</si>
  <si>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</si>
  <si>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</si>
  <si>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</si>
  <si>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</si>
  <si>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</si>
  <si>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</si>
  <si>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</si>
  <si>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</si>
  <si>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</si>
  <si>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</si>
  <si>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</si>
  <si>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</si>
  <si>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</si>
  <si>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</si>
  <si>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</si>
  <si>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</si>
  <si>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</si>
  <si>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</si>
  <si>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</si>
  <si>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</si>
  <si>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</si>
  <si>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</si>
  <si>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</si>
  <si>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</si>
  <si>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</si>
  <si>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</si>
  <si>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</si>
  <si>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</si>
  <si>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</si>
  <si>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</si>
  <si>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</si>
  <si>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</si>
  <si>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</si>
  <si>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</si>
  <si>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</si>
  <si>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</si>
  <si>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</si>
  <si>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</si>
  <si>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</si>
  <si>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</si>
  <si>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</si>
  <si>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</si>
  <si>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</si>
  <si>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</si>
  <si>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</si>
  <si>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</si>
  <si>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</si>
  <si>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</si>
  <si>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</si>
  <si>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</si>
  <si>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</si>
  <si>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</si>
  <si>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</si>
  <si>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</si>
  <si>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</si>
  <si>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</si>
  <si>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</si>
  <si>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</si>
  <si>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</si>
  <si>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</si>
  <si>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</si>
  <si>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</si>
  <si>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</si>
  <si>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</si>
  <si>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</si>
  <si>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</si>
  <si>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</si>
  <si>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</si>
  <si>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</si>
  <si>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</si>
  <si>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</si>
  <si>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</si>
  <si>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</si>
  <si>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</si>
  <si>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</si>
  <si>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</si>
  <si>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</si>
  <si>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</si>
  <si>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</si>
  <si>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</si>
  <si>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</si>
  <si>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</si>
  <si>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</si>
  <si>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</si>
  <si>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</si>
  <si>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</si>
  <si>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</si>
  <si>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</si>
  <si>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</si>
  <si>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</si>
  <si>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</si>
  <si>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</si>
  <si>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</si>
  <si>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</si>
  <si>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</si>
  <si>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</si>
  <si>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</si>
  <si>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</si>
  <si>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</si>
  <si>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</si>
  <si>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</si>
  <si>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</si>
  <si>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</si>
  <si>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</si>
  <si>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</si>
  <si>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</si>
  <si>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</si>
  <si>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</si>
  <si>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</si>
  <si>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</si>
  <si>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</si>
  <si>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</si>
  <si>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</si>
  <si>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</si>
  <si>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</si>
  <si>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</si>
  <si>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</si>
  <si>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</si>
  <si>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</si>
  <si>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</si>
  <si>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</si>
  <si>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</si>
  <si>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</si>
  <si>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</si>
  <si>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</si>
  <si>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</si>
  <si>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</si>
  <si>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</si>
  <si>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</si>
  <si>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</si>
  <si>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</si>
  <si>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</si>
  <si>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</si>
  <si>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</si>
  <si>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</si>
  <si>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</si>
  <si>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</si>
  <si>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</si>
  <si>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</si>
  <si>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</si>
  <si>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</si>
  <si>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</si>
  <si>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</si>
  <si>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</si>
  <si>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</si>
  <si>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</si>
  <si>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</si>
  <si>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</si>
  <si>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</si>
  <si>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</si>
  <si>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</si>
  <si>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</si>
  <si>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</si>
  <si>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</si>
  <si>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</si>
  <si>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</si>
  <si>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</si>
  <si>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</si>
  <si>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</si>
  <si>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</si>
  <si>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</si>
  <si>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</si>
  <si>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</si>
  <si>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</si>
  <si>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</si>
  <si>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</si>
  <si>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</si>
  <si>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</si>
  <si>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</si>
  <si>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</si>
  <si>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</si>
  <si>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</si>
  <si>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</si>
  <si>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</si>
  <si>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</si>
  <si>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</si>
  <si>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</si>
  <si>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</si>
  <si>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</si>
  <si>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</si>
  <si>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</si>
  <si>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</si>
  <si>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</si>
  <si>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</si>
  <si>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</si>
  <si>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</si>
  <si>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</si>
  <si>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</si>
  <si>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</si>
  <si>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</si>
  <si>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</si>
  <si>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</si>
  <si>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</si>
  <si>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</si>
  <si>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</si>
  <si>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</si>
  <si>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</si>
  <si>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</si>
  <si>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</si>
  <si>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</si>
  <si>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</si>
  <si>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</si>
  <si>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</si>
  <si>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</si>
  <si>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</si>
  <si>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</si>
  <si>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</si>
  <si>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</si>
  <si>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</si>
  <si>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</si>
  <si>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</si>
  <si>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</si>
  <si>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</si>
  <si>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</si>
  <si>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</si>
  <si>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</si>
  <si>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</si>
  <si>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</si>
  <si>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</si>
  <si>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</si>
  <si>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</si>
  <si>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</si>
  <si>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</si>
  <si>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</si>
  <si>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</si>
  <si>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</si>
  <si>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</si>
  <si>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</si>
  <si>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</si>
  <si>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</si>
  <si>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</si>
  <si>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</si>
  <si>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</si>
  <si>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</si>
  <si>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</si>
  <si>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</si>
  <si>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</si>
  <si>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</si>
  <si>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</si>
  <si>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</si>
  <si>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</si>
  <si>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</si>
  <si>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</si>
  <si>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</si>
  <si>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</si>
  <si>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</si>
  <si>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</si>
  <si>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</si>
  <si>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</si>
  <si>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</si>
  <si>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</si>
  <si>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</si>
  <si>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</si>
  <si>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</si>
  <si>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</si>
  <si>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</si>
  <si>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</si>
  <si>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</si>
  <si>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</si>
  <si>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</si>
  <si>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</si>
  <si>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</si>
  <si>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</si>
  <si>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</si>
  <si>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</si>
  <si>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</si>
  <si>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</si>
  <si>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</si>
  <si>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</si>
  <si>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</si>
  <si>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</si>
  <si>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</si>
  <si>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</si>
  <si>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</si>
  <si>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</si>
  <si>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</si>
  <si>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</si>
  <si>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</si>
  <si>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</si>
  <si>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</si>
  <si>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</si>
  <si>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</si>
  <si>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</si>
  <si>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</si>
  <si>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</si>
  <si>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</si>
  <si>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</si>
  <si>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</si>
  <si>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</si>
  <si>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</si>
  <si>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</si>
  <si>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</si>
  <si>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</si>
  <si>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</si>
  <si>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</si>
  <si>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</si>
  <si>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</si>
  <si>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</si>
  <si>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</si>
  <si>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</si>
  <si>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</si>
  <si>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</si>
  <si>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</si>
  <si>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</si>
  <si>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</si>
  <si>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</si>
  <si>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</si>
  <si>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</si>
  <si>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</si>
  <si>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</si>
  <si>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</si>
  <si>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</si>
  <si>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</si>
  <si>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</si>
  <si>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</si>
  <si>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</si>
  <si>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</si>
  <si>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</si>
  <si>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</si>
  <si>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</si>
  <si>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</si>
  <si>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</si>
  <si>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</si>
  <si>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</si>
  <si>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</si>
  <si>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</si>
  <si>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</si>
  <si>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</si>
  <si>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</si>
  <si>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</si>
  <si>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</si>
  <si>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</si>
  <si>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</si>
  <si>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</si>
  <si>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</si>
  <si>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</si>
  <si>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</si>
  <si>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</si>
  <si>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</si>
  <si>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</si>
  <si>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</si>
  <si>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</si>
  <si>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</si>
  <si>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</si>
  <si>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</si>
  <si>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</si>
  <si>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</si>
  <si>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</si>
  <si>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</si>
  <si>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</si>
  <si>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</si>
  <si>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</si>
  <si>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</si>
  <si>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</si>
  <si>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</si>
  <si>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</si>
  <si>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</si>
  <si>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</si>
  <si>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</si>
  <si>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</si>
  <si>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</si>
  <si>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</si>
  <si>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</si>
  <si>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</si>
  <si>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</si>
  <si>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</si>
  <si>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</si>
  <si>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</si>
  <si>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</si>
  <si>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</si>
  <si>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</si>
  <si>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</si>
  <si>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</si>
  <si>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</si>
  <si>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</si>
  <si>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</si>
  <si>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</si>
  <si>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</si>
  <si>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</si>
  <si>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</si>
  <si>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</si>
  <si>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</si>
  <si>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</si>
  <si>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</si>
  <si>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</si>
  <si>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</si>
  <si>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</si>
  <si>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</si>
  <si>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</si>
  <si>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</si>
  <si>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</si>
  <si>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</si>
  <si>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</si>
  <si>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</si>
  <si>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</si>
  <si>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</si>
  <si>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</si>
  <si>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</si>
  <si>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</si>
  <si>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</si>
  <si>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</si>
  <si>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</si>
  <si>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</si>
  <si>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</si>
  <si>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</si>
  <si>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</si>
  <si>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</si>
  <si>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</si>
  <si>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</si>
  <si>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</si>
  <si>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</si>
  <si>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</si>
  <si>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</si>
  <si>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</si>
  <si>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</si>
  <si>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</si>
  <si>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</si>
  <si>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</si>
  <si>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</si>
  <si>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</si>
  <si>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</si>
  <si>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</si>
  <si>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</si>
  <si>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</si>
  <si>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</si>
  <si>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</si>
  <si>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</si>
  <si>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</si>
  <si>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</si>
  <si>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</si>
  <si>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</si>
  <si>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</si>
  <si>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</si>
  <si>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</si>
  <si>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</si>
  <si>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</si>
  <si>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</si>
  <si>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</si>
  <si>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</si>
  <si>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</si>
  <si>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</si>
  <si>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</si>
  <si>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</si>
  <si>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</si>
  <si>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</si>
  <si>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</si>
  <si>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</si>
  <si>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</si>
  <si>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</si>
  <si>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</si>
  <si>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</si>
  <si>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</si>
  <si>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</si>
  <si>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</si>
  <si>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</si>
  <si>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</si>
  <si>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</si>
  <si>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</si>
  <si>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</si>
  <si>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</si>
  <si>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</si>
  <si>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</si>
  <si>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</si>
  <si>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</si>
  <si>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</si>
  <si>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</si>
  <si>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</si>
  <si>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</si>
  <si>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</si>
  <si>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</si>
  <si>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</si>
  <si>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</si>
  <si>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</si>
  <si>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</si>
  <si>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</si>
  <si>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</si>
  <si>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</si>
  <si>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</si>
  <si>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</si>
  <si>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</si>
  <si>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</si>
  <si>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</si>
  <si>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</si>
  <si>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</si>
  <si>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</si>
  <si>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</si>
  <si>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</si>
  <si>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</si>
  <si>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</si>
  <si>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</si>
  <si>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</si>
  <si>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</si>
  <si>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</si>
  <si>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</si>
  <si>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</si>
  <si>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</si>
  <si>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</si>
  <si>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</si>
  <si>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</si>
  <si>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</si>
  <si>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</si>
  <si>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</si>
  <si>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</si>
  <si>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</si>
  <si>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</si>
  <si>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</si>
  <si>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</si>
  <si>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</si>
  <si>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</si>
  <si>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</si>
  <si>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</si>
  <si>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</si>
  <si>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</si>
  <si>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</si>
  <si>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</si>
  <si>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</si>
  <si>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</si>
  <si>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</si>
  <si>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</si>
  <si>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</si>
  <si>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</si>
  <si>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</si>
  <si>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</si>
  <si>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</si>
  <si>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</si>
  <si>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</si>
  <si>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</si>
  <si>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</si>
  <si>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</si>
  <si>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</si>
  <si>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</si>
  <si>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</si>
  <si>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</si>
  <si>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</si>
  <si>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</si>
  <si>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</si>
  <si>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</si>
  <si>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</si>
  <si>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</si>
  <si>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</si>
  <si>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</si>
  <si>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</si>
  <si>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</si>
  <si>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</si>
  <si>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</si>
  <si>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</si>
  <si>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</si>
  <si>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</si>
  <si>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</si>
  <si>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</si>
  <si>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</si>
  <si>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</si>
  <si>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</si>
  <si>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</si>
  <si>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</si>
  <si>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</si>
  <si>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</si>
  <si>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</si>
  <si>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</si>
  <si>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</si>
  <si>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</si>
  <si>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</si>
  <si>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</si>
  <si>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</si>
  <si>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</si>
  <si>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</si>
  <si>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</si>
  <si>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</si>
  <si>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</si>
  <si>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</si>
  <si>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</si>
  <si>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</si>
  <si>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</si>
  <si>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</si>
  <si>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</si>
  <si>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</si>
  <si>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</si>
  <si>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</si>
  <si>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</si>
  <si>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</si>
  <si>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</si>
  <si>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</si>
  <si>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</si>
  <si>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</si>
  <si>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</si>
  <si>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</si>
  <si>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</si>
  <si>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</si>
  <si>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</si>
  <si>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</si>
  <si>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</si>
  <si>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</si>
  <si>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</si>
  <si>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</si>
  <si>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</si>
  <si>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</si>
  <si>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</si>
  <si>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</si>
  <si>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</si>
  <si>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</si>
  <si>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</si>
  <si>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</si>
  <si>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</si>
  <si>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</si>
  <si>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</si>
  <si>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</si>
  <si>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</si>
  <si>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</si>
  <si>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</si>
  <si>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</si>
  <si>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</si>
  <si>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</si>
  <si>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</si>
  <si>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</si>
  <si>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</si>
  <si>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</si>
  <si>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</si>
  <si>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</si>
  <si>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</si>
  <si>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</si>
  <si>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</si>
  <si>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</si>
  <si>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Sr No.</t>
  </si>
  <si>
    <t>Count of Sr No.</t>
  </si>
  <si>
    <t>Average of Rating</t>
  </si>
  <si>
    <t>KPI's Requirements</t>
  </si>
  <si>
    <t>No. of Items</t>
  </si>
  <si>
    <t>Avg Rating</t>
  </si>
  <si>
    <t>Row Labels</t>
  </si>
  <si>
    <t>Grand Total</t>
  </si>
  <si>
    <t>Total Sales by Item Type</t>
  </si>
  <si>
    <t>Fat Content</t>
  </si>
  <si>
    <t>Total Sales by Fat  Content</t>
  </si>
  <si>
    <t>Fat Content for Total Sales by Outlet</t>
  </si>
  <si>
    <t>Total Sales by Outer Establishment</t>
  </si>
  <si>
    <t>Total Sales by Outer Size</t>
  </si>
  <si>
    <t>Total Sales by Outer Location</t>
  </si>
  <si>
    <t>Outlet Location</t>
  </si>
  <si>
    <t>Average of Sales</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</si>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</sst>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
    <numFmt numFmtId="165" formatCode="0.0"/>
    <numFmt numFmtId="166" formatCode="&quot;$&quot;0.00,,&quot;M&quot;"/>
    <numFmt numFmtId="167" formatCode="_-[$$-409]* #,##0.00_ ;_-[$$-409]* \-#,##0.00\ ;_-[$$-409]* &quot;-&quot;??_ ;_-@_ "/>
    <numFmt numFmtId="168" formatCode="&quot;$&quot;0.00,&quot;K&quot;"/>
    <numFmt numFmtId="169" formatCode="&quot;$&quot;0.0,&quot;K&quot;"/>
    <numFmt numFmtId="170" formatCode="\$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8"/>
      <color theme="1"/>
      <name val="Calibri"/>
      <family val="2"/>
      <scheme val="minor"/>
    </font>
    <font>
      <sz val="8"/>
      <name val="Calibri"/>
      <family val="2"/>
      <scheme val="minor"/>
    </font>
    <font>
      <b/>
      <sz val="18"/>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tint="0.79998168889431442"/>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theme="4" tint="0.39997558519241921"/>
      </bottom>
      <diagonal/>
    </border>
    <border>
      <left/>
      <right style="medium">
        <color indexed="64"/>
      </right>
      <top/>
      <bottom style="thin">
        <color theme="4" tint="0.3999755851924192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000000"/>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7">
    <xf numFmtId="0" fontId="0" fillId="0" borderId="0" xfId="0"/>
    <xf numFmtId="0" fontId="16" fillId="33" borderId="10" xfId="0" applyFont="1" applyFill="1" applyBorder="1"/>
    <xf numFmtId="0" fontId="0" fillId="0" borderId="14" xfId="0" applyBorder="1"/>
    <xf numFmtId="0" fontId="0" fillId="0" borderId="15" xfId="0" applyBorder="1"/>
    <xf numFmtId="0" fontId="16" fillId="33" borderId="16" xfId="0" applyFont="1" applyFill="1" applyBorder="1"/>
    <xf numFmtId="0" fontId="16" fillId="33" borderId="17" xfId="0" applyFont="1" applyFill="1" applyBorder="1"/>
    <xf numFmtId="164" fontId="0" fillId="0" borderId="19" xfId="0" applyNumberFormat="1" applyBorder="1"/>
    <xf numFmtId="0" fontId="0" fillId="0" borderId="19" xfId="0" applyBorder="1"/>
    <xf numFmtId="165" fontId="0" fillId="0" borderId="20" xfId="0" applyNumberFormat="1" applyBorder="1"/>
    <xf numFmtId="0" fontId="0" fillId="0" borderId="21" xfId="0" applyBorder="1"/>
    <xf numFmtId="0" fontId="0" fillId="0" borderId="22" xfId="0" applyBorder="1"/>
    <xf numFmtId="0" fontId="0" fillId="0" borderId="23" xfId="0" applyBorder="1"/>
    <xf numFmtId="166" fontId="0" fillId="0" borderId="18" xfId="0" applyNumberFormat="1" applyBorder="1"/>
    <xf numFmtId="167" fontId="0" fillId="0" borderId="0" xfId="0" applyNumberFormat="1"/>
    <xf numFmtId="0" fontId="0" fillId="0" borderId="24"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25" xfId="0" pivotButton="1" applyBorder="1"/>
    <xf numFmtId="0" fontId="0" fillId="0" borderId="33" xfId="0" applyBorder="1" applyAlignment="1">
      <alignment horizontal="left"/>
    </xf>
    <xf numFmtId="0" fontId="0" fillId="0" borderId="35" xfId="0" applyBorder="1" applyAlignment="1">
      <alignment horizontal="left"/>
    </xf>
    <xf numFmtId="0" fontId="0" fillId="0" borderId="25" xfId="0" applyBorder="1" applyAlignment="1">
      <alignment horizontal="left"/>
    </xf>
    <xf numFmtId="0" fontId="0" fillId="0" borderId="25" xfId="0" applyBorder="1"/>
    <xf numFmtId="168" fontId="0" fillId="0" borderId="33" xfId="0" applyNumberFormat="1" applyBorder="1"/>
    <xf numFmtId="168" fontId="0" fillId="0" borderId="34" xfId="0" applyNumberFormat="1" applyBorder="1"/>
    <xf numFmtId="0" fontId="0" fillId="0" borderId="27" xfId="0" applyBorder="1"/>
    <xf numFmtId="0" fontId="0" fillId="0" borderId="28" xfId="0" applyBorder="1"/>
    <xf numFmtId="0" fontId="18" fillId="35" borderId="0" xfId="0" applyFont="1" applyFill="1" applyAlignment="1">
      <alignment horizontal="center"/>
    </xf>
    <xf numFmtId="0" fontId="0" fillId="35" borderId="0" xfId="0" applyFill="1"/>
    <xf numFmtId="168" fontId="0" fillId="0" borderId="35" xfId="0" applyNumberFormat="1" applyBorder="1"/>
    <xf numFmtId="169" fontId="0" fillId="0" borderId="25" xfId="0" applyNumberFormat="1" applyBorder="1"/>
    <xf numFmtId="170" fontId="0" fillId="0" borderId="33" xfId="0" applyNumberFormat="1" applyBorder="1"/>
    <xf numFmtId="170" fontId="0" fillId="0" borderId="34" xfId="0" applyNumberFormat="1" applyBorder="1"/>
    <xf numFmtId="170" fontId="0" fillId="0" borderId="35" xfId="0" applyNumberFormat="1" applyBorder="1"/>
    <xf numFmtId="0" fontId="0" fillId="0" borderId="34" xfId="0" applyBorder="1" applyAlignment="1">
      <alignment horizontal="left"/>
    </xf>
    <xf numFmtId="168" fontId="0" fillId="0" borderId="24" xfId="0" applyNumberFormat="1" applyBorder="1"/>
    <xf numFmtId="0" fontId="0" fillId="0" borderId="24" xfId="0" pivotButton="1" applyBorder="1"/>
    <xf numFmtId="0" fontId="0" fillId="0" borderId="24" xfId="0" applyBorder="1" applyAlignment="1">
      <alignment horizontal="left"/>
    </xf>
    <xf numFmtId="0" fontId="18" fillId="34" borderId="11" xfId="0" applyFont="1" applyFill="1" applyBorder="1" applyAlignment="1">
      <alignment horizontal="center"/>
    </xf>
    <xf numFmtId="0" fontId="18" fillId="34" borderId="12" xfId="0" applyFont="1" applyFill="1" applyBorder="1" applyAlignment="1">
      <alignment horizontal="center"/>
    </xf>
    <xf numFmtId="0" fontId="18" fillId="34" borderId="13" xfId="0" applyFont="1" applyFill="1" applyBorder="1" applyAlignment="1">
      <alignment horizontal="center"/>
    </xf>
    <xf numFmtId="0" fontId="18" fillId="34" borderId="26" xfId="0" applyFont="1" applyFill="1" applyBorder="1" applyAlignment="1">
      <alignment horizontal="center"/>
    </xf>
    <xf numFmtId="0" fontId="18" fillId="34" borderId="27" xfId="0" applyFont="1" applyFill="1" applyBorder="1" applyAlignment="1">
      <alignment horizontal="center"/>
    </xf>
    <xf numFmtId="0" fontId="18" fillId="34" borderId="0" xfId="0" applyFont="1" applyFill="1" applyAlignment="1">
      <alignment horizontal="center"/>
    </xf>
    <xf numFmtId="0" fontId="20" fillId="36" borderId="26" xfId="0" applyFont="1" applyFill="1" applyBorder="1" applyAlignment="1">
      <alignment horizontal="center"/>
    </xf>
    <xf numFmtId="0" fontId="20" fillId="36" borderId="27" xfId="0" applyFont="1" applyFill="1" applyBorder="1" applyAlignment="1">
      <alignment horizontal="center"/>
    </xf>
    <xf numFmtId="0" fontId="20" fillId="36" borderId="36" xfId="0" applyFont="1" applyFill="1" applyBorder="1" applyAlignment="1">
      <alignment horizontal="center"/>
    </xf>
    <xf numFmtId="0" fontId="18" fillId="34" borderId="28" xfId="0" applyFont="1" applyFill="1" applyBorder="1" applyAlignment="1">
      <alignment horizontal="center"/>
    </xf>
    <xf numFmtId="0" fontId="0" fillId="0" borderId="21" xfId="0" applyNumberFormat="1" applyBorder="1"/>
    <xf numFmtId="0" fontId="0" fillId="0" borderId="22" xfId="0" applyNumberFormat="1" applyBorder="1"/>
    <xf numFmtId="0" fontId="0" fillId="0" borderId="23" xfId="0" applyNumberFormat="1" applyBorder="1"/>
    <xf numFmtId="168" fontId="0" fillId="0" borderId="0" xfId="0" applyNumberFormat="1" applyBorder="1"/>
    <xf numFmtId="0" fontId="0" fillId="0" borderId="0" xfId="0" applyBorder="1" applyAlignment="1">
      <alignment horizontal="left"/>
    </xf>
    <xf numFmtId="0" fontId="0" fillId="0" borderId="33" xfId="0" applyNumberFormat="1" applyBorder="1"/>
    <xf numFmtId="0" fontId="0" fillId="0" borderId="34" xfId="0" applyNumberFormat="1" applyBorder="1"/>
    <xf numFmtId="0" fontId="0" fillId="0" borderId="35"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1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rder>
    </dxf>
    <dxf>
      <border>
        <left/>
        <right/>
        <top/>
      </border>
    </dxf>
    <dxf>
      <border>
        <left/>
        <right/>
        <top/>
      </border>
    </dxf>
    <dxf>
      <border>
        <left/>
        <right/>
        <top/>
      </border>
    </dxf>
    <dxf>
      <border>
        <left/>
        <right/>
        <top/>
      </border>
    </dxf>
    <dxf>
      <border>
        <left/>
        <right/>
        <top/>
      </border>
    </dxf>
    <dxf>
      <border>
        <left/>
        <right/>
        <top/>
      </border>
    </dxf>
    <dxf>
      <border>
        <left/>
        <righ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0"/>
    </dxf>
    <dxf>
      <numFmt numFmtId="170"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0"/>
    </dxf>
    <dxf>
      <numFmt numFmtId="170"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0"/>
    </dxf>
    <dxf>
      <numFmt numFmtId="170"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0"/>
    </dxf>
    <dxf>
      <numFmt numFmtId="170"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rder>
    </dxf>
    <dxf>
      <border>
        <left/>
        <right/>
        <top/>
      </border>
    </dxf>
    <dxf>
      <border>
        <left/>
        <right/>
        <top/>
      </border>
    </dxf>
    <dxf>
      <border>
        <left/>
        <right/>
        <top/>
      </border>
    </dxf>
    <dxf>
      <border>
        <left/>
        <right/>
        <top/>
      </border>
    </dxf>
    <dxf>
      <border>
        <left/>
        <right/>
        <top/>
      </border>
    </dxf>
    <dxf>
      <border>
        <left/>
        <right/>
        <top/>
      </border>
    </dxf>
    <dxf>
      <border>
        <left/>
        <righ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rder>
    </dxf>
    <dxf>
      <border>
        <left/>
        <right/>
        <top/>
      </border>
    </dxf>
    <dxf>
      <border>
        <left/>
        <right/>
        <top/>
      </border>
    </dxf>
    <dxf>
      <border>
        <left/>
        <right/>
        <top/>
      </border>
    </dxf>
    <dxf>
      <border>
        <left/>
        <right/>
        <top/>
      </border>
    </dxf>
    <dxf>
      <border>
        <left/>
        <right/>
        <top/>
      </border>
    </dxf>
    <dxf>
      <border>
        <left/>
        <right/>
        <top/>
      </border>
    </dxf>
    <dxf>
      <border>
        <left/>
        <righ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0"/>
    </dxf>
    <dxf>
      <numFmt numFmtId="170"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0"/>
    </dxf>
    <dxf>
      <numFmt numFmtId="170"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0"/>
    </dxf>
    <dxf>
      <numFmt numFmtId="170"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0"/>
    </dxf>
    <dxf>
      <numFmt numFmtId="170"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numFmt numFmtId="168"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rder>
    </dxf>
    <dxf>
      <border>
        <left/>
        <right/>
        <top/>
      </border>
    </dxf>
    <dxf>
      <border>
        <left/>
        <right/>
        <top/>
      </border>
    </dxf>
    <dxf>
      <border>
        <left/>
        <right/>
        <top/>
      </border>
    </dxf>
    <dxf>
      <border>
        <left/>
        <right/>
        <top/>
      </border>
    </dxf>
    <dxf>
      <border>
        <left/>
        <right/>
        <top/>
      </border>
    </dxf>
    <dxf>
      <border>
        <left/>
        <right/>
        <top/>
      </border>
    </dxf>
    <dxf>
      <border>
        <left/>
        <righ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0,&quot;K&quot;"/>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0,&quot;K&quot;"/>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0,&quot;K&quot;"/>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0,&quot;K&quot;"/>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rder>
    </dxf>
    <dxf>
      <border>
        <left/>
        <right/>
        <top/>
      </border>
    </dxf>
    <dxf>
      <border>
        <left/>
        <right/>
        <top/>
      </border>
    </dxf>
    <dxf>
      <border>
        <left/>
        <right/>
        <top/>
      </border>
    </dxf>
    <dxf>
      <border>
        <left/>
        <right/>
        <top/>
      </border>
    </dxf>
    <dxf>
      <border>
        <left/>
        <right/>
        <top/>
      </border>
    </dxf>
    <dxf>
      <border>
        <left/>
        <right/>
        <top/>
      </border>
    </dxf>
    <dxf>
      <border>
        <left/>
        <right/>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0,&quot;K&quot;"/>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0"/>
    </dxf>
    <dxf>
      <numFmt numFmtId="170"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0,&quot;K&quot;"/>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0"/>
    </dxf>
    <dxf>
      <numFmt numFmtId="170"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0,&quot;K&quot;"/>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0,&quot;K&quot;"/>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30354B6C-8A94-44BC-A24D-9485A8F598D1}">
      <tableStyleElement type="wholeTable" dxfId="711"/>
      <tableStyleElement type="headerRow" dxfId="710"/>
    </tableStyle>
  </tableStyles>
  <colors>
    <mruColors>
      <color rgb="FFFFD200"/>
      <color rgb="FFD0AC2D"/>
      <color rgb="FFD09E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(Original Dataset ).xlsx]Pivot Tables!PivotTable2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Tables'!$B$12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25-4DD0-A8E1-E7357B48D1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25-4DD0-A8E1-E7357B48D18C}"/>
              </c:ext>
            </c:extLst>
          </c:dPt>
          <c:cat>
            <c:strRef>
              <c:f>'Pivot Tables'!$A$13:$A$15</c:f>
              <c:strCache>
                <c:ptCount val="2"/>
                <c:pt idx="0">
                  <c:v>Low Fat</c:v>
                </c:pt>
                <c:pt idx="1">
                  <c:v>Regular</c:v>
                </c:pt>
              </c:strCache>
            </c:strRef>
          </c:cat>
          <c:val>
            <c:numRef>
              <c:f>'Pivot Tables'!$B$13:$B$15</c:f>
              <c:numCache>
                <c:formatCode>General</c:formatCode>
                <c:ptCount val="2"/>
                <c:pt idx="0">
                  <c:v>776319.68840000057</c:v>
                </c:pt>
                <c:pt idx="1">
                  <c:v>425361.8043999995</c:v>
                </c:pt>
              </c:numCache>
            </c:numRef>
          </c:val>
          <c:extLst>
            <c:ext xmlns:c16="http://schemas.microsoft.com/office/drawing/2014/chart" uri="{C3380CC4-5D6E-409C-BE32-E72D297353CC}">
              <c16:uniqueId val="{00000000-C322-4DE8-850F-5D5BD78C59F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Regular</c:v>
          </c:tx>
          <c:spPr>
            <a:solidFill>
              <a:schemeClr val="accent6">
                <a:lumMod val="75000"/>
              </a:schemeClr>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Tier 1</c:v>
              </c:pt>
              <c:pt idx="1">
                <c:v>Tier 2</c:v>
              </c:pt>
              <c:pt idx="2">
                <c:v>Tier 3</c:v>
              </c:pt>
            </c:strLit>
          </c:cat>
          <c:val>
            <c:numLit>
              <c:formatCode>General</c:formatCode>
              <c:ptCount val="3"/>
              <c:pt idx="0">
                <c:v>121349.89940000001</c:v>
              </c:pt>
              <c:pt idx="1">
                <c:v>138685.86819999994</c:v>
              </c:pt>
              <c:pt idx="2">
                <c:v>165326.0368</c:v>
              </c:pt>
            </c:numLit>
          </c:val>
          <c:extLst>
            <c:ext xmlns:c16="http://schemas.microsoft.com/office/drawing/2014/chart" uri="{C3380CC4-5D6E-409C-BE32-E72D297353CC}">
              <c16:uniqueId val="{00000000-62C2-4E36-AEF4-4D48C065C176}"/>
            </c:ext>
          </c:extLst>
        </c:ser>
        <c:ser>
          <c:idx val="1"/>
          <c:order val="1"/>
          <c:tx>
            <c:v>Low Fat</c:v>
          </c:tx>
          <c:spPr>
            <a:solidFill>
              <a:srgbClr val="D09E00"/>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Tier 1</c:v>
              </c:pt>
              <c:pt idx="1">
                <c:v>Tier 2</c:v>
              </c:pt>
              <c:pt idx="2">
                <c:v>Tier 3</c:v>
              </c:pt>
            </c:strLit>
          </c:cat>
          <c:val>
            <c:numLit>
              <c:formatCode>General</c:formatCode>
              <c:ptCount val="3"/>
              <c:pt idx="0">
                <c:v>215047.9126000001</c:v>
              </c:pt>
              <c:pt idx="1">
                <c:v>254464.77940000014</c:v>
              </c:pt>
              <c:pt idx="2">
                <c:v>306806.99640000012</c:v>
              </c:pt>
            </c:numLit>
          </c:val>
          <c:extLst>
            <c:ext xmlns:c16="http://schemas.microsoft.com/office/drawing/2014/chart" uri="{C3380CC4-5D6E-409C-BE32-E72D297353CC}">
              <c16:uniqueId val="{00000001-62C2-4E36-AEF4-4D48C065C176}"/>
            </c:ext>
          </c:extLst>
        </c:ser>
        <c:dLbls>
          <c:showLegendKey val="0"/>
          <c:showVal val="0"/>
          <c:showCatName val="0"/>
          <c:showSerName val="0"/>
          <c:showPercent val="0"/>
          <c:showBubbleSize val="0"/>
        </c:dLbls>
        <c:gapWidth val="60"/>
        <c:axId val="791630384"/>
        <c:axId val="791621264"/>
      </c:barChart>
      <c:catAx>
        <c:axId val="79163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621264"/>
        <c:crosses val="autoZero"/>
        <c:auto val="1"/>
        <c:lblAlgn val="ctr"/>
        <c:lblOffset val="100"/>
        <c:noMultiLvlLbl val="0"/>
      </c:catAx>
      <c:valAx>
        <c:axId val="791621264"/>
        <c:scaling>
          <c:orientation val="minMax"/>
        </c:scaling>
        <c:delete val="1"/>
        <c:axPos val="b"/>
        <c:numFmt formatCode="General" sourceLinked="1"/>
        <c:majorTickMark val="none"/>
        <c:minorTickMark val="none"/>
        <c:tickLblPos val="nextTo"/>
        <c:crossAx val="791630384"/>
        <c:crosses val="autoZero"/>
        <c:crossBetween val="between"/>
      </c:valAx>
      <c:spPr>
        <a:noFill/>
        <a:ln>
          <a:noFill/>
        </a:ln>
        <a:effectLst/>
      </c:spPr>
    </c:plotArea>
    <c:legend>
      <c:legendPos val="t"/>
      <c:layout>
        <c:manualLayout>
          <c:xMode val="edge"/>
          <c:yMode val="edge"/>
          <c:x val="0.15672961267505828"/>
          <c:y val="6.1862574968794715E-2"/>
          <c:w val="0.51416175406225506"/>
          <c:h val="0.13803269704995891"/>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(Original Dataset ).xlsx]Pivot Tables!PivotTable7</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a:outerShdw blurRad="50800" dist="50800" dir="5400000" algn="ctr" rotWithShape="0">
              <a:srgbClr val="D0AC2D"/>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Tables'!$B$46</c:f>
              <c:strCache>
                <c:ptCount val="1"/>
                <c:pt idx="0">
                  <c:v>Total</c:v>
                </c:pt>
              </c:strCache>
            </c:strRef>
          </c:tx>
          <c:spPr>
            <a:solidFill>
              <a:srgbClr val="D09E00"/>
            </a:solidFill>
            <a:ln>
              <a:noFill/>
            </a:ln>
            <a:effectLst>
              <a:outerShdw blurRad="50800" dist="50800" dir="5400000" algn="ctr" rotWithShape="0">
                <a:srgbClr val="D0AC2D"/>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Tables'!$A$47:$A$62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Tables'!$B$47:$B$62</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A5C-4453-9FAE-34A6A599CB77}"/>
            </c:ext>
          </c:extLst>
        </c:ser>
        <c:dLbls>
          <c:dLblPos val="outEnd"/>
          <c:showLegendKey val="0"/>
          <c:showVal val="1"/>
          <c:showCatName val="0"/>
          <c:showSerName val="0"/>
          <c:showPercent val="0"/>
          <c:showBubbleSize val="0"/>
        </c:dLbls>
        <c:gapWidth val="50"/>
        <c:axId val="791686064"/>
        <c:axId val="791669744"/>
      </c:barChart>
      <c:catAx>
        <c:axId val="7916860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crossAx val="791669744"/>
        <c:crosses val="autoZero"/>
        <c:auto val="1"/>
        <c:lblAlgn val="ctr"/>
        <c:lblOffset val="100"/>
        <c:noMultiLvlLbl val="0"/>
      </c:catAx>
      <c:valAx>
        <c:axId val="791669744"/>
        <c:scaling>
          <c:orientation val="minMax"/>
        </c:scaling>
        <c:delete val="1"/>
        <c:axPos val="b"/>
        <c:numFmt formatCode="&quot;$&quot;0.00,&quot;K&quot;" sourceLinked="1"/>
        <c:majorTickMark val="out"/>
        <c:minorTickMark val="none"/>
        <c:tickLblPos val="nextTo"/>
        <c:crossAx val="79168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(Original Dataset ).xlsx]Pivot Tables!PivotTable9</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w="25400">
            <a:solidFill>
              <a:schemeClr val="tx1"/>
            </a:solidFill>
          </a:ln>
          <a:effectLst>
            <a:innerShdw dist="12700" dir="16200000">
              <a:srgbClr val="FFD200">
                <a:alpha val="75000"/>
              </a:srgbClr>
            </a:inn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w="25400">
            <a:solidFill>
              <a:schemeClr val="tx1"/>
            </a:solidFill>
          </a:ln>
          <a:effectLst>
            <a:innerShdw dist="12700" dir="16200000">
              <a:srgbClr val="FFD200">
                <a:alpha val="75000"/>
              </a:srgbClr>
            </a:innerShdw>
          </a:effectLst>
        </c:spPr>
        <c:dLbl>
          <c:idx val="0"/>
          <c:layout>
            <c:manualLayout>
              <c:x val="0"/>
              <c:y val="-0.1977122248194948"/>
            </c:manualLayout>
          </c:layout>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8541174815415657E-2"/>
                  <c:h val="8.9689561716149807E-2"/>
                </c:manualLayout>
              </c15:layout>
            </c:ext>
          </c:extLst>
        </c:dLbl>
      </c:pivotFmt>
      <c:pivotFmt>
        <c:idx val="4"/>
        <c:spPr>
          <a:solidFill>
            <a:srgbClr val="D0AC2C"/>
          </a:solidFill>
          <a:ln w="25400">
            <a:solidFill>
              <a:schemeClr val="tx1"/>
            </a:solidFill>
          </a:ln>
          <a:effectLst>
            <a:innerShdw dist="12700" dir="16200000">
              <a:srgbClr val="FFD200">
                <a:alpha val="75000"/>
              </a:srgbClr>
            </a:innerShdw>
          </a:effectLst>
        </c:spPr>
        <c:dLbl>
          <c:idx val="0"/>
          <c:layout>
            <c:manualLayout>
              <c:x val="-2.1170127982592015E-3"/>
              <c:y val="-0.25762532757477902"/>
            </c:manualLayout>
          </c:layout>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AC2C"/>
          </a:solidFill>
          <a:ln w="25400">
            <a:solidFill>
              <a:schemeClr val="tx1"/>
            </a:solidFill>
          </a:ln>
          <a:effectLst>
            <a:innerShdw dist="12700" dir="16200000">
              <a:srgbClr val="FFD200">
                <a:alpha val="75000"/>
              </a:srgbClr>
            </a:innerShdw>
          </a:effectLst>
        </c:spPr>
        <c:dLbl>
          <c:idx val="0"/>
          <c:layout>
            <c:manualLayout>
              <c:x val="-6.3510383947775464E-3"/>
              <c:y val="-0.25163404088699348"/>
            </c:manualLayout>
          </c:layout>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AC2C"/>
          </a:solidFill>
          <a:ln w="25400">
            <a:solidFill>
              <a:schemeClr val="tx1"/>
            </a:solidFill>
          </a:ln>
          <a:effectLst>
            <a:innerShdw dist="12700" dir="16200000">
              <a:srgbClr val="FFD200">
                <a:alpha val="75000"/>
              </a:srgbClr>
            </a:innerShdw>
          </a:effectLst>
        </c:spPr>
        <c:dLbl>
          <c:idx val="0"/>
          <c:layout>
            <c:manualLayout>
              <c:x val="-4.234025596518364E-3"/>
              <c:y val="-0.25462968423088628"/>
            </c:manualLayout>
          </c:layout>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9941205387080794E-2"/>
                  <c:h val="8.3698275028364258E-2"/>
                </c:manualLayout>
              </c15:layout>
            </c:ext>
          </c:extLst>
        </c:dLbl>
      </c:pivotFmt>
      <c:pivotFmt>
        <c:idx val="7"/>
        <c:spPr>
          <a:solidFill>
            <a:srgbClr val="D0AC2C"/>
          </a:solidFill>
          <a:ln w="25400">
            <a:solidFill>
              <a:schemeClr val="tx1"/>
            </a:solidFill>
          </a:ln>
          <a:effectLst>
            <a:innerShdw dist="12700" dir="16200000">
              <a:srgbClr val="FFD200">
                <a:alpha val="75000"/>
              </a:srgbClr>
            </a:innerShdw>
          </a:effectLst>
        </c:spPr>
        <c:dLbl>
          <c:idx val="0"/>
          <c:layout>
            <c:manualLayout>
              <c:x val="-8.468051193036728E-3"/>
              <c:y val="-0.25762532757477907"/>
            </c:manualLayout>
          </c:layout>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3653844070172137E-2"/>
                  <c:h val="8.3698275028364258E-2"/>
                </c:manualLayout>
              </c15:layout>
            </c:ext>
          </c:extLst>
        </c:dLbl>
      </c:pivotFmt>
      <c:pivotFmt>
        <c:idx val="8"/>
        <c:spPr>
          <a:solidFill>
            <a:srgbClr val="D0AC2C"/>
          </a:solidFill>
          <a:ln w="25400">
            <a:solidFill>
              <a:schemeClr val="tx1"/>
            </a:solidFill>
          </a:ln>
          <a:effectLst>
            <a:innerShdw dist="12700" dir="16200000">
              <a:srgbClr val="FFD200">
                <a:alpha val="75000"/>
              </a:srgbClr>
            </a:innerShdw>
          </a:effectLst>
        </c:spPr>
        <c:dLbl>
          <c:idx val="0"/>
          <c:layout>
            <c:manualLayout>
              <c:x val="-1.5524581179280787E-16"/>
              <c:y val="-0.26960790095035014"/>
            </c:manualLayout>
          </c:layout>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AC2C"/>
          </a:solidFill>
          <a:ln w="25400">
            <a:solidFill>
              <a:schemeClr val="tx1"/>
            </a:solidFill>
          </a:ln>
          <a:effectLst>
            <a:innerShdw dist="12700" dir="16200000">
              <a:srgbClr val="FFD200">
                <a:alpha val="75000"/>
              </a:srgbClr>
            </a:innerShdw>
          </a:effectLst>
        </c:spPr>
        <c:dLbl>
          <c:idx val="0"/>
          <c:layout>
            <c:manualLayout>
              <c:x val="8.468051193036728E-3"/>
              <c:y val="-0.24564275419920792"/>
            </c:manualLayout>
          </c:layout>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AC2C"/>
          </a:solidFill>
          <a:ln w="25400">
            <a:solidFill>
              <a:schemeClr val="tx1"/>
            </a:solidFill>
          </a:ln>
          <a:effectLst>
            <a:innerShdw dist="12700" dir="16200000">
              <a:srgbClr val="FFD200">
                <a:alpha val="75000"/>
              </a:srgbClr>
            </a:innerShdw>
          </a:effectLst>
        </c:spPr>
        <c:dLbl>
          <c:idx val="0"/>
          <c:layout>
            <c:manualLayout>
              <c:x val="0"/>
              <c:y val="-0.35947720126713356"/>
            </c:manualLayout>
          </c:layout>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AC2C"/>
          </a:solidFill>
          <a:ln w="25400">
            <a:solidFill>
              <a:schemeClr val="tx1"/>
            </a:solidFill>
          </a:ln>
          <a:effectLst>
            <a:innerShdw dist="12700" dir="16200000">
              <a:srgbClr val="FFD200">
                <a:alpha val="75000"/>
              </a:srgbClr>
            </a:innerShdw>
          </a:effectLst>
        </c:spPr>
        <c:dLbl>
          <c:idx val="0"/>
          <c:layout>
            <c:manualLayout>
              <c:x val="-6.3510383947775464E-3"/>
              <c:y val="-0.26361661426256461"/>
            </c:manualLayout>
          </c:layout>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973851759569592E-2"/>
          <c:y val="6.8682399213372658E-2"/>
          <c:w val="0.93304405676706648"/>
          <c:h val="0.77557571288102256"/>
        </c:manualLayout>
      </c:layout>
      <c:areaChart>
        <c:grouping val="standard"/>
        <c:varyColors val="0"/>
        <c:ser>
          <c:idx val="0"/>
          <c:order val="0"/>
          <c:tx>
            <c:strRef>
              <c:f>'Pivot Tables'!$B$77</c:f>
              <c:strCache>
                <c:ptCount val="1"/>
                <c:pt idx="0">
                  <c:v>Total</c:v>
                </c:pt>
              </c:strCache>
            </c:strRef>
          </c:tx>
          <c:spPr>
            <a:solidFill>
              <a:srgbClr val="D0AC2C"/>
            </a:solidFill>
            <a:ln w="25400">
              <a:solidFill>
                <a:schemeClr val="tx1"/>
              </a:solidFill>
            </a:ln>
            <a:effectLst>
              <a:innerShdw dist="12700" dir="16200000">
                <a:srgbClr val="FFD200">
                  <a:alpha val="75000"/>
                </a:srgbClr>
              </a:innerShdw>
            </a:effectLst>
          </c:spPr>
          <c:dPt>
            <c:idx val="0"/>
            <c:bubble3D val="0"/>
            <c:extLst>
              <c:ext xmlns:c16="http://schemas.microsoft.com/office/drawing/2014/chart" uri="{C3380CC4-5D6E-409C-BE32-E72D297353CC}">
                <c16:uniqueId val="{00000000-9924-4AEC-85AE-A079008C4C64}"/>
              </c:ext>
            </c:extLst>
          </c:dPt>
          <c:dPt>
            <c:idx val="1"/>
            <c:bubble3D val="0"/>
            <c:extLst>
              <c:ext xmlns:c16="http://schemas.microsoft.com/office/drawing/2014/chart" uri="{C3380CC4-5D6E-409C-BE32-E72D297353CC}">
                <c16:uniqueId val="{00000001-9924-4AEC-85AE-A079008C4C64}"/>
              </c:ext>
            </c:extLst>
          </c:dPt>
          <c:dPt>
            <c:idx val="2"/>
            <c:bubble3D val="0"/>
            <c:extLst>
              <c:ext xmlns:c16="http://schemas.microsoft.com/office/drawing/2014/chart" uri="{C3380CC4-5D6E-409C-BE32-E72D297353CC}">
                <c16:uniqueId val="{00000002-9924-4AEC-85AE-A079008C4C64}"/>
              </c:ext>
            </c:extLst>
          </c:dPt>
          <c:dPt>
            <c:idx val="3"/>
            <c:bubble3D val="0"/>
            <c:extLst>
              <c:ext xmlns:c16="http://schemas.microsoft.com/office/drawing/2014/chart" uri="{C3380CC4-5D6E-409C-BE32-E72D297353CC}">
                <c16:uniqueId val="{00000003-9924-4AEC-85AE-A079008C4C64}"/>
              </c:ext>
            </c:extLst>
          </c:dPt>
          <c:dPt>
            <c:idx val="4"/>
            <c:bubble3D val="0"/>
            <c:extLst>
              <c:ext xmlns:c16="http://schemas.microsoft.com/office/drawing/2014/chart" uri="{C3380CC4-5D6E-409C-BE32-E72D297353CC}">
                <c16:uniqueId val="{00000004-9924-4AEC-85AE-A079008C4C64}"/>
              </c:ext>
            </c:extLst>
          </c:dPt>
          <c:dPt>
            <c:idx val="5"/>
            <c:bubble3D val="0"/>
            <c:extLst>
              <c:ext xmlns:c16="http://schemas.microsoft.com/office/drawing/2014/chart" uri="{C3380CC4-5D6E-409C-BE32-E72D297353CC}">
                <c16:uniqueId val="{00000008-9924-4AEC-85AE-A079008C4C64}"/>
              </c:ext>
            </c:extLst>
          </c:dPt>
          <c:dPt>
            <c:idx val="6"/>
            <c:bubble3D val="0"/>
            <c:extLst>
              <c:ext xmlns:c16="http://schemas.microsoft.com/office/drawing/2014/chart" uri="{C3380CC4-5D6E-409C-BE32-E72D297353CC}">
                <c16:uniqueId val="{00000007-9924-4AEC-85AE-A079008C4C64}"/>
              </c:ext>
            </c:extLst>
          </c:dPt>
          <c:dPt>
            <c:idx val="7"/>
            <c:bubble3D val="0"/>
            <c:extLst>
              <c:ext xmlns:c16="http://schemas.microsoft.com/office/drawing/2014/chart" uri="{C3380CC4-5D6E-409C-BE32-E72D297353CC}">
                <c16:uniqueId val="{00000006-9924-4AEC-85AE-A079008C4C64}"/>
              </c:ext>
            </c:extLst>
          </c:dPt>
          <c:dPt>
            <c:idx val="8"/>
            <c:bubble3D val="0"/>
            <c:extLst>
              <c:ext xmlns:c16="http://schemas.microsoft.com/office/drawing/2014/chart" uri="{C3380CC4-5D6E-409C-BE32-E72D297353CC}">
                <c16:uniqueId val="{00000005-9924-4AEC-85AE-A079008C4C64}"/>
              </c:ext>
            </c:extLst>
          </c:dPt>
          <c:dLbls>
            <c:dLbl>
              <c:idx val="0"/>
              <c:layout>
                <c:manualLayout>
                  <c:x val="0"/>
                  <c:y val="-0.1977122248194948"/>
                </c:manualLayout>
              </c:layout>
              <c:showLegendKey val="0"/>
              <c:showVal val="1"/>
              <c:showCatName val="0"/>
              <c:showSerName val="0"/>
              <c:showPercent val="0"/>
              <c:showBubbleSize val="0"/>
              <c:extLst>
                <c:ext xmlns:c15="http://schemas.microsoft.com/office/drawing/2012/chart" uri="{CE6537A1-D6FC-4f65-9D91-7224C49458BB}">
                  <c15:layout>
                    <c:manualLayout>
                      <c:w val="7.8541174815415657E-2"/>
                      <c:h val="8.9689561716149807E-2"/>
                    </c:manualLayout>
                  </c15:layout>
                </c:ext>
                <c:ext xmlns:c16="http://schemas.microsoft.com/office/drawing/2014/chart" uri="{C3380CC4-5D6E-409C-BE32-E72D297353CC}">
                  <c16:uniqueId val="{00000000-9924-4AEC-85AE-A079008C4C64}"/>
                </c:ext>
              </c:extLst>
            </c:dLbl>
            <c:dLbl>
              <c:idx val="1"/>
              <c:layout>
                <c:manualLayout>
                  <c:x val="-2.1170127982592015E-3"/>
                  <c:y val="-0.257625327574779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924-4AEC-85AE-A079008C4C64}"/>
                </c:ext>
              </c:extLst>
            </c:dLbl>
            <c:dLbl>
              <c:idx val="2"/>
              <c:layout>
                <c:manualLayout>
                  <c:x val="-6.3510383947775464E-3"/>
                  <c:y val="-0.251634040886993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924-4AEC-85AE-A079008C4C64}"/>
                </c:ext>
              </c:extLst>
            </c:dLbl>
            <c:dLbl>
              <c:idx val="3"/>
              <c:layout>
                <c:manualLayout>
                  <c:x val="-4.234025596518364E-3"/>
                  <c:y val="-0.25462968423088628"/>
                </c:manualLayout>
              </c:layout>
              <c:showLegendKey val="0"/>
              <c:showVal val="1"/>
              <c:showCatName val="0"/>
              <c:showSerName val="0"/>
              <c:showPercent val="0"/>
              <c:showBubbleSize val="0"/>
              <c:extLst>
                <c:ext xmlns:c15="http://schemas.microsoft.com/office/drawing/2012/chart" uri="{CE6537A1-D6FC-4f65-9D91-7224C49458BB}">
                  <c15:layout>
                    <c:manualLayout>
                      <c:w val="8.9941205387080794E-2"/>
                      <c:h val="8.3698275028364258E-2"/>
                    </c:manualLayout>
                  </c15:layout>
                </c:ext>
                <c:ext xmlns:c16="http://schemas.microsoft.com/office/drawing/2014/chart" uri="{C3380CC4-5D6E-409C-BE32-E72D297353CC}">
                  <c16:uniqueId val="{00000003-9924-4AEC-85AE-A079008C4C64}"/>
                </c:ext>
              </c:extLst>
            </c:dLbl>
            <c:dLbl>
              <c:idx val="4"/>
              <c:layout>
                <c:manualLayout>
                  <c:x val="-8.468051193036728E-3"/>
                  <c:y val="-0.25762532757477907"/>
                </c:manualLayout>
              </c:layout>
              <c:showLegendKey val="0"/>
              <c:showVal val="1"/>
              <c:showCatName val="0"/>
              <c:showSerName val="0"/>
              <c:showPercent val="0"/>
              <c:showBubbleSize val="0"/>
              <c:extLst>
                <c:ext xmlns:c15="http://schemas.microsoft.com/office/drawing/2012/chart" uri="{CE6537A1-D6FC-4f65-9D91-7224C49458BB}">
                  <c15:layout>
                    <c:manualLayout>
                      <c:w val="8.3653844070172137E-2"/>
                      <c:h val="8.3698275028364258E-2"/>
                    </c:manualLayout>
                  </c15:layout>
                </c:ext>
                <c:ext xmlns:c16="http://schemas.microsoft.com/office/drawing/2014/chart" uri="{C3380CC4-5D6E-409C-BE32-E72D297353CC}">
                  <c16:uniqueId val="{00000004-9924-4AEC-85AE-A079008C4C64}"/>
                </c:ext>
              </c:extLst>
            </c:dLbl>
            <c:dLbl>
              <c:idx val="5"/>
              <c:layout>
                <c:manualLayout>
                  <c:x val="-6.3510383947775464E-3"/>
                  <c:y val="-0.263616614262564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924-4AEC-85AE-A079008C4C64}"/>
                </c:ext>
              </c:extLst>
            </c:dLbl>
            <c:dLbl>
              <c:idx val="6"/>
              <c:layout>
                <c:manualLayout>
                  <c:x val="0"/>
                  <c:y val="-0.359477201267133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924-4AEC-85AE-A079008C4C64}"/>
                </c:ext>
              </c:extLst>
            </c:dLbl>
            <c:dLbl>
              <c:idx val="7"/>
              <c:layout>
                <c:manualLayout>
                  <c:x val="8.468051193036728E-3"/>
                  <c:y val="-0.245642754199207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924-4AEC-85AE-A079008C4C64}"/>
                </c:ext>
              </c:extLst>
            </c:dLbl>
            <c:dLbl>
              <c:idx val="8"/>
              <c:layout>
                <c:manualLayout>
                  <c:x val="-1.5524581179280787E-16"/>
                  <c:y val="-0.269607900950350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924-4AEC-85AE-A079008C4C64}"/>
                </c:ext>
              </c:extLst>
            </c:dLbl>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Tables'!$A$78:$A$86</c:f>
              <c:strCache>
                <c:ptCount val="9"/>
                <c:pt idx="0">
                  <c:v>2011</c:v>
                </c:pt>
                <c:pt idx="1">
                  <c:v>2012</c:v>
                </c:pt>
                <c:pt idx="2">
                  <c:v>2014</c:v>
                </c:pt>
                <c:pt idx="3">
                  <c:v>2015</c:v>
                </c:pt>
                <c:pt idx="4">
                  <c:v>2016</c:v>
                </c:pt>
                <c:pt idx="5">
                  <c:v>2017</c:v>
                </c:pt>
                <c:pt idx="6">
                  <c:v>2018</c:v>
                </c:pt>
                <c:pt idx="7">
                  <c:v>2020</c:v>
                </c:pt>
                <c:pt idx="8">
                  <c:v>2022</c:v>
                </c:pt>
              </c:strCache>
            </c:strRef>
          </c:cat>
          <c:val>
            <c:numRef>
              <c:f>'Pivot Tables'!$B$78:$B$86</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3EA-4FA2-A84B-69259677419B}"/>
            </c:ext>
          </c:extLst>
        </c:ser>
        <c:dLbls>
          <c:showLegendKey val="0"/>
          <c:showVal val="1"/>
          <c:showCatName val="0"/>
          <c:showSerName val="0"/>
          <c:showPercent val="0"/>
          <c:showBubbleSize val="0"/>
        </c:dLbls>
        <c:dropLines>
          <c:spPr>
            <a:ln w="9525" cap="flat" cmpd="sng" algn="ctr">
              <a:solidFill>
                <a:schemeClr val="bg1">
                  <a:lumMod val="50000"/>
                  <a:alpha val="40000"/>
                </a:schemeClr>
              </a:solidFill>
              <a:round/>
            </a:ln>
            <a:effectLst/>
          </c:spPr>
        </c:dropLines>
        <c:axId val="791691344"/>
        <c:axId val="791684624"/>
      </c:areaChart>
      <c:catAx>
        <c:axId val="7916913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lang="en-US" sz="900" b="0" i="0" u="none" strike="noStrike" kern="1200" cap="all" baseline="0">
                <a:solidFill>
                  <a:schemeClr val="bg1">
                    <a:lumMod val="6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crossAx val="791684624"/>
        <c:crosses val="autoZero"/>
        <c:auto val="1"/>
        <c:lblAlgn val="ctr"/>
        <c:lblOffset val="100"/>
        <c:noMultiLvlLbl val="0"/>
      </c:catAx>
      <c:valAx>
        <c:axId val="791684624"/>
        <c:scaling>
          <c:orientation val="minMax"/>
        </c:scaling>
        <c:delete val="1"/>
        <c:axPos val="l"/>
        <c:numFmt formatCode="&quot;$&quot;0.00,&quot;K&quot;" sourceLinked="1"/>
        <c:majorTickMark val="out"/>
        <c:minorTickMark val="none"/>
        <c:tickLblPos val="nextTo"/>
        <c:crossAx val="7916913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(Original Dataset ).xlsx]Pivot Tables!PivotTable3</c:name>
    <c:fmtId val="2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4">
              <a:lumMod val="40000"/>
              <a:lumOff val="60000"/>
            </a:schemeClr>
          </a:solidFill>
          <a:ln w="19050">
            <a:solidFill>
              <a:schemeClr val="lt1"/>
            </a:solidFill>
          </a:ln>
          <a:effectLst/>
        </c:spPr>
        <c:dLbl>
          <c:idx val="0"/>
          <c:layout>
            <c:manualLayout>
              <c:x val="0.1947723310822902"/>
              <c:y val="-5.07351097945727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9940976753663017"/>
              <c:y val="-3.80513323459295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dLbl>
          <c:idx val="0"/>
          <c:layout>
            <c:manualLayout>
              <c:x val="-0.1066610384498255"/>
              <c:y val="-5.7076998518894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426940803263937"/>
          <c:y val="0.18157623875455631"/>
          <c:w val="0.70304172255227559"/>
          <c:h val="0.81842376124544369"/>
        </c:manualLayout>
      </c:layout>
      <c:doughnutChart>
        <c:varyColors val="1"/>
        <c:ser>
          <c:idx val="0"/>
          <c:order val="0"/>
          <c:tx>
            <c:strRef>
              <c:f>'Pivot Tables'!$B$99</c:f>
              <c:strCache>
                <c:ptCount val="1"/>
                <c:pt idx="0">
                  <c:v>Total</c:v>
                </c:pt>
              </c:strCache>
            </c:strRef>
          </c:tx>
          <c:dPt>
            <c:idx val="0"/>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1-7C03-4AB9-BE77-509609DF76D7}"/>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7C03-4AB9-BE77-509609DF76D7}"/>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7C03-4AB9-BE77-509609DF76D7}"/>
              </c:ext>
            </c:extLst>
          </c:dPt>
          <c:dLbls>
            <c:dLbl>
              <c:idx val="0"/>
              <c:layout>
                <c:manualLayout>
                  <c:x val="0.1947723310822902"/>
                  <c:y val="-5.073510979457274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C03-4AB9-BE77-509609DF76D7}"/>
                </c:ext>
              </c:extLst>
            </c:dLbl>
            <c:dLbl>
              <c:idx val="1"/>
              <c:layout>
                <c:manualLayout>
                  <c:x val="0.19940976753663017"/>
                  <c:y val="-3.805133234592955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C03-4AB9-BE77-509609DF76D7}"/>
                </c:ext>
              </c:extLst>
            </c:dLbl>
            <c:dLbl>
              <c:idx val="2"/>
              <c:layout>
                <c:manualLayout>
                  <c:x val="-0.1066610384498255"/>
                  <c:y val="-5.70769985188943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C03-4AB9-BE77-509609DF76D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 Tables'!$A$100:$A$102</c:f>
              <c:strCache>
                <c:ptCount val="3"/>
                <c:pt idx="0">
                  <c:v>High</c:v>
                </c:pt>
                <c:pt idx="1">
                  <c:v>Medium</c:v>
                </c:pt>
                <c:pt idx="2">
                  <c:v>Small</c:v>
                </c:pt>
              </c:strCache>
            </c:strRef>
          </c:cat>
          <c:val>
            <c:numRef>
              <c:f>'Pivot Tables'!$B$100:$B$102</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7C03-4AB9-BE77-509609DF76D7}"/>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(Original Dataset ).xlsx]Pivot Tables!PivotTable8</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Tables'!$B$134</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Tables'!$A$135:$A$138</c:f>
              <c:strCache>
                <c:ptCount val="4"/>
                <c:pt idx="0">
                  <c:v>Grocery Store</c:v>
                </c:pt>
                <c:pt idx="1">
                  <c:v>Supermarket Type3</c:v>
                </c:pt>
                <c:pt idx="2">
                  <c:v>Supermarket Type2</c:v>
                </c:pt>
                <c:pt idx="3">
                  <c:v>Supermarket Type1</c:v>
                </c:pt>
              </c:strCache>
            </c:strRef>
          </c:cat>
          <c:val>
            <c:numRef>
              <c:f>'Pivot Tables'!$B$135:$B$138</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DFAC-4162-87C4-0842DC24C3A9}"/>
            </c:ext>
          </c:extLst>
        </c:ser>
        <c:dLbls>
          <c:showLegendKey val="0"/>
          <c:showVal val="0"/>
          <c:showCatName val="0"/>
          <c:showSerName val="0"/>
          <c:showPercent val="0"/>
          <c:showBubbleSize val="0"/>
        </c:dLbls>
        <c:gapWidth val="60"/>
        <c:axId val="1376213056"/>
        <c:axId val="1376214496"/>
      </c:barChart>
      <c:catAx>
        <c:axId val="1376213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214496"/>
        <c:crosses val="autoZero"/>
        <c:auto val="1"/>
        <c:lblAlgn val="ctr"/>
        <c:lblOffset val="100"/>
        <c:noMultiLvlLbl val="0"/>
      </c:catAx>
      <c:valAx>
        <c:axId val="1376214496"/>
        <c:scaling>
          <c:orientation val="minMax"/>
        </c:scaling>
        <c:delete val="1"/>
        <c:axPos val="b"/>
        <c:numFmt formatCode="&quot;$&quot;0.00,&quot;K&quot;" sourceLinked="1"/>
        <c:majorTickMark val="none"/>
        <c:minorTickMark val="none"/>
        <c:tickLblPos val="nextTo"/>
        <c:crossAx val="137621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2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(Original Dataset ).xlsx]Pivot Tables!PivotTable5</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693627806283783E-2"/>
          <c:y val="9.0027291738046578E-2"/>
          <c:w val="0.90558769007911422"/>
          <c:h val="0.90997270826195331"/>
        </c:manualLayout>
      </c:layout>
      <c:barChart>
        <c:barDir val="bar"/>
        <c:grouping val="clustered"/>
        <c:varyColors val="0"/>
        <c:ser>
          <c:idx val="0"/>
          <c:order val="0"/>
          <c:tx>
            <c:strRef>
              <c:f>'Pivot Tables'!$B$142</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Tables'!$A$143:$A$146</c:f>
              <c:strCache>
                <c:ptCount val="4"/>
                <c:pt idx="0">
                  <c:v>Grocery Store</c:v>
                </c:pt>
                <c:pt idx="1">
                  <c:v>Supermarket Type3</c:v>
                </c:pt>
                <c:pt idx="2">
                  <c:v>Supermarket Type2</c:v>
                </c:pt>
                <c:pt idx="3">
                  <c:v>Supermarket Type1</c:v>
                </c:pt>
              </c:strCache>
            </c:strRef>
          </c:cat>
          <c:val>
            <c:numRef>
              <c:f>'Pivot Tables'!$B$143:$B$146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1057-487F-8E86-BAB10C248278}"/>
            </c:ext>
          </c:extLst>
        </c:ser>
        <c:dLbls>
          <c:showLegendKey val="0"/>
          <c:showVal val="0"/>
          <c:showCatName val="0"/>
          <c:showSerName val="0"/>
          <c:showPercent val="0"/>
          <c:showBubbleSize val="0"/>
        </c:dLbls>
        <c:gapWidth val="60"/>
        <c:axId val="1498319920"/>
        <c:axId val="1498319440"/>
      </c:barChart>
      <c:catAx>
        <c:axId val="1498319920"/>
        <c:scaling>
          <c:orientation val="minMax"/>
        </c:scaling>
        <c:delete val="1"/>
        <c:axPos val="l"/>
        <c:numFmt formatCode="General" sourceLinked="1"/>
        <c:majorTickMark val="none"/>
        <c:minorTickMark val="none"/>
        <c:tickLblPos val="nextTo"/>
        <c:crossAx val="1498319440"/>
        <c:crosses val="autoZero"/>
        <c:auto val="1"/>
        <c:lblAlgn val="ctr"/>
        <c:lblOffset val="100"/>
        <c:noMultiLvlLbl val="0"/>
      </c:catAx>
      <c:valAx>
        <c:axId val="1498319440"/>
        <c:scaling>
          <c:orientation val="minMax"/>
        </c:scaling>
        <c:delete val="1"/>
        <c:axPos val="b"/>
        <c:numFmt formatCode="\$0" sourceLinked="1"/>
        <c:majorTickMark val="none"/>
        <c:minorTickMark val="none"/>
        <c:tickLblPos val="nextTo"/>
        <c:crossAx val="149831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(Original Dataset ).xlsx]Pivot Tables!PivotTable10</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48193644079606"/>
          <c:y val="8.9762627005764206E-2"/>
          <c:w val="0.73652935657376073"/>
          <c:h val="0.84186917730566369"/>
        </c:manualLayout>
      </c:layout>
      <c:barChart>
        <c:barDir val="bar"/>
        <c:grouping val="clustered"/>
        <c:varyColors val="0"/>
        <c:ser>
          <c:idx val="0"/>
          <c:order val="0"/>
          <c:tx>
            <c:strRef>
              <c:f>'Pivot Tables'!$B$150</c:f>
              <c:strCache>
                <c:ptCount val="1"/>
                <c:pt idx="0">
                  <c:v>Total</c:v>
                </c:pt>
              </c:strCache>
            </c:strRef>
          </c:tx>
          <c:spPr>
            <a:solidFill>
              <a:srgbClr val="D0AC2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Tables'!$A$151:$A$154</c:f>
              <c:strCache>
                <c:ptCount val="4"/>
                <c:pt idx="0">
                  <c:v>Grocery Store</c:v>
                </c:pt>
                <c:pt idx="1">
                  <c:v>Supermarket Type3</c:v>
                </c:pt>
                <c:pt idx="2">
                  <c:v>Supermarket Type2</c:v>
                </c:pt>
                <c:pt idx="3">
                  <c:v>Supermarket Type1</c:v>
                </c:pt>
              </c:strCache>
            </c:strRef>
          </c:cat>
          <c:val>
            <c:numRef>
              <c:f>'Pivot Tables'!$B$151:$B$154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5E9C-42EC-BE9E-68F54817ED65}"/>
            </c:ext>
          </c:extLst>
        </c:ser>
        <c:dLbls>
          <c:dLblPos val="outEnd"/>
          <c:showLegendKey val="0"/>
          <c:showVal val="1"/>
          <c:showCatName val="0"/>
          <c:showSerName val="0"/>
          <c:showPercent val="0"/>
          <c:showBubbleSize val="0"/>
        </c:dLbls>
        <c:gapWidth val="60"/>
        <c:axId val="1616780160"/>
        <c:axId val="1616786880"/>
      </c:barChart>
      <c:catAx>
        <c:axId val="1616780160"/>
        <c:scaling>
          <c:orientation val="minMax"/>
        </c:scaling>
        <c:delete val="1"/>
        <c:axPos val="l"/>
        <c:numFmt formatCode="General" sourceLinked="1"/>
        <c:majorTickMark val="none"/>
        <c:minorTickMark val="none"/>
        <c:tickLblPos val="nextTo"/>
        <c:crossAx val="1616786880"/>
        <c:crosses val="autoZero"/>
        <c:auto val="1"/>
        <c:lblAlgn val="ctr"/>
        <c:lblOffset val="100"/>
        <c:noMultiLvlLbl val="0"/>
      </c:catAx>
      <c:valAx>
        <c:axId val="1616786880"/>
        <c:scaling>
          <c:orientation val="minMax"/>
        </c:scaling>
        <c:delete val="1"/>
        <c:axPos val="b"/>
        <c:numFmt formatCode="\$0" sourceLinked="1"/>
        <c:majorTickMark val="none"/>
        <c:minorTickMark val="none"/>
        <c:tickLblPos val="nextTo"/>
        <c:crossAx val="161678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Regular</c:v>
          </c:tx>
          <c:spPr>
            <a:solidFill>
              <a:schemeClr val="accent1"/>
            </a:solidFill>
            <a:ln>
              <a:noFill/>
            </a:ln>
            <a:effectLst/>
          </c:spPr>
          <c:invertIfNegative val="0"/>
          <c:cat>
            <c:strLit>
              <c:ptCount val="3"/>
              <c:pt idx="0">
                <c:v>Tier 1</c:v>
              </c:pt>
              <c:pt idx="1">
                <c:v>Tier 2</c:v>
              </c:pt>
              <c:pt idx="2">
                <c:v>Tier 3</c:v>
              </c:pt>
            </c:strLit>
          </c:cat>
          <c:val>
            <c:numLit>
              <c:formatCode>General</c:formatCode>
              <c:ptCount val="3"/>
              <c:pt idx="0">
                <c:v>121349.89940000001</c:v>
              </c:pt>
              <c:pt idx="1">
                <c:v>138685.86819999994</c:v>
              </c:pt>
              <c:pt idx="2">
                <c:v>165326.0368</c:v>
              </c:pt>
            </c:numLit>
          </c:val>
          <c:extLst>
            <c:ext xmlns:c16="http://schemas.microsoft.com/office/drawing/2014/chart" uri="{C3380CC4-5D6E-409C-BE32-E72D297353CC}">
              <c16:uniqueId val="{00000000-CCD2-4B53-9174-B2841C091AB6}"/>
            </c:ext>
          </c:extLst>
        </c:ser>
        <c:ser>
          <c:idx val="1"/>
          <c:order val="1"/>
          <c:tx>
            <c:v>Low Fat</c:v>
          </c:tx>
          <c:spPr>
            <a:solidFill>
              <a:schemeClr val="accent2"/>
            </a:solidFill>
            <a:ln>
              <a:noFill/>
            </a:ln>
            <a:effectLst/>
          </c:spPr>
          <c:invertIfNegative val="0"/>
          <c:cat>
            <c:strLit>
              <c:ptCount val="3"/>
              <c:pt idx="0">
                <c:v>Tier 1</c:v>
              </c:pt>
              <c:pt idx="1">
                <c:v>Tier 2</c:v>
              </c:pt>
              <c:pt idx="2">
                <c:v>Tier 3</c:v>
              </c:pt>
            </c:strLit>
          </c:cat>
          <c:val>
            <c:numLit>
              <c:formatCode>General</c:formatCode>
              <c:ptCount val="3"/>
              <c:pt idx="0">
                <c:v>215047.9126000001</c:v>
              </c:pt>
              <c:pt idx="1">
                <c:v>254464.77940000014</c:v>
              </c:pt>
              <c:pt idx="2">
                <c:v>306806.99640000012</c:v>
              </c:pt>
            </c:numLit>
          </c:val>
          <c:extLst>
            <c:ext xmlns:c16="http://schemas.microsoft.com/office/drawing/2014/chart" uri="{C3380CC4-5D6E-409C-BE32-E72D297353CC}">
              <c16:uniqueId val="{00000001-CCD2-4B53-9174-B2841C091AB6}"/>
            </c:ext>
          </c:extLst>
        </c:ser>
        <c:dLbls>
          <c:showLegendKey val="0"/>
          <c:showVal val="0"/>
          <c:showCatName val="0"/>
          <c:showSerName val="0"/>
          <c:showPercent val="0"/>
          <c:showBubbleSize val="0"/>
        </c:dLbls>
        <c:gapWidth val="182"/>
        <c:axId val="791630384"/>
        <c:axId val="791621264"/>
      </c:barChart>
      <c:catAx>
        <c:axId val="79163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621264"/>
        <c:crosses val="autoZero"/>
        <c:auto val="1"/>
        <c:lblAlgn val="ctr"/>
        <c:lblOffset val="100"/>
        <c:noMultiLvlLbl val="0"/>
      </c:catAx>
      <c:valAx>
        <c:axId val="791621264"/>
        <c:scaling>
          <c:orientation val="minMax"/>
        </c:scaling>
        <c:delete val="1"/>
        <c:axPos val="b"/>
        <c:numFmt formatCode="General" sourceLinked="1"/>
        <c:majorTickMark val="none"/>
        <c:minorTickMark val="none"/>
        <c:tickLblPos val="nextTo"/>
        <c:crossAx val="7916303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(Original Dataset ).xlsx]Pivot Tables!PivotTable7</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Tables'!$B$46</c:f>
              <c:strCache>
                <c:ptCount val="1"/>
                <c:pt idx="0">
                  <c:v>Total</c:v>
                </c:pt>
              </c:strCache>
            </c:strRef>
          </c:tx>
          <c:spPr>
            <a:solidFill>
              <a:schemeClr val="accent1"/>
            </a:solidFill>
            <a:ln>
              <a:noFill/>
            </a:ln>
            <a:effectLst/>
          </c:spPr>
          <c:invertIfNegative val="0"/>
          <c:cat>
            <c:strRef>
              <c:f>'Pivot Tables'!$A$47:$A$62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Tables'!$B$47:$B$62</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398B-4686-B2CB-706F9DB58697}"/>
            </c:ext>
          </c:extLst>
        </c:ser>
        <c:dLbls>
          <c:showLegendKey val="0"/>
          <c:showVal val="0"/>
          <c:showCatName val="0"/>
          <c:showSerName val="0"/>
          <c:showPercent val="0"/>
          <c:showBubbleSize val="0"/>
        </c:dLbls>
        <c:gapWidth val="182"/>
        <c:axId val="791686064"/>
        <c:axId val="791669744"/>
      </c:barChart>
      <c:catAx>
        <c:axId val="7916860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669744"/>
        <c:crosses val="autoZero"/>
        <c:auto val="1"/>
        <c:lblAlgn val="ctr"/>
        <c:lblOffset val="100"/>
        <c:noMultiLvlLbl val="0"/>
      </c:catAx>
      <c:valAx>
        <c:axId val="791669744"/>
        <c:scaling>
          <c:orientation val="minMax"/>
        </c:scaling>
        <c:delete val="1"/>
        <c:axPos val="b"/>
        <c:numFmt formatCode="&quot;$&quot;0.00,&quot;K&quot;" sourceLinked="1"/>
        <c:majorTickMark val="out"/>
        <c:minorTickMark val="none"/>
        <c:tickLblPos val="nextTo"/>
        <c:crossAx val="79168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(Original Dataset ).xlsx]Pivot Tables!PivotTable9</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Tables'!$B$77</c:f>
              <c:strCache>
                <c:ptCount val="1"/>
                <c:pt idx="0">
                  <c:v>Total</c:v>
                </c:pt>
              </c:strCache>
            </c:strRef>
          </c:tx>
          <c:spPr>
            <a:solidFill>
              <a:schemeClr val="accent1"/>
            </a:solidFill>
            <a:ln>
              <a:noFill/>
            </a:ln>
            <a:effectLst/>
          </c:spPr>
          <c:cat>
            <c:strRef>
              <c:f>'Pivot Tables'!$A$78:$A$86</c:f>
              <c:strCache>
                <c:ptCount val="9"/>
                <c:pt idx="0">
                  <c:v>2011</c:v>
                </c:pt>
                <c:pt idx="1">
                  <c:v>2012</c:v>
                </c:pt>
                <c:pt idx="2">
                  <c:v>2014</c:v>
                </c:pt>
                <c:pt idx="3">
                  <c:v>2015</c:v>
                </c:pt>
                <c:pt idx="4">
                  <c:v>2016</c:v>
                </c:pt>
                <c:pt idx="5">
                  <c:v>2017</c:v>
                </c:pt>
                <c:pt idx="6">
                  <c:v>2018</c:v>
                </c:pt>
                <c:pt idx="7">
                  <c:v>2020</c:v>
                </c:pt>
                <c:pt idx="8">
                  <c:v>2022</c:v>
                </c:pt>
              </c:strCache>
            </c:strRef>
          </c:cat>
          <c:val>
            <c:numRef>
              <c:f>'Pivot Tables'!$B$78:$B$86</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890-47BA-B955-BB568456CB6A}"/>
            </c:ext>
          </c:extLst>
        </c:ser>
        <c:dLbls>
          <c:showLegendKey val="0"/>
          <c:showVal val="0"/>
          <c:showCatName val="0"/>
          <c:showSerName val="0"/>
          <c:showPercent val="0"/>
          <c:showBubbleSize val="0"/>
        </c:dLbls>
        <c:axId val="791691344"/>
        <c:axId val="791684624"/>
      </c:areaChart>
      <c:catAx>
        <c:axId val="791691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684624"/>
        <c:crosses val="autoZero"/>
        <c:auto val="1"/>
        <c:lblAlgn val="ctr"/>
        <c:lblOffset val="100"/>
        <c:noMultiLvlLbl val="0"/>
      </c:catAx>
      <c:valAx>
        <c:axId val="791684624"/>
        <c:scaling>
          <c:orientation val="minMax"/>
        </c:scaling>
        <c:delete val="0"/>
        <c:axPos val="l"/>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6913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(Original Dataset ).xlsx]Pivot Tables!PivotTable3</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 Tables'!$B$99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BB-46E4-A4E3-1A4A578CC8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BB-46E4-A4E3-1A4A578CC8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BB-46E4-A4E3-1A4A578CC8A9}"/>
              </c:ext>
            </c:extLst>
          </c:dPt>
          <c:cat>
            <c:strRef>
              <c:f>'Pivot Tables'!$A$100:$A$102</c:f>
              <c:strCache>
                <c:ptCount val="3"/>
                <c:pt idx="0">
                  <c:v>High</c:v>
                </c:pt>
                <c:pt idx="1">
                  <c:v>Medium</c:v>
                </c:pt>
                <c:pt idx="2">
                  <c:v>Small</c:v>
                </c:pt>
              </c:strCache>
            </c:strRef>
          </c:cat>
          <c:val>
            <c:numRef>
              <c:f>'Pivot Tables'!$B$100:$B$102</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FB8F-4D26-80C0-46C1D1B8873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(Original Dataset ).xlsx]Pivot Tables!PivotTable8</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86254299109473"/>
          <c:y val="8.7050315331510905E-2"/>
          <c:w val="0.58193251383224065"/>
          <c:h val="0.82589936933697816"/>
        </c:manualLayout>
      </c:layout>
      <c:barChart>
        <c:barDir val="bar"/>
        <c:grouping val="clustered"/>
        <c:varyColors val="0"/>
        <c:ser>
          <c:idx val="0"/>
          <c:order val="0"/>
          <c:tx>
            <c:strRef>
              <c:f>'Pivot Tables'!$B$134</c:f>
              <c:strCache>
                <c:ptCount val="1"/>
                <c:pt idx="0">
                  <c:v>Total</c:v>
                </c:pt>
              </c:strCache>
            </c:strRef>
          </c:tx>
          <c:spPr>
            <a:solidFill>
              <a:schemeClr val="accent1"/>
            </a:solidFill>
            <a:ln>
              <a:noFill/>
            </a:ln>
            <a:effectLst/>
          </c:spPr>
          <c:invertIfNegative val="0"/>
          <c:cat>
            <c:strRef>
              <c:f>'Pivot Tables'!$A$135:$A$138</c:f>
              <c:strCache>
                <c:ptCount val="4"/>
                <c:pt idx="0">
                  <c:v>Grocery Store</c:v>
                </c:pt>
                <c:pt idx="1">
                  <c:v>Supermarket Type3</c:v>
                </c:pt>
                <c:pt idx="2">
                  <c:v>Supermarket Type2</c:v>
                </c:pt>
                <c:pt idx="3">
                  <c:v>Supermarket Type1</c:v>
                </c:pt>
              </c:strCache>
            </c:strRef>
          </c:cat>
          <c:val>
            <c:numRef>
              <c:f>'Pivot Tables'!$B$135:$B$138</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3AB5-42BC-83AB-C1D282F443FE}"/>
            </c:ext>
          </c:extLst>
        </c:ser>
        <c:dLbls>
          <c:showLegendKey val="0"/>
          <c:showVal val="0"/>
          <c:showCatName val="0"/>
          <c:showSerName val="0"/>
          <c:showPercent val="0"/>
          <c:showBubbleSize val="0"/>
        </c:dLbls>
        <c:gapWidth val="182"/>
        <c:axId val="1376213056"/>
        <c:axId val="1376214496"/>
      </c:barChart>
      <c:catAx>
        <c:axId val="1376213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214496"/>
        <c:crosses val="autoZero"/>
        <c:auto val="1"/>
        <c:lblAlgn val="ctr"/>
        <c:lblOffset val="100"/>
        <c:noMultiLvlLbl val="0"/>
      </c:catAx>
      <c:valAx>
        <c:axId val="1376214496"/>
        <c:scaling>
          <c:orientation val="minMax"/>
        </c:scaling>
        <c:delete val="1"/>
        <c:axPos val="b"/>
        <c:numFmt formatCode="&quot;$&quot;0.00,&quot;K&quot;" sourceLinked="1"/>
        <c:majorTickMark val="none"/>
        <c:minorTickMark val="none"/>
        <c:tickLblPos val="nextTo"/>
        <c:crossAx val="137621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2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(Original Dataset ).xlsx]Pivot Tables!PivotTable5</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84278272920238"/>
          <c:y val="9.4679256229041123E-2"/>
          <c:w val="0.46404375643933149"/>
          <c:h val="0.6896960233356918"/>
        </c:manualLayout>
      </c:layout>
      <c:barChart>
        <c:barDir val="bar"/>
        <c:grouping val="clustered"/>
        <c:varyColors val="0"/>
        <c:ser>
          <c:idx val="0"/>
          <c:order val="0"/>
          <c:tx>
            <c:strRef>
              <c:f>'Pivot Tables'!$B$142</c:f>
              <c:strCache>
                <c:ptCount val="1"/>
                <c:pt idx="0">
                  <c:v>Total</c:v>
                </c:pt>
              </c:strCache>
            </c:strRef>
          </c:tx>
          <c:spPr>
            <a:solidFill>
              <a:schemeClr val="accent1"/>
            </a:solidFill>
            <a:ln>
              <a:noFill/>
            </a:ln>
            <a:effectLst/>
          </c:spPr>
          <c:invertIfNegative val="0"/>
          <c:cat>
            <c:strRef>
              <c:f>'Pivot Tables'!$A$143:$A$146</c:f>
              <c:strCache>
                <c:ptCount val="4"/>
                <c:pt idx="0">
                  <c:v>Grocery Store</c:v>
                </c:pt>
                <c:pt idx="1">
                  <c:v>Supermarket Type3</c:v>
                </c:pt>
                <c:pt idx="2">
                  <c:v>Supermarket Type2</c:v>
                </c:pt>
                <c:pt idx="3">
                  <c:v>Supermarket Type1</c:v>
                </c:pt>
              </c:strCache>
            </c:strRef>
          </c:cat>
          <c:val>
            <c:numRef>
              <c:f>'Pivot Tables'!$B$143:$B$146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07EA-4057-9D9A-FBC70F607B5A}"/>
            </c:ext>
          </c:extLst>
        </c:ser>
        <c:dLbls>
          <c:showLegendKey val="0"/>
          <c:showVal val="0"/>
          <c:showCatName val="0"/>
          <c:showSerName val="0"/>
          <c:showPercent val="0"/>
          <c:showBubbleSize val="0"/>
        </c:dLbls>
        <c:gapWidth val="182"/>
        <c:axId val="1498319920"/>
        <c:axId val="1498319440"/>
      </c:barChart>
      <c:catAx>
        <c:axId val="1498319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98319440"/>
        <c:crosses val="autoZero"/>
        <c:auto val="1"/>
        <c:lblAlgn val="ctr"/>
        <c:lblOffset val="100"/>
        <c:noMultiLvlLbl val="0"/>
      </c:catAx>
      <c:valAx>
        <c:axId val="14983194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9831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(Original Dataset ).xlsx]Pivot Tables!PivotTable10</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758678419351736"/>
          <c:y val="8.9762627005764206E-2"/>
          <c:w val="0.48746582443226866"/>
          <c:h val="0.72093396824703293"/>
        </c:manualLayout>
      </c:layout>
      <c:barChart>
        <c:barDir val="bar"/>
        <c:grouping val="clustered"/>
        <c:varyColors val="0"/>
        <c:ser>
          <c:idx val="0"/>
          <c:order val="0"/>
          <c:tx>
            <c:strRef>
              <c:f>'Pivot Tables'!$B$150</c:f>
              <c:strCache>
                <c:ptCount val="1"/>
                <c:pt idx="0">
                  <c:v>Total</c:v>
                </c:pt>
              </c:strCache>
            </c:strRef>
          </c:tx>
          <c:spPr>
            <a:solidFill>
              <a:schemeClr val="accent1"/>
            </a:solidFill>
            <a:ln>
              <a:noFill/>
            </a:ln>
            <a:effectLst/>
          </c:spPr>
          <c:invertIfNegative val="0"/>
          <c:cat>
            <c:strRef>
              <c:f>'Pivot Tables'!$A$151:$A$154</c:f>
              <c:strCache>
                <c:ptCount val="4"/>
                <c:pt idx="0">
                  <c:v>Grocery Store</c:v>
                </c:pt>
                <c:pt idx="1">
                  <c:v>Supermarket Type3</c:v>
                </c:pt>
                <c:pt idx="2">
                  <c:v>Supermarket Type2</c:v>
                </c:pt>
                <c:pt idx="3">
                  <c:v>Supermarket Type1</c:v>
                </c:pt>
              </c:strCache>
            </c:strRef>
          </c:cat>
          <c:val>
            <c:numRef>
              <c:f>'Pivot Tables'!$B$151:$B$154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CF2B-4283-B995-C7A21EF2AD83}"/>
            </c:ext>
          </c:extLst>
        </c:ser>
        <c:dLbls>
          <c:showLegendKey val="0"/>
          <c:showVal val="0"/>
          <c:showCatName val="0"/>
          <c:showSerName val="0"/>
          <c:showPercent val="0"/>
          <c:showBubbleSize val="0"/>
        </c:dLbls>
        <c:gapWidth val="182"/>
        <c:axId val="1616780160"/>
        <c:axId val="1616786880"/>
      </c:barChart>
      <c:catAx>
        <c:axId val="161678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786880"/>
        <c:crosses val="autoZero"/>
        <c:auto val="1"/>
        <c:lblAlgn val="ctr"/>
        <c:lblOffset val="100"/>
        <c:noMultiLvlLbl val="0"/>
      </c:catAx>
      <c:valAx>
        <c:axId val="161678688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78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(Original Dataset ).xlsx]Pivot Tables!PivotTable2</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1641331747400124"/>
              <c:y val="0.14282340504492752"/>
            </c:manualLayout>
          </c:layout>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dLbl>
          <c:idx val="0"/>
          <c:layout>
            <c:manualLayout>
              <c:x val="-0.11086982616571546"/>
              <c:y val="-7.451655915387522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50000"/>
            </a:schemeClr>
          </a:solidFill>
          <a:ln w="19050">
            <a:solidFill>
              <a:schemeClr val="lt1"/>
            </a:solidFill>
          </a:ln>
          <a:effectLst/>
        </c:spPr>
        <c:dLbl>
          <c:idx val="0"/>
          <c:layout>
            <c:manualLayout>
              <c:x val="-0.1243340026846572"/>
              <c:y val="-9.196800672018190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dLbl>
          <c:idx val="0"/>
          <c:layout>
            <c:manualLayout>
              <c:x val="0.12893896574705199"/>
              <c:y val="3.28457166857792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Tables'!$B$12</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B485-4AEC-AFE2-9417D299011A}"/>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B485-4AEC-AFE2-9417D299011A}"/>
              </c:ext>
            </c:extLst>
          </c:dPt>
          <c:dLbls>
            <c:dLbl>
              <c:idx val="0"/>
              <c:layout>
                <c:manualLayout>
                  <c:x val="0.12893896574705199"/>
                  <c:y val="3.28457166857792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485-4AEC-AFE2-9417D299011A}"/>
                </c:ext>
              </c:extLst>
            </c:dLbl>
            <c:dLbl>
              <c:idx val="1"/>
              <c:layout>
                <c:manualLayout>
                  <c:x val="-0.1243340026846572"/>
                  <c:y val="-9.196800672018190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485-4AEC-AFE2-9417D299011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 Tables'!$A$13:$A$15</c:f>
              <c:strCache>
                <c:ptCount val="2"/>
                <c:pt idx="0">
                  <c:v>Low Fat</c:v>
                </c:pt>
                <c:pt idx="1">
                  <c:v>Regular</c:v>
                </c:pt>
              </c:strCache>
            </c:strRef>
          </c:cat>
          <c:val>
            <c:numRef>
              <c:f>'Pivot Tables'!$B$13:$B$15</c:f>
              <c:numCache>
                <c:formatCode>General</c:formatCode>
                <c:ptCount val="2"/>
                <c:pt idx="0">
                  <c:v>776319.68840000057</c:v>
                </c:pt>
                <c:pt idx="1">
                  <c:v>425361.8043999995</c:v>
                </c:pt>
              </c:numCache>
            </c:numRef>
          </c:val>
          <c:extLst>
            <c:ext xmlns:c16="http://schemas.microsoft.com/office/drawing/2014/chart" uri="{C3380CC4-5D6E-409C-BE32-E72D297353CC}">
              <c16:uniqueId val="{00000004-B485-4AEC-AFE2-9417D299011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8B18322E-5728-48BB-A950-EDE871C981A9}">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8B18322E-5728-48BB-A950-EDE871C981A9}">
          <cx:tx>
            <cx:txData>
              <cx:f>_xlchart.v2.4</cx:f>
              <cx:v>Sales</cx:v>
            </cx:txData>
          </cx:tx>
          <cx:spPr>
            <a:solidFill>
              <a:srgbClr val="D09E00"/>
            </a:solidFill>
            <a:ln>
              <a:noFill/>
            </a:ln>
          </cx:spPr>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00000012"/>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Pivot Tables'!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108284</xdr:colOff>
      <xdr:row>10</xdr:row>
      <xdr:rowOff>120314</xdr:rowOff>
    </xdr:from>
    <xdr:to>
      <xdr:col>6</xdr:col>
      <xdr:colOff>219560</xdr:colOff>
      <xdr:row>19</xdr:row>
      <xdr:rowOff>142067</xdr:rowOff>
    </xdr:to>
    <xdr:graphicFrame macro="">
      <xdr:nvGraphicFramePr>
        <xdr:cNvPr id="4" name="Chart 3">
          <a:extLst>
            <a:ext uri="{FF2B5EF4-FFF2-40B4-BE49-F238E27FC236}">
              <a16:creationId xmlns:a16="http://schemas.microsoft.com/office/drawing/2014/main" id="{6A172210-DA40-A2F4-5DE7-C3EF23BDB4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277679</xdr:colOff>
      <xdr:row>26</xdr:row>
      <xdr:rowOff>178231</xdr:rowOff>
    </xdr:from>
    <xdr:to>
      <xdr:col>7</xdr:col>
      <xdr:colOff>232475</xdr:colOff>
      <xdr:row>35</xdr:row>
      <xdr:rowOff>258306</xdr:rowOff>
    </xdr:to>
    <xdr:graphicFrame macro="">
      <xdr:nvGraphicFramePr>
        <xdr:cNvPr id="5" name="Chart 4">
          <a:extLst>
            <a:ext uri="{FF2B5EF4-FFF2-40B4-BE49-F238E27FC236}">
              <a16:creationId xmlns:a16="http://schemas.microsoft.com/office/drawing/2014/main" id="{D4D59121-F113-98FA-2738-144D2DF22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117764</xdr:colOff>
      <xdr:row>45</xdr:row>
      <xdr:rowOff>13853</xdr:rowOff>
    </xdr:from>
    <xdr:to>
      <xdr:col>8</xdr:col>
      <xdr:colOff>62346</xdr:colOff>
      <xdr:row>62</xdr:row>
      <xdr:rowOff>96981</xdr:rowOff>
    </xdr:to>
    <xdr:graphicFrame macro="">
      <xdr:nvGraphicFramePr>
        <xdr:cNvPr id="6" name="Chart 5">
          <a:extLst>
            <a:ext uri="{FF2B5EF4-FFF2-40B4-BE49-F238E27FC236}">
              <a16:creationId xmlns:a16="http://schemas.microsoft.com/office/drawing/2014/main" id="{75BB6545-A7B5-32C3-9FFA-4795DADC0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246529</xdr:colOff>
      <xdr:row>75</xdr:row>
      <xdr:rowOff>122518</xdr:rowOff>
    </xdr:from>
    <xdr:to>
      <xdr:col>7</xdr:col>
      <xdr:colOff>97118</xdr:colOff>
      <xdr:row>89</xdr:row>
      <xdr:rowOff>146424</xdr:rowOff>
    </xdr:to>
    <xdr:graphicFrame macro="">
      <xdr:nvGraphicFramePr>
        <xdr:cNvPr id="7" name="Chart 6">
          <a:extLst>
            <a:ext uri="{FF2B5EF4-FFF2-40B4-BE49-F238E27FC236}">
              <a16:creationId xmlns:a16="http://schemas.microsoft.com/office/drawing/2014/main" id="{41621045-694D-C10F-A08C-3322CB4BA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104468</xdr:colOff>
      <xdr:row>98</xdr:row>
      <xdr:rowOff>4916</xdr:rowOff>
    </xdr:from>
    <xdr:to>
      <xdr:col>4</xdr:col>
      <xdr:colOff>737419</xdr:colOff>
      <xdr:row>108</xdr:row>
      <xdr:rowOff>98322</xdr:rowOff>
    </xdr:to>
    <xdr:graphicFrame macro="">
      <xdr:nvGraphicFramePr>
        <xdr:cNvPr id="2" name="Chart 1">
          <a:extLst>
            <a:ext uri="{FF2B5EF4-FFF2-40B4-BE49-F238E27FC236}">
              <a16:creationId xmlns:a16="http://schemas.microsoft.com/office/drawing/2014/main" id="{48876A13-6DA5-3C04-E0A7-9DA849604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245806</xdr:colOff>
      <xdr:row>113</xdr:row>
      <xdr:rowOff>109386</xdr:rowOff>
    </xdr:from>
    <xdr:to>
      <xdr:col>11</xdr:col>
      <xdr:colOff>651387</xdr:colOff>
      <xdr:row>125</xdr:row>
      <xdr:rowOff>36871</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E393E514-0298-7E92-5254-EFF9165A2B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495986" y="23197986"/>
              <a:ext cx="3758381" cy="240398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450272</xdr:colOff>
      <xdr:row>132</xdr:row>
      <xdr:rowOff>34636</xdr:rowOff>
    </xdr:from>
    <xdr:to>
      <xdr:col>5</xdr:col>
      <xdr:colOff>323273</xdr:colOff>
      <xdr:row>138</xdr:row>
      <xdr:rowOff>173183</xdr:rowOff>
    </xdr:to>
    <xdr:graphicFrame macro="">
      <xdr:nvGraphicFramePr>
        <xdr:cNvPr id="10" name="Chart 9">
          <a:extLst>
            <a:ext uri="{FF2B5EF4-FFF2-40B4-BE49-F238E27FC236}">
              <a16:creationId xmlns:a16="http://schemas.microsoft.com/office/drawing/2014/main" id="{00D959F8-7C08-4A7E-A8BB-572865025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461820</xdr:colOff>
      <xdr:row>139</xdr:row>
      <xdr:rowOff>187037</xdr:rowOff>
    </xdr:from>
    <xdr:to>
      <xdr:col>5</xdr:col>
      <xdr:colOff>288637</xdr:colOff>
      <xdr:row>147</xdr:row>
      <xdr:rowOff>92363</xdr:rowOff>
    </xdr:to>
    <xdr:graphicFrame macro="">
      <xdr:nvGraphicFramePr>
        <xdr:cNvPr id="3" name="Chart 2">
          <a:extLst>
            <a:ext uri="{FF2B5EF4-FFF2-40B4-BE49-F238E27FC236}">
              <a16:creationId xmlns:a16="http://schemas.microsoft.com/office/drawing/2014/main" id="{E063F5EB-2A3D-9ABA-0232-68AF704A4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484910</xdr:colOff>
      <xdr:row>148</xdr:row>
      <xdr:rowOff>60037</xdr:rowOff>
    </xdr:from>
    <xdr:to>
      <xdr:col>5</xdr:col>
      <xdr:colOff>300182</xdr:colOff>
      <xdr:row>156</xdr:row>
      <xdr:rowOff>46182</xdr:rowOff>
    </xdr:to>
    <xdr:graphicFrame macro="">
      <xdr:nvGraphicFramePr>
        <xdr:cNvPr id="9" name="Chart 8">
          <a:extLst>
            <a:ext uri="{FF2B5EF4-FFF2-40B4-BE49-F238E27FC236}">
              <a16:creationId xmlns:a16="http://schemas.microsoft.com/office/drawing/2014/main" id="{AD05BF79-AA5A-CCB2-62B5-2B4B0B3D2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17</xdr:col>
      <xdr:colOff>265545</xdr:colOff>
      <xdr:row>9</xdr:row>
      <xdr:rowOff>187960</xdr:rowOff>
    </xdr:from>
    <xdr:to>
      <xdr:col>21</xdr:col>
      <xdr:colOff>34636</xdr:colOff>
      <xdr:row>16</xdr:row>
      <xdr:rowOff>11544</xdr:rowOff>
    </xdr:to>
    <mc:AlternateContent xmlns:mc="http://schemas.openxmlformats.org/markup-compatibility/2006" xmlns:a14="http://schemas.microsoft.com/office/drawing/2010/main">
      <mc:Choice Requires="a14">
        <xdr:graphicFrame macro="">
          <xdr:nvGraphicFramePr>
            <xdr:cNvPr id="11" name="Outlet Location Type">
              <a:extLst>
                <a:ext uri="{FF2B5EF4-FFF2-40B4-BE49-F238E27FC236}">
                  <a16:creationId xmlns:a16="http://schemas.microsoft.com/office/drawing/2014/main" id="{4411C0CB-BBAE-557A-C44D-D10B47F529DD}"/>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3006185" y="2108200"/>
              <a:ext cx="2451331" cy="13094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206664</xdr:colOff>
      <xdr:row>9</xdr:row>
      <xdr:rowOff>293255</xdr:rowOff>
    </xdr:from>
    <xdr:to>
      <xdr:col>15</xdr:col>
      <xdr:colOff>26555</xdr:colOff>
      <xdr:row>23</xdr:row>
      <xdr:rowOff>160193</xdr:rowOff>
    </xdr:to>
    <mc:AlternateContent xmlns:mc="http://schemas.openxmlformats.org/markup-compatibility/2006" xmlns:a14="http://schemas.microsoft.com/office/drawing/2010/main">
      <mc:Choice Requires="a14">
        <xdr:graphicFrame macro="">
          <xdr:nvGraphicFramePr>
            <xdr:cNvPr id="13" name="Item Type">
              <a:extLst>
                <a:ext uri="{FF2B5EF4-FFF2-40B4-BE49-F238E27FC236}">
                  <a16:creationId xmlns:a16="http://schemas.microsoft.com/office/drawing/2014/main" id="{300860A9-BF4B-65B0-DF54-F4E3490804AA}"/>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9594504" y="2213495"/>
              <a:ext cx="1831571" cy="27091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669121</xdr:colOff>
      <xdr:row>2</xdr:row>
      <xdr:rowOff>137160</xdr:rowOff>
    </xdr:from>
    <xdr:to>
      <xdr:col>12</xdr:col>
      <xdr:colOff>182881</xdr:colOff>
      <xdr:row>40</xdr:row>
      <xdr:rowOff>132600</xdr:rowOff>
    </xdr:to>
    <xdr:sp macro="" textlink="">
      <xdr:nvSpPr>
        <xdr:cNvPr id="7" name="Rectangle: Top Corners Rounded 6">
          <a:extLst>
            <a:ext uri="{FF2B5EF4-FFF2-40B4-BE49-F238E27FC236}">
              <a16:creationId xmlns:a16="http://schemas.microsoft.com/office/drawing/2014/main" id="{03970EA3-8492-46AF-467A-FC3FF6B34964}"/>
            </a:ext>
          </a:extLst>
        </xdr:cNvPr>
        <xdr:cNvSpPr/>
      </xdr:nvSpPr>
      <xdr:spPr>
        <a:xfrm rot="5400000">
          <a:off x="3369601" y="3197400"/>
          <a:ext cx="7524000"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106680</xdr:colOff>
      <xdr:row>3</xdr:row>
      <xdr:rowOff>45720</xdr:rowOff>
    </xdr:from>
    <xdr:to>
      <xdr:col>12</xdr:col>
      <xdr:colOff>15240</xdr:colOff>
      <xdr:row>6</xdr:row>
      <xdr:rowOff>45720</xdr:rowOff>
    </xdr:to>
    <xdr:sp macro="" textlink="">
      <xdr:nvSpPr>
        <xdr:cNvPr id="8" name="TextBox 7">
          <a:extLst>
            <a:ext uri="{FF2B5EF4-FFF2-40B4-BE49-F238E27FC236}">
              <a16:creationId xmlns:a16="http://schemas.microsoft.com/office/drawing/2014/main" id="{10AAD811-EEF5-B586-6D85-F5A6D30DC63A}"/>
            </a:ext>
          </a:extLst>
        </xdr:cNvPr>
        <xdr:cNvSpPr txBox="1"/>
      </xdr:nvSpPr>
      <xdr:spPr>
        <a:xfrm>
          <a:off x="6141720" y="640080"/>
          <a:ext cx="1920240" cy="594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9</xdr:col>
      <xdr:colOff>91440</xdr:colOff>
      <xdr:row>5</xdr:row>
      <xdr:rowOff>30480</xdr:rowOff>
    </xdr:from>
    <xdr:to>
      <xdr:col>12</xdr:col>
      <xdr:colOff>0</xdr:colOff>
      <xdr:row>8</xdr:row>
      <xdr:rowOff>30480</xdr:rowOff>
    </xdr:to>
    <xdr:sp macro="" textlink="">
      <xdr:nvSpPr>
        <xdr:cNvPr id="10" name="TextBox 9">
          <a:extLst>
            <a:ext uri="{FF2B5EF4-FFF2-40B4-BE49-F238E27FC236}">
              <a16:creationId xmlns:a16="http://schemas.microsoft.com/office/drawing/2014/main" id="{2FD4C417-E37F-4022-9BD0-B30BEE7CFD3D}"/>
            </a:ext>
          </a:extLst>
        </xdr:cNvPr>
        <xdr:cNvSpPr txBox="1"/>
      </xdr:nvSpPr>
      <xdr:spPr>
        <a:xfrm>
          <a:off x="6126480" y="1021080"/>
          <a:ext cx="1920240" cy="594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India's Last Minute App</a:t>
          </a:r>
          <a:endParaRPr lang="en-IN" sz="1200" b="1">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12</xdr:col>
      <xdr:colOff>360947</xdr:colOff>
      <xdr:row>2</xdr:row>
      <xdr:rowOff>163532</xdr:rowOff>
    </xdr:from>
    <xdr:to>
      <xdr:col>21</xdr:col>
      <xdr:colOff>13460</xdr:colOff>
      <xdr:row>14</xdr:row>
      <xdr:rowOff>185709</xdr:rowOff>
    </xdr:to>
    <xdr:grpSp>
      <xdr:nvGrpSpPr>
        <xdr:cNvPr id="31" name="Group 30">
          <a:extLst>
            <a:ext uri="{FF2B5EF4-FFF2-40B4-BE49-F238E27FC236}">
              <a16:creationId xmlns:a16="http://schemas.microsoft.com/office/drawing/2014/main" id="{BDDF88E4-26D7-10AD-74CB-F20BFB39BEBE}"/>
            </a:ext>
          </a:extLst>
        </xdr:cNvPr>
        <xdr:cNvGrpSpPr/>
      </xdr:nvGrpSpPr>
      <xdr:grpSpPr>
        <a:xfrm>
          <a:off x="8488947" y="558643"/>
          <a:ext cx="5748513" cy="2392844"/>
          <a:chOff x="8488947" y="558643"/>
          <a:chExt cx="5748513" cy="2392844"/>
        </a:xfrm>
        <a:gradFill>
          <a:gsLst>
            <a:gs pos="0">
              <a:srgbClr val="FFD200">
                <a:alpha val="60000"/>
              </a:srgbClr>
            </a:gs>
            <a:gs pos="74000">
              <a:schemeClr val="accent6">
                <a:lumMod val="75000"/>
                <a:alpha val="60000"/>
              </a:schemeClr>
            </a:gs>
            <a:gs pos="100000">
              <a:schemeClr val="accent6">
                <a:lumMod val="50000"/>
                <a:alpha val="50000"/>
              </a:schemeClr>
            </a:gs>
            <a:gs pos="100000">
              <a:schemeClr val="accent6">
                <a:lumMod val="50000"/>
              </a:schemeClr>
            </a:gs>
          </a:gsLst>
          <a:lin ang="0" scaled="0"/>
        </a:gradFill>
        <a:effectLst>
          <a:outerShdw blurRad="50800" dist="38100" dir="2700000" algn="tl" rotWithShape="0">
            <a:prstClr val="black">
              <a:alpha val="40000"/>
            </a:prstClr>
          </a:outerShdw>
        </a:effectLst>
      </xdr:grpSpPr>
      <xdr:sp macro="" textlink="">
        <xdr:nvSpPr>
          <xdr:cNvPr id="11" name="Rectangle: Rounded Corners 10">
            <a:extLst>
              <a:ext uri="{FF2B5EF4-FFF2-40B4-BE49-F238E27FC236}">
                <a16:creationId xmlns:a16="http://schemas.microsoft.com/office/drawing/2014/main" id="{05CC4502-3636-67A6-6148-1C38D9FC82E0}"/>
              </a:ext>
            </a:extLst>
          </xdr:cNvPr>
          <xdr:cNvSpPr/>
        </xdr:nvSpPr>
        <xdr:spPr>
          <a:xfrm>
            <a:off x="8488947" y="559206"/>
            <a:ext cx="2771649" cy="1029775"/>
          </a:xfrm>
          <a:prstGeom prst="roundRect">
            <a:avLst/>
          </a:prstGeom>
          <a:grp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Rounded Corners 2">
            <a:extLst>
              <a:ext uri="{FF2B5EF4-FFF2-40B4-BE49-F238E27FC236}">
                <a16:creationId xmlns:a16="http://schemas.microsoft.com/office/drawing/2014/main" id="{1D93B7A0-F38F-4E89-A698-3513FAA86E89}"/>
              </a:ext>
            </a:extLst>
          </xdr:cNvPr>
          <xdr:cNvSpPr/>
        </xdr:nvSpPr>
        <xdr:spPr>
          <a:xfrm>
            <a:off x="11444258" y="558643"/>
            <a:ext cx="2780562" cy="1030900"/>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4" name="Rectangle: Rounded Corners 3">
            <a:extLst>
              <a:ext uri="{FF2B5EF4-FFF2-40B4-BE49-F238E27FC236}">
                <a16:creationId xmlns:a16="http://schemas.microsoft.com/office/drawing/2014/main" id="{C3E4935E-03BE-4729-A256-25B45584B97E}"/>
              </a:ext>
            </a:extLst>
          </xdr:cNvPr>
          <xdr:cNvSpPr/>
        </xdr:nvSpPr>
        <xdr:spPr>
          <a:xfrm>
            <a:off x="11457625" y="1918741"/>
            <a:ext cx="2779835" cy="1032746"/>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5" name="Rectangle: Rounded Corners 4">
            <a:extLst>
              <a:ext uri="{FF2B5EF4-FFF2-40B4-BE49-F238E27FC236}">
                <a16:creationId xmlns:a16="http://schemas.microsoft.com/office/drawing/2014/main" id="{AE7FD0BF-9488-43EE-A71B-8AC8B2AD65D0}"/>
              </a:ext>
            </a:extLst>
          </xdr:cNvPr>
          <xdr:cNvSpPr/>
        </xdr:nvSpPr>
        <xdr:spPr>
          <a:xfrm>
            <a:off x="8540837" y="1918741"/>
            <a:ext cx="2771922" cy="1032746"/>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clientData/>
  </xdr:twoCellAnchor>
  <xdr:twoCellAnchor>
    <xdr:from>
      <xdr:col>12</xdr:col>
      <xdr:colOff>502574</xdr:colOff>
      <xdr:row>3</xdr:row>
      <xdr:rowOff>1084</xdr:rowOff>
    </xdr:from>
    <xdr:to>
      <xdr:col>15</xdr:col>
      <xdr:colOff>14111</xdr:colOff>
      <xdr:row>6</xdr:row>
      <xdr:rowOff>169333</xdr:rowOff>
    </xdr:to>
    <xdr:sp macro="" textlink="'Pivot Tables'!A8">
      <xdr:nvSpPr>
        <xdr:cNvPr id="9" name="TextBox 8">
          <a:extLst>
            <a:ext uri="{FF2B5EF4-FFF2-40B4-BE49-F238E27FC236}">
              <a16:creationId xmlns:a16="http://schemas.microsoft.com/office/drawing/2014/main" id="{C27AEEAE-8B12-5EE7-43D8-488CB3A53D13}"/>
            </a:ext>
          </a:extLst>
        </xdr:cNvPr>
        <xdr:cNvSpPr txBox="1"/>
      </xdr:nvSpPr>
      <xdr:spPr>
        <a:xfrm>
          <a:off x="8630574" y="593751"/>
          <a:ext cx="1543537" cy="760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EB88F82-497B-43DC-BCC9-9B1AAF26D5D5}" type="TxLink">
            <a:rPr lang="en-US" sz="25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500">
            <a:latin typeface="Segoe UI Black" panose="020B0A02040204020203" pitchFamily="34" charset="0"/>
            <a:ea typeface="Segoe UI Black" panose="020B0A02040204020203" pitchFamily="34" charset="0"/>
          </a:endParaRPr>
        </a:p>
      </xdr:txBody>
    </xdr:sp>
    <xdr:clientData/>
  </xdr:twoCellAnchor>
  <xdr:twoCellAnchor>
    <xdr:from>
      <xdr:col>12</xdr:col>
      <xdr:colOff>70557</xdr:colOff>
      <xdr:row>5</xdr:row>
      <xdr:rowOff>3</xdr:rowOff>
    </xdr:from>
    <xdr:to>
      <xdr:col>15</xdr:col>
      <xdr:colOff>592667</xdr:colOff>
      <xdr:row>6</xdr:row>
      <xdr:rowOff>98780</xdr:rowOff>
    </xdr:to>
    <xdr:sp macro="" textlink="">
      <xdr:nvSpPr>
        <xdr:cNvPr id="12" name="TextBox 11">
          <a:extLst>
            <a:ext uri="{FF2B5EF4-FFF2-40B4-BE49-F238E27FC236}">
              <a16:creationId xmlns:a16="http://schemas.microsoft.com/office/drawing/2014/main" id="{7ADA28A8-07F2-169D-CBE9-1515D86B2492}"/>
            </a:ext>
          </a:extLst>
        </xdr:cNvPr>
        <xdr:cNvSpPr txBox="1"/>
      </xdr:nvSpPr>
      <xdr:spPr>
        <a:xfrm>
          <a:off x="8198557" y="987781"/>
          <a:ext cx="2554110" cy="296332"/>
        </a:xfrm>
        <a:prstGeom prst="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6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Total </a:t>
          </a:r>
          <a:r>
            <a:rPr lang="en-IN" sz="1600" b="1">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Sales</a:t>
          </a:r>
        </a:p>
      </xdr:txBody>
    </xdr:sp>
    <xdr:clientData/>
  </xdr:twoCellAnchor>
  <xdr:twoCellAnchor>
    <xdr:from>
      <xdr:col>16</xdr:col>
      <xdr:colOff>161085</xdr:colOff>
      <xdr:row>3</xdr:row>
      <xdr:rowOff>12373</xdr:rowOff>
    </xdr:from>
    <xdr:to>
      <xdr:col>19</xdr:col>
      <xdr:colOff>409223</xdr:colOff>
      <xdr:row>6</xdr:row>
      <xdr:rowOff>180622</xdr:rowOff>
    </xdr:to>
    <xdr:sp macro="" textlink="'Pivot Tables'!B8">
      <xdr:nvSpPr>
        <xdr:cNvPr id="6" name="TextBox 5">
          <a:extLst>
            <a:ext uri="{FF2B5EF4-FFF2-40B4-BE49-F238E27FC236}">
              <a16:creationId xmlns:a16="http://schemas.microsoft.com/office/drawing/2014/main" id="{EF368D6A-5D9C-4D0D-B0F7-44CB4FE55A6D}"/>
            </a:ext>
          </a:extLst>
        </xdr:cNvPr>
        <xdr:cNvSpPr txBox="1"/>
      </xdr:nvSpPr>
      <xdr:spPr>
        <a:xfrm>
          <a:off x="10998418" y="605040"/>
          <a:ext cx="2280138" cy="760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1D77343-C2D0-44F4-8D27-F9A0B6EF78A8}" type="TxLink">
            <a:rPr lang="en-US" sz="25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5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22</xdr:col>
      <xdr:colOff>0</xdr:colOff>
      <xdr:row>31</xdr:row>
      <xdr:rowOff>0</xdr:rowOff>
    </xdr:from>
    <xdr:to>
      <xdr:col>25</xdr:col>
      <xdr:colOff>522110</xdr:colOff>
      <xdr:row>32</xdr:row>
      <xdr:rowOff>98776</xdr:rowOff>
    </xdr:to>
    <xdr:sp macro="" textlink="">
      <xdr:nvSpPr>
        <xdr:cNvPr id="16" name="TextBox 15">
          <a:extLst>
            <a:ext uri="{FF2B5EF4-FFF2-40B4-BE49-F238E27FC236}">
              <a16:creationId xmlns:a16="http://schemas.microsoft.com/office/drawing/2014/main" id="{C674EB90-CD6D-4EF8-A675-F4C0B2F6D9AF}"/>
            </a:ext>
          </a:extLst>
        </xdr:cNvPr>
        <xdr:cNvSpPr txBox="1"/>
      </xdr:nvSpPr>
      <xdr:spPr>
        <a:xfrm>
          <a:off x="14901333" y="6124222"/>
          <a:ext cx="2554110" cy="296332"/>
        </a:xfrm>
        <a:prstGeom prst="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1600" b="1">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76790</xdr:colOff>
      <xdr:row>5</xdr:row>
      <xdr:rowOff>60053</xdr:rowOff>
    </xdr:from>
    <xdr:to>
      <xdr:col>19</xdr:col>
      <xdr:colOff>594961</xdr:colOff>
      <xdr:row>6</xdr:row>
      <xdr:rowOff>158830</xdr:rowOff>
    </xdr:to>
    <xdr:sp macro="" textlink="">
      <xdr:nvSpPr>
        <xdr:cNvPr id="17" name="TextBox 16">
          <a:extLst>
            <a:ext uri="{FF2B5EF4-FFF2-40B4-BE49-F238E27FC236}">
              <a16:creationId xmlns:a16="http://schemas.microsoft.com/office/drawing/2014/main" id="{31B7FC5F-7CA0-46FF-B7BC-7B2697B66EB4}"/>
            </a:ext>
          </a:extLst>
        </xdr:cNvPr>
        <xdr:cNvSpPr txBox="1"/>
      </xdr:nvSpPr>
      <xdr:spPr>
        <a:xfrm>
          <a:off x="10851116" y="1034704"/>
          <a:ext cx="2538357" cy="293707"/>
        </a:xfrm>
        <a:prstGeom prst="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Avg </a:t>
          </a:r>
          <a:r>
            <a:rPr lang="en-IN" sz="16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Sales</a:t>
          </a:r>
          <a:endParaRPr lang="en-IN" sz="1600" b="1">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13</xdr:col>
      <xdr:colOff>28223</xdr:colOff>
      <xdr:row>9</xdr:row>
      <xdr:rowOff>166792</xdr:rowOff>
    </xdr:from>
    <xdr:to>
      <xdr:col>14</xdr:col>
      <xdr:colOff>578555</xdr:colOff>
      <xdr:row>13</xdr:row>
      <xdr:rowOff>137485</xdr:rowOff>
    </xdr:to>
    <xdr:sp macro="" textlink="'Pivot Tables'!C8">
      <xdr:nvSpPr>
        <xdr:cNvPr id="18" name="TextBox 17">
          <a:extLst>
            <a:ext uri="{FF2B5EF4-FFF2-40B4-BE49-F238E27FC236}">
              <a16:creationId xmlns:a16="http://schemas.microsoft.com/office/drawing/2014/main" id="{00389390-B9AA-499E-9D70-C8A8E25C07D8}"/>
            </a:ext>
          </a:extLst>
        </xdr:cNvPr>
        <xdr:cNvSpPr txBox="1"/>
      </xdr:nvSpPr>
      <xdr:spPr>
        <a:xfrm>
          <a:off x="8833556" y="1944792"/>
          <a:ext cx="1227666" cy="760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7E4D48E-2947-4BBB-85BB-63B2C4DDEAF7}" type="TxLink">
            <a:rPr lang="en-US" sz="25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5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12</xdr:col>
      <xdr:colOff>71847</xdr:colOff>
      <xdr:row>12</xdr:row>
      <xdr:rowOff>11570</xdr:rowOff>
    </xdr:from>
    <xdr:to>
      <xdr:col>15</xdr:col>
      <xdr:colOff>593957</xdr:colOff>
      <xdr:row>13</xdr:row>
      <xdr:rowOff>110347</xdr:rowOff>
    </xdr:to>
    <xdr:sp macro="" textlink="">
      <xdr:nvSpPr>
        <xdr:cNvPr id="19" name="TextBox 18">
          <a:extLst>
            <a:ext uri="{FF2B5EF4-FFF2-40B4-BE49-F238E27FC236}">
              <a16:creationId xmlns:a16="http://schemas.microsoft.com/office/drawing/2014/main" id="{F385980C-FE81-4E19-8880-572FF4447CE4}"/>
            </a:ext>
          </a:extLst>
        </xdr:cNvPr>
        <xdr:cNvSpPr txBox="1"/>
      </xdr:nvSpPr>
      <xdr:spPr>
        <a:xfrm>
          <a:off x="8152591" y="2350733"/>
          <a:ext cx="2542296" cy="293707"/>
        </a:xfrm>
        <a:prstGeom prst="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No.Of </a:t>
          </a:r>
          <a:r>
            <a:rPr lang="en-IN" sz="16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Items</a:t>
          </a:r>
          <a:endParaRPr lang="en-IN" sz="1600" b="1">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17</xdr:col>
      <xdr:colOff>166253</xdr:colOff>
      <xdr:row>9</xdr:row>
      <xdr:rowOff>152682</xdr:rowOff>
    </xdr:from>
    <xdr:to>
      <xdr:col>18</xdr:col>
      <xdr:colOff>561365</xdr:colOff>
      <xdr:row>12</xdr:row>
      <xdr:rowOff>183445</xdr:rowOff>
    </xdr:to>
    <xdr:sp macro="" textlink="'Pivot Tables'!D8">
      <xdr:nvSpPr>
        <xdr:cNvPr id="20" name="TextBox 19">
          <a:extLst>
            <a:ext uri="{FF2B5EF4-FFF2-40B4-BE49-F238E27FC236}">
              <a16:creationId xmlns:a16="http://schemas.microsoft.com/office/drawing/2014/main" id="{65B07C37-DF9E-4B67-855D-78AFD87CA3EF}"/>
            </a:ext>
          </a:extLst>
        </xdr:cNvPr>
        <xdr:cNvSpPr txBox="1"/>
      </xdr:nvSpPr>
      <xdr:spPr>
        <a:xfrm>
          <a:off x="11471562" y="1898355"/>
          <a:ext cx="1060130" cy="612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08964C1-0A90-4545-9CAF-FC17D5CF15D2}" type="TxLink">
            <a:rPr lang="en-US" sz="25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5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16</xdr:col>
      <xdr:colOff>495987</xdr:colOff>
      <xdr:row>12</xdr:row>
      <xdr:rowOff>795</xdr:rowOff>
    </xdr:from>
    <xdr:to>
      <xdr:col>19</xdr:col>
      <xdr:colOff>598510</xdr:colOff>
      <xdr:row>13</xdr:row>
      <xdr:rowOff>154966</xdr:rowOff>
    </xdr:to>
    <xdr:sp macro="" textlink="">
      <xdr:nvSpPr>
        <xdr:cNvPr id="23" name="TextBox 22">
          <a:extLst>
            <a:ext uri="{FF2B5EF4-FFF2-40B4-BE49-F238E27FC236}">
              <a16:creationId xmlns:a16="http://schemas.microsoft.com/office/drawing/2014/main" id="{5739D49D-C510-498C-BD3F-51406F42A86C}"/>
            </a:ext>
          </a:extLst>
        </xdr:cNvPr>
        <xdr:cNvSpPr txBox="1"/>
      </xdr:nvSpPr>
      <xdr:spPr>
        <a:xfrm>
          <a:off x="11136278" y="2328359"/>
          <a:ext cx="2097577" cy="348134"/>
        </a:xfrm>
        <a:prstGeom prst="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Avg Rating</a:t>
          </a:r>
          <a:endParaRPr lang="en-IN" sz="1400" b="1">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9</xdr:col>
      <xdr:colOff>55418</xdr:colOff>
      <xdr:row>10</xdr:row>
      <xdr:rowOff>27711</xdr:rowOff>
    </xdr:from>
    <xdr:to>
      <xdr:col>12</xdr:col>
      <xdr:colOff>110837</xdr:colOff>
      <xdr:row>16</xdr:row>
      <xdr:rowOff>152400</xdr:rowOff>
    </xdr:to>
    <mc:AlternateContent xmlns:mc="http://schemas.openxmlformats.org/markup-compatibility/2006" xmlns:a14="http://schemas.microsoft.com/office/drawing/2010/main">
      <mc:Choice Requires="a14">
        <xdr:graphicFrame macro="">
          <xdr:nvGraphicFramePr>
            <xdr:cNvPr id="24" name="Outlet Size">
              <a:extLst>
                <a:ext uri="{FF2B5EF4-FFF2-40B4-BE49-F238E27FC236}">
                  <a16:creationId xmlns:a16="http://schemas.microsoft.com/office/drawing/2014/main" id="{88A5C96C-55A6-40E3-9D51-132E6D0AF678}"/>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6113318" y="2059711"/>
              <a:ext cx="2074719" cy="13438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87055</xdr:colOff>
      <xdr:row>3</xdr:row>
      <xdr:rowOff>79460</xdr:rowOff>
    </xdr:from>
    <xdr:to>
      <xdr:col>20</xdr:col>
      <xdr:colOff>519055</xdr:colOff>
      <xdr:row>5</xdr:row>
      <xdr:rowOff>122990</xdr:rowOff>
    </xdr:to>
    <xdr:pic>
      <xdr:nvPicPr>
        <xdr:cNvPr id="25" name="Picture 24">
          <a:extLst>
            <a:ext uri="{FF2B5EF4-FFF2-40B4-BE49-F238E27FC236}">
              <a16:creationId xmlns:a16="http://schemas.microsoft.com/office/drawing/2014/main" id="{D808AE64-71C2-D1F5-45C3-BC7EDDA1A897}"/>
            </a:ext>
          </a:extLst>
        </xdr:cNvPr>
        <xdr:cNvPicPr>
          <a:picLocks noChangeAspect="1"/>
        </xdr:cNvPicPr>
      </xdr:nvPicPr>
      <xdr:blipFill>
        <a:blip xmlns:r="http://schemas.openxmlformats.org/officeDocument/2006/relationships" r:embed="rId1"/>
        <a:stretch>
          <a:fillRect/>
        </a:stretch>
      </xdr:blipFill>
      <xdr:spPr>
        <a:xfrm>
          <a:off x="13534114" y="662166"/>
          <a:ext cx="432000" cy="432000"/>
        </a:xfrm>
        <a:prstGeom prst="rect">
          <a:avLst/>
        </a:prstGeom>
      </xdr:spPr>
    </xdr:pic>
    <xdr:clientData/>
  </xdr:twoCellAnchor>
  <xdr:twoCellAnchor editAs="oneCell">
    <xdr:from>
      <xdr:col>15</xdr:col>
      <xdr:colOff>597647</xdr:colOff>
      <xdr:row>10</xdr:row>
      <xdr:rowOff>37353</xdr:rowOff>
    </xdr:from>
    <xdr:to>
      <xdr:col>16</xdr:col>
      <xdr:colOff>357294</xdr:colOff>
      <xdr:row>12</xdr:row>
      <xdr:rowOff>80882</xdr:rowOff>
    </xdr:to>
    <xdr:pic>
      <xdr:nvPicPr>
        <xdr:cNvPr id="26" name="Picture 25">
          <a:extLst>
            <a:ext uri="{FF2B5EF4-FFF2-40B4-BE49-F238E27FC236}">
              <a16:creationId xmlns:a16="http://schemas.microsoft.com/office/drawing/2014/main" id="{7AFBCBCC-1970-827E-E046-8F1CD20CE4E0}"/>
            </a:ext>
          </a:extLst>
        </xdr:cNvPr>
        <xdr:cNvPicPr>
          <a:picLocks noChangeAspect="1"/>
        </xdr:cNvPicPr>
      </xdr:nvPicPr>
      <xdr:blipFill>
        <a:blip xmlns:r="http://schemas.openxmlformats.org/officeDocument/2006/relationships" r:embed="rId2"/>
        <a:stretch>
          <a:fillRect/>
        </a:stretch>
      </xdr:blipFill>
      <xdr:spPr>
        <a:xfrm>
          <a:off x="10682941" y="1979706"/>
          <a:ext cx="432000" cy="432000"/>
        </a:xfrm>
        <a:prstGeom prst="rect">
          <a:avLst/>
        </a:prstGeom>
      </xdr:spPr>
    </xdr:pic>
    <xdr:clientData/>
  </xdr:twoCellAnchor>
  <xdr:twoCellAnchor editAs="oneCell">
    <xdr:from>
      <xdr:col>20</xdr:col>
      <xdr:colOff>149413</xdr:colOff>
      <xdr:row>10</xdr:row>
      <xdr:rowOff>37353</xdr:rowOff>
    </xdr:from>
    <xdr:to>
      <xdr:col>20</xdr:col>
      <xdr:colOff>581413</xdr:colOff>
      <xdr:row>12</xdr:row>
      <xdr:rowOff>80882</xdr:rowOff>
    </xdr:to>
    <xdr:pic>
      <xdr:nvPicPr>
        <xdr:cNvPr id="27" name="Picture 26">
          <a:extLst>
            <a:ext uri="{FF2B5EF4-FFF2-40B4-BE49-F238E27FC236}">
              <a16:creationId xmlns:a16="http://schemas.microsoft.com/office/drawing/2014/main" id="{68C9F0DA-BBD3-A06D-ABB9-81007D7E4241}"/>
            </a:ext>
          </a:extLst>
        </xdr:cNvPr>
        <xdr:cNvPicPr>
          <a:picLocks noChangeAspect="1"/>
        </xdr:cNvPicPr>
      </xdr:nvPicPr>
      <xdr:blipFill>
        <a:blip xmlns:r="http://schemas.openxmlformats.org/officeDocument/2006/relationships" r:embed="rId3"/>
        <a:stretch>
          <a:fillRect/>
        </a:stretch>
      </xdr:blipFill>
      <xdr:spPr>
        <a:xfrm>
          <a:off x="13449777" y="1976989"/>
          <a:ext cx="432000" cy="431457"/>
        </a:xfrm>
        <a:prstGeom prst="rect">
          <a:avLst/>
        </a:prstGeom>
      </xdr:spPr>
    </xdr:pic>
    <xdr:clientData/>
  </xdr:twoCellAnchor>
  <xdr:twoCellAnchor editAs="oneCell">
    <xdr:from>
      <xdr:col>15</xdr:col>
      <xdr:colOff>597647</xdr:colOff>
      <xdr:row>3</xdr:row>
      <xdr:rowOff>79460</xdr:rowOff>
    </xdr:from>
    <xdr:to>
      <xdr:col>16</xdr:col>
      <xdr:colOff>357294</xdr:colOff>
      <xdr:row>5</xdr:row>
      <xdr:rowOff>122990</xdr:rowOff>
    </xdr:to>
    <xdr:pic>
      <xdr:nvPicPr>
        <xdr:cNvPr id="28" name="Picture 27">
          <a:extLst>
            <a:ext uri="{FF2B5EF4-FFF2-40B4-BE49-F238E27FC236}">
              <a16:creationId xmlns:a16="http://schemas.microsoft.com/office/drawing/2014/main" id="{1DE250EB-9372-99E4-D2DF-FEE72938298C}"/>
            </a:ext>
          </a:extLst>
        </xdr:cNvPr>
        <xdr:cNvPicPr>
          <a:picLocks noChangeAspect="1"/>
        </xdr:cNvPicPr>
      </xdr:nvPicPr>
      <xdr:blipFill>
        <a:blip xmlns:r="http://schemas.openxmlformats.org/officeDocument/2006/relationships" r:embed="rId4"/>
        <a:stretch>
          <a:fillRect/>
        </a:stretch>
      </xdr:blipFill>
      <xdr:spPr>
        <a:xfrm>
          <a:off x="10682941" y="662166"/>
          <a:ext cx="432000" cy="432000"/>
        </a:xfrm>
        <a:prstGeom prst="rect">
          <a:avLst/>
        </a:prstGeom>
      </xdr:spPr>
    </xdr:pic>
    <xdr:clientData/>
  </xdr:twoCellAnchor>
  <xdr:twoCellAnchor>
    <xdr:from>
      <xdr:col>13</xdr:col>
      <xdr:colOff>0</xdr:colOff>
      <xdr:row>22</xdr:row>
      <xdr:rowOff>0</xdr:rowOff>
    </xdr:from>
    <xdr:to>
      <xdr:col>17</xdr:col>
      <xdr:colOff>70501</xdr:colOff>
      <xdr:row>27</xdr:row>
      <xdr:rowOff>44968</xdr:rowOff>
    </xdr:to>
    <xdr:sp macro="" textlink="">
      <xdr:nvSpPr>
        <xdr:cNvPr id="30" name="Rectangle: Rounded Corners 29">
          <a:extLst>
            <a:ext uri="{FF2B5EF4-FFF2-40B4-BE49-F238E27FC236}">
              <a16:creationId xmlns:a16="http://schemas.microsoft.com/office/drawing/2014/main" id="{37BD980F-C436-4CB3-A0D9-A881230D15D4}"/>
            </a:ext>
          </a:extLst>
        </xdr:cNvPr>
        <xdr:cNvSpPr/>
      </xdr:nvSpPr>
      <xdr:spPr>
        <a:xfrm>
          <a:off x="8805333" y="4346222"/>
          <a:ext cx="2779835" cy="1032746"/>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12</xdr:col>
      <xdr:colOff>522111</xdr:colOff>
      <xdr:row>18</xdr:row>
      <xdr:rowOff>155222</xdr:rowOff>
    </xdr:from>
    <xdr:to>
      <xdr:col>16</xdr:col>
      <xdr:colOff>619932</xdr:colOff>
      <xdr:row>28</xdr:row>
      <xdr:rowOff>148866</xdr:rowOff>
    </xdr:to>
    <xdr:graphicFrame macro="">
      <xdr:nvGraphicFramePr>
        <xdr:cNvPr id="35" name="Chart 34">
          <a:extLst>
            <a:ext uri="{FF2B5EF4-FFF2-40B4-BE49-F238E27FC236}">
              <a16:creationId xmlns:a16="http://schemas.microsoft.com/office/drawing/2014/main" id="{28A2BA09-9C36-43AC-8124-5FB4E801E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324556</xdr:colOff>
      <xdr:row>16</xdr:row>
      <xdr:rowOff>70555</xdr:rowOff>
    </xdr:from>
    <xdr:to>
      <xdr:col>21</xdr:col>
      <xdr:colOff>126999</xdr:colOff>
      <xdr:row>40</xdr:row>
      <xdr:rowOff>116236</xdr:rowOff>
    </xdr:to>
    <xdr:sp macro="" textlink="">
      <xdr:nvSpPr>
        <xdr:cNvPr id="40" name="Rectangle: Rounded Corners 39">
          <a:extLst>
            <a:ext uri="{FF2B5EF4-FFF2-40B4-BE49-F238E27FC236}">
              <a16:creationId xmlns:a16="http://schemas.microsoft.com/office/drawing/2014/main" id="{88EE05DB-D732-A711-1981-477436B1FDCD}"/>
            </a:ext>
          </a:extLst>
        </xdr:cNvPr>
        <xdr:cNvSpPr/>
      </xdr:nvSpPr>
      <xdr:spPr>
        <a:xfrm>
          <a:off x="8452556" y="3231444"/>
          <a:ext cx="5898443" cy="4787014"/>
        </a:xfrm>
        <a:prstGeom prst="roundRect">
          <a:avLst>
            <a:gd name="adj" fmla="val 4448"/>
          </a:avLst>
        </a:prstGeom>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522111</xdr:colOff>
      <xdr:row>17</xdr:row>
      <xdr:rowOff>28222</xdr:rowOff>
    </xdr:from>
    <xdr:to>
      <xdr:col>14</xdr:col>
      <xdr:colOff>381000</xdr:colOff>
      <xdr:row>18</xdr:row>
      <xdr:rowOff>98778</xdr:rowOff>
    </xdr:to>
    <xdr:sp macro="" textlink="">
      <xdr:nvSpPr>
        <xdr:cNvPr id="43" name="TextBox 42">
          <a:extLst>
            <a:ext uri="{FF2B5EF4-FFF2-40B4-BE49-F238E27FC236}">
              <a16:creationId xmlns:a16="http://schemas.microsoft.com/office/drawing/2014/main" id="{01098C3C-009B-AB13-65AC-3D9A24153290}"/>
            </a:ext>
          </a:extLst>
        </xdr:cNvPr>
        <xdr:cNvSpPr txBox="1"/>
      </xdr:nvSpPr>
      <xdr:spPr>
        <a:xfrm>
          <a:off x="8650111" y="3386666"/>
          <a:ext cx="1213556" cy="268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FAT</a:t>
          </a:r>
          <a:r>
            <a:rPr lang="en-IN" sz="1200" b="1" baseline="0">
              <a:latin typeface="Segoe UI Semibold" panose="020B0702040204020203" pitchFamily="34" charset="0"/>
              <a:cs typeface="Segoe UI Semibold" panose="020B0702040204020203" pitchFamily="34" charset="0"/>
            </a:rPr>
            <a:t> CONTENT</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17</xdr:col>
      <xdr:colOff>0</xdr:colOff>
      <xdr:row>17</xdr:row>
      <xdr:rowOff>87085</xdr:rowOff>
    </xdr:from>
    <xdr:to>
      <xdr:col>17</xdr:col>
      <xdr:colOff>0</xdr:colOff>
      <xdr:row>38</xdr:row>
      <xdr:rowOff>76200</xdr:rowOff>
    </xdr:to>
    <xdr:cxnSp macro="">
      <xdr:nvCxnSpPr>
        <xdr:cNvPr id="45" name="Straight Connector 44">
          <a:extLst>
            <a:ext uri="{FF2B5EF4-FFF2-40B4-BE49-F238E27FC236}">
              <a16:creationId xmlns:a16="http://schemas.microsoft.com/office/drawing/2014/main" id="{6CAF6831-0820-D82C-9DBD-743768757B3F}"/>
            </a:ext>
          </a:extLst>
        </xdr:cNvPr>
        <xdr:cNvCxnSpPr/>
      </xdr:nvCxnSpPr>
      <xdr:spPr>
        <a:xfrm flipV="1">
          <a:off x="11473543" y="3418114"/>
          <a:ext cx="0" cy="4103915"/>
        </a:xfrm>
        <a:prstGeom prst="line">
          <a:avLst/>
        </a:prstGeom>
        <a:ln w="12700">
          <a:solidFill>
            <a:schemeClr val="bg2"/>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451757</xdr:colOff>
      <xdr:row>28</xdr:row>
      <xdr:rowOff>136073</xdr:rowOff>
    </xdr:from>
    <xdr:to>
      <xdr:col>16</xdr:col>
      <xdr:colOff>609600</xdr:colOff>
      <xdr:row>28</xdr:row>
      <xdr:rowOff>152403</xdr:rowOff>
    </xdr:to>
    <xdr:cxnSp macro="">
      <xdr:nvCxnSpPr>
        <xdr:cNvPr id="54" name="Straight Connector 53">
          <a:extLst>
            <a:ext uri="{FF2B5EF4-FFF2-40B4-BE49-F238E27FC236}">
              <a16:creationId xmlns:a16="http://schemas.microsoft.com/office/drawing/2014/main" id="{50608AC1-310F-4D1E-ABA6-9527CCCAFE9C}"/>
            </a:ext>
          </a:extLst>
        </xdr:cNvPr>
        <xdr:cNvCxnSpPr/>
      </xdr:nvCxnSpPr>
      <xdr:spPr>
        <a:xfrm flipH="1" flipV="1">
          <a:off x="8550728" y="5622473"/>
          <a:ext cx="2857501" cy="16330"/>
        </a:xfrm>
        <a:prstGeom prst="line">
          <a:avLst/>
        </a:prstGeom>
        <a:ln w="12700">
          <a:solidFill>
            <a:schemeClr val="bg2"/>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38746</xdr:colOff>
      <xdr:row>30</xdr:row>
      <xdr:rowOff>167899</xdr:rowOff>
    </xdr:from>
    <xdr:to>
      <xdr:col>16</xdr:col>
      <xdr:colOff>548642</xdr:colOff>
      <xdr:row>39</xdr:row>
      <xdr:rowOff>64576</xdr:rowOff>
    </xdr:to>
    <xdr:graphicFrame macro="">
      <xdr:nvGraphicFramePr>
        <xdr:cNvPr id="56" name="Chart 55">
          <a:extLst>
            <a:ext uri="{FF2B5EF4-FFF2-40B4-BE49-F238E27FC236}">
              <a16:creationId xmlns:a16="http://schemas.microsoft.com/office/drawing/2014/main" id="{7BB60E73-0F2A-45A8-A159-4F36A0476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516609</xdr:colOff>
      <xdr:row>29</xdr:row>
      <xdr:rowOff>0</xdr:rowOff>
    </xdr:from>
    <xdr:to>
      <xdr:col>14</xdr:col>
      <xdr:colOff>465666</xdr:colOff>
      <xdr:row>30</xdr:row>
      <xdr:rowOff>70555</xdr:rowOff>
    </xdr:to>
    <xdr:sp macro="" textlink="">
      <xdr:nvSpPr>
        <xdr:cNvPr id="57" name="TextBox 56">
          <a:extLst>
            <a:ext uri="{FF2B5EF4-FFF2-40B4-BE49-F238E27FC236}">
              <a16:creationId xmlns:a16="http://schemas.microsoft.com/office/drawing/2014/main" id="{686BE7CF-8D5D-4890-A8F6-7E62A1F85BDD}"/>
            </a:ext>
          </a:extLst>
        </xdr:cNvPr>
        <xdr:cNvSpPr txBox="1"/>
      </xdr:nvSpPr>
      <xdr:spPr>
        <a:xfrm>
          <a:off x="8644609" y="5729111"/>
          <a:ext cx="1303724" cy="268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FAT</a:t>
          </a:r>
          <a:r>
            <a:rPr lang="en-IN" sz="1200" b="1" baseline="0">
              <a:latin typeface="Segoe UI Semibold" panose="020B0702040204020203" pitchFamily="34" charset="0"/>
              <a:cs typeface="Segoe UI Semibold" panose="020B0702040204020203" pitchFamily="34" charset="0"/>
            </a:rPr>
            <a:t> BY OUTLET</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17</xdr:col>
      <xdr:colOff>70555</xdr:colOff>
      <xdr:row>17</xdr:row>
      <xdr:rowOff>56445</xdr:rowOff>
    </xdr:from>
    <xdr:to>
      <xdr:col>18</xdr:col>
      <xdr:colOff>522111</xdr:colOff>
      <xdr:row>18</xdr:row>
      <xdr:rowOff>169333</xdr:rowOff>
    </xdr:to>
    <xdr:sp macro="" textlink="">
      <xdr:nvSpPr>
        <xdr:cNvPr id="58" name="TextBox 57">
          <a:extLst>
            <a:ext uri="{FF2B5EF4-FFF2-40B4-BE49-F238E27FC236}">
              <a16:creationId xmlns:a16="http://schemas.microsoft.com/office/drawing/2014/main" id="{03EEFFE1-1812-4B2E-8F5C-EDAC76C07D2B}"/>
            </a:ext>
          </a:extLst>
        </xdr:cNvPr>
        <xdr:cNvSpPr txBox="1"/>
      </xdr:nvSpPr>
      <xdr:spPr>
        <a:xfrm>
          <a:off x="11585222" y="3414889"/>
          <a:ext cx="1128889" cy="310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ITEM TYPE</a:t>
          </a:r>
        </a:p>
      </xdr:txBody>
    </xdr:sp>
    <xdr:clientData/>
  </xdr:twoCellAnchor>
  <xdr:twoCellAnchor>
    <xdr:from>
      <xdr:col>17</xdr:col>
      <xdr:colOff>42333</xdr:colOff>
      <xdr:row>18</xdr:row>
      <xdr:rowOff>141111</xdr:rowOff>
    </xdr:from>
    <xdr:to>
      <xdr:col>21</xdr:col>
      <xdr:colOff>70556</xdr:colOff>
      <xdr:row>40</xdr:row>
      <xdr:rowOff>14110</xdr:rowOff>
    </xdr:to>
    <xdr:graphicFrame macro="">
      <xdr:nvGraphicFramePr>
        <xdr:cNvPr id="59" name="Chart 58">
          <a:extLst>
            <a:ext uri="{FF2B5EF4-FFF2-40B4-BE49-F238E27FC236}">
              <a16:creationId xmlns:a16="http://schemas.microsoft.com/office/drawing/2014/main" id="{4218A18A-C02B-4E8A-A3B9-AA3EF1B5B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263237</xdr:colOff>
      <xdr:row>2</xdr:row>
      <xdr:rowOff>83128</xdr:rowOff>
    </xdr:from>
    <xdr:to>
      <xdr:col>30</xdr:col>
      <xdr:colOff>498764</xdr:colOff>
      <xdr:row>40</xdr:row>
      <xdr:rowOff>110837</xdr:rowOff>
    </xdr:to>
    <xdr:sp macro="" textlink="">
      <xdr:nvSpPr>
        <xdr:cNvPr id="61" name="Rectangle: Rounded Corners 60">
          <a:extLst>
            <a:ext uri="{FF2B5EF4-FFF2-40B4-BE49-F238E27FC236}">
              <a16:creationId xmlns:a16="http://schemas.microsoft.com/office/drawing/2014/main" id="{7D3B8107-9330-4711-9080-8EA46ADE4B18}"/>
            </a:ext>
          </a:extLst>
        </xdr:cNvPr>
        <xdr:cNvSpPr/>
      </xdr:nvSpPr>
      <xdr:spPr>
        <a:xfrm>
          <a:off x="14228619" y="471055"/>
          <a:ext cx="6220690" cy="7398327"/>
        </a:xfrm>
        <a:prstGeom prst="roundRect">
          <a:avLst>
            <a:gd name="adj" fmla="val 2221"/>
          </a:avLst>
        </a:prstGeom>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387927</xdr:colOff>
      <xdr:row>3</xdr:row>
      <xdr:rowOff>110837</xdr:rowOff>
    </xdr:from>
    <xdr:to>
      <xdr:col>24</xdr:col>
      <xdr:colOff>484909</xdr:colOff>
      <xdr:row>4</xdr:row>
      <xdr:rowOff>138545</xdr:rowOff>
    </xdr:to>
    <xdr:sp macro="" textlink="">
      <xdr:nvSpPr>
        <xdr:cNvPr id="65" name="TextBox 64">
          <a:extLst>
            <a:ext uri="{FF2B5EF4-FFF2-40B4-BE49-F238E27FC236}">
              <a16:creationId xmlns:a16="http://schemas.microsoft.com/office/drawing/2014/main" id="{4C73C139-BC7E-4CD8-BFF7-A2E3A5471EED}"/>
            </a:ext>
          </a:extLst>
        </xdr:cNvPr>
        <xdr:cNvSpPr txBox="1"/>
      </xdr:nvSpPr>
      <xdr:spPr>
        <a:xfrm>
          <a:off x="14353309" y="692728"/>
          <a:ext cx="2092036" cy="221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OUTLET</a:t>
          </a:r>
          <a:r>
            <a:rPr lang="en-IN" sz="1200" b="1" baseline="0">
              <a:latin typeface="Segoe UI Semibold" panose="020B0702040204020203" pitchFamily="34" charset="0"/>
              <a:cs typeface="Segoe UI Semibold" panose="020B0702040204020203" pitchFamily="34" charset="0"/>
            </a:rPr>
            <a:t> ESTABLISHMENT</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21</xdr:col>
      <xdr:colOff>415634</xdr:colOff>
      <xdr:row>4</xdr:row>
      <xdr:rowOff>180108</xdr:rowOff>
    </xdr:from>
    <xdr:to>
      <xdr:col>30</xdr:col>
      <xdr:colOff>429490</xdr:colOff>
      <xdr:row>15</xdr:row>
      <xdr:rowOff>80508</xdr:rowOff>
    </xdr:to>
    <xdr:graphicFrame macro="">
      <xdr:nvGraphicFramePr>
        <xdr:cNvPr id="66" name="Chart 65">
          <a:extLst>
            <a:ext uri="{FF2B5EF4-FFF2-40B4-BE49-F238E27FC236}">
              <a16:creationId xmlns:a16="http://schemas.microsoft.com/office/drawing/2014/main" id="{0A12064E-B3FC-4CBC-999B-547E11E27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498763</xdr:colOff>
      <xdr:row>16</xdr:row>
      <xdr:rowOff>55418</xdr:rowOff>
    </xdr:from>
    <xdr:to>
      <xdr:col>30</xdr:col>
      <xdr:colOff>415637</xdr:colOff>
      <xdr:row>16</xdr:row>
      <xdr:rowOff>69273</xdr:rowOff>
    </xdr:to>
    <xdr:cxnSp macro="">
      <xdr:nvCxnSpPr>
        <xdr:cNvPr id="13" name="Straight Connector 12">
          <a:extLst>
            <a:ext uri="{FF2B5EF4-FFF2-40B4-BE49-F238E27FC236}">
              <a16:creationId xmlns:a16="http://schemas.microsoft.com/office/drawing/2014/main" id="{F5771958-35F3-4C4A-9F9F-5FF671275090}"/>
            </a:ext>
          </a:extLst>
        </xdr:cNvPr>
        <xdr:cNvCxnSpPr/>
      </xdr:nvCxnSpPr>
      <xdr:spPr>
        <a:xfrm flipH="1">
          <a:off x="14464145" y="3158836"/>
          <a:ext cx="5902037" cy="13855"/>
        </a:xfrm>
        <a:prstGeom prst="line">
          <a:avLst/>
        </a:prstGeom>
        <a:ln w="12700">
          <a:solidFill>
            <a:schemeClr val="bg2"/>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471054</xdr:colOff>
      <xdr:row>16</xdr:row>
      <xdr:rowOff>180110</xdr:rowOff>
    </xdr:from>
    <xdr:to>
      <xdr:col>23</xdr:col>
      <xdr:colOff>221673</xdr:colOff>
      <xdr:row>18</xdr:row>
      <xdr:rowOff>55419</xdr:rowOff>
    </xdr:to>
    <xdr:sp macro="" textlink="">
      <xdr:nvSpPr>
        <xdr:cNvPr id="22" name="TextBox 21">
          <a:extLst>
            <a:ext uri="{FF2B5EF4-FFF2-40B4-BE49-F238E27FC236}">
              <a16:creationId xmlns:a16="http://schemas.microsoft.com/office/drawing/2014/main" id="{A5A88B06-C05A-4401-A248-7B14BB208101}"/>
            </a:ext>
          </a:extLst>
        </xdr:cNvPr>
        <xdr:cNvSpPr txBox="1"/>
      </xdr:nvSpPr>
      <xdr:spPr>
        <a:xfrm>
          <a:off x="14436436" y="3283528"/>
          <a:ext cx="1080655" cy="26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OUTLET</a:t>
          </a:r>
          <a:r>
            <a:rPr lang="en-IN" sz="1200" b="1" baseline="0">
              <a:latin typeface="Segoe UI Semibold" panose="020B0702040204020203" pitchFamily="34" charset="0"/>
              <a:cs typeface="Segoe UI Semibold" panose="020B0702040204020203" pitchFamily="34" charset="0"/>
            </a:rPr>
            <a:t> SIZE</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21</xdr:col>
      <xdr:colOff>554182</xdr:colOff>
      <xdr:row>18</xdr:row>
      <xdr:rowOff>124692</xdr:rowOff>
    </xdr:from>
    <xdr:to>
      <xdr:col>25</xdr:col>
      <xdr:colOff>600364</xdr:colOff>
      <xdr:row>28</xdr:row>
      <xdr:rowOff>95250</xdr:rowOff>
    </xdr:to>
    <xdr:graphicFrame macro="">
      <xdr:nvGraphicFramePr>
        <xdr:cNvPr id="29" name="Chart 28">
          <a:extLst>
            <a:ext uri="{FF2B5EF4-FFF2-40B4-BE49-F238E27FC236}">
              <a16:creationId xmlns:a16="http://schemas.microsoft.com/office/drawing/2014/main" id="{CA3E43B5-35E3-4CB7-9501-3EC3E2461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0</xdr:colOff>
      <xdr:row>17</xdr:row>
      <xdr:rowOff>0</xdr:rowOff>
    </xdr:from>
    <xdr:to>
      <xdr:col>26</xdr:col>
      <xdr:colOff>44587</xdr:colOff>
      <xdr:row>40</xdr:row>
      <xdr:rowOff>110837</xdr:rowOff>
    </xdr:to>
    <xdr:cxnSp macro="">
      <xdr:nvCxnSpPr>
        <xdr:cNvPr id="32" name="Straight Connector 31">
          <a:extLst>
            <a:ext uri="{FF2B5EF4-FFF2-40B4-BE49-F238E27FC236}">
              <a16:creationId xmlns:a16="http://schemas.microsoft.com/office/drawing/2014/main" id="{24D04E22-4B4F-42B7-B742-12B3E64E86E5}"/>
            </a:ext>
          </a:extLst>
        </xdr:cNvPr>
        <xdr:cNvCxnSpPr>
          <a:stCxn id="61" idx="2"/>
        </xdr:cNvCxnSpPr>
      </xdr:nvCxnSpPr>
      <xdr:spPr>
        <a:xfrm flipH="1" flipV="1">
          <a:off x="17493574" y="3307404"/>
          <a:ext cx="44587" cy="4585561"/>
        </a:xfrm>
        <a:prstGeom prst="line">
          <a:avLst/>
        </a:prstGeom>
        <a:ln w="12700">
          <a:solidFill>
            <a:schemeClr val="bg2"/>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405319</xdr:colOff>
      <xdr:row>29</xdr:row>
      <xdr:rowOff>40531</xdr:rowOff>
    </xdr:from>
    <xdr:to>
      <xdr:col>30</xdr:col>
      <xdr:colOff>437744</xdr:colOff>
      <xdr:row>29</xdr:row>
      <xdr:rowOff>48638</xdr:rowOff>
    </xdr:to>
    <xdr:cxnSp macro="">
      <xdr:nvCxnSpPr>
        <xdr:cNvPr id="34" name="Straight Connector 33">
          <a:extLst>
            <a:ext uri="{FF2B5EF4-FFF2-40B4-BE49-F238E27FC236}">
              <a16:creationId xmlns:a16="http://schemas.microsoft.com/office/drawing/2014/main" id="{B072717E-82B8-4B08-87D8-F208804BE79E}"/>
            </a:ext>
          </a:extLst>
        </xdr:cNvPr>
        <xdr:cNvCxnSpPr/>
      </xdr:nvCxnSpPr>
      <xdr:spPr>
        <a:xfrm flipV="1">
          <a:off x="14534745" y="5682574"/>
          <a:ext cx="6087893" cy="8107"/>
        </a:xfrm>
        <a:prstGeom prst="line">
          <a:avLst/>
        </a:prstGeom>
        <a:ln w="12700">
          <a:solidFill>
            <a:schemeClr val="bg2"/>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153939</xdr:colOff>
      <xdr:row>18</xdr:row>
      <xdr:rowOff>69274</xdr:rowOff>
    </xdr:from>
    <xdr:to>
      <xdr:col>30</xdr:col>
      <xdr:colOff>338666</xdr:colOff>
      <xdr:row>28</xdr:row>
      <xdr:rowOff>169334</xdr:rowOff>
    </xdr:to>
    <mc:AlternateContent xmlns:mc="http://schemas.openxmlformats.org/markup-compatibility/2006">
      <mc:Choice xmlns:cx2="http://schemas.microsoft.com/office/drawing/2015/10/21/chartex" Requires="cx2">
        <xdr:graphicFrame macro="">
          <xdr:nvGraphicFramePr>
            <xdr:cNvPr id="44" name="Chart 43">
              <a:extLst>
                <a:ext uri="{FF2B5EF4-FFF2-40B4-BE49-F238E27FC236}">
                  <a16:creationId xmlns:a16="http://schemas.microsoft.com/office/drawing/2014/main" id="{0DB081A3-A3CA-44C7-B764-4507A1FFA6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7588499" y="3635434"/>
              <a:ext cx="2866967" cy="20812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0</xdr:colOff>
      <xdr:row>17</xdr:row>
      <xdr:rowOff>0</xdr:rowOff>
    </xdr:from>
    <xdr:to>
      <xdr:col>29</xdr:col>
      <xdr:colOff>207818</xdr:colOff>
      <xdr:row>18</xdr:row>
      <xdr:rowOff>83128</xdr:rowOff>
    </xdr:to>
    <xdr:sp macro="" textlink="">
      <xdr:nvSpPr>
        <xdr:cNvPr id="48" name="TextBox 47">
          <a:extLst>
            <a:ext uri="{FF2B5EF4-FFF2-40B4-BE49-F238E27FC236}">
              <a16:creationId xmlns:a16="http://schemas.microsoft.com/office/drawing/2014/main" id="{8D715825-B9E2-4C79-B18B-4FC26316F68C}"/>
            </a:ext>
          </a:extLst>
        </xdr:cNvPr>
        <xdr:cNvSpPr txBox="1"/>
      </xdr:nvSpPr>
      <xdr:spPr>
        <a:xfrm>
          <a:off x="17290473" y="3297382"/>
          <a:ext cx="2202872" cy="277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OUTLET</a:t>
          </a:r>
          <a:r>
            <a:rPr lang="en-IN" sz="1200" b="1" baseline="0">
              <a:latin typeface="Segoe UI Semibold" panose="020B0702040204020203" pitchFamily="34" charset="0"/>
              <a:cs typeface="Segoe UI Semibold" panose="020B0702040204020203" pitchFamily="34" charset="0"/>
            </a:rPr>
            <a:t> LOCATION</a:t>
          </a:r>
          <a:endParaRPr lang="en-IN" sz="1200" b="1">
            <a:latin typeface="Segoe UI Semibold" panose="020B0702040204020203" pitchFamily="34" charset="0"/>
            <a:cs typeface="Segoe UI Semibold" panose="020B0702040204020203" pitchFamily="34" charset="0"/>
          </a:endParaRPr>
        </a:p>
      </xdr:txBody>
    </xdr:sp>
    <xdr:clientData/>
  </xdr:twoCellAnchor>
  <xdr:twoCellAnchor>
    <xdr:from>
      <xdr:col>21</xdr:col>
      <xdr:colOff>446315</xdr:colOff>
      <xdr:row>29</xdr:row>
      <xdr:rowOff>119743</xdr:rowOff>
    </xdr:from>
    <xdr:to>
      <xdr:col>23</xdr:col>
      <xdr:colOff>359229</xdr:colOff>
      <xdr:row>31</xdr:row>
      <xdr:rowOff>0</xdr:rowOff>
    </xdr:to>
    <xdr:sp macro="" textlink="">
      <xdr:nvSpPr>
        <xdr:cNvPr id="52" name="TextBox 51">
          <a:extLst>
            <a:ext uri="{FF2B5EF4-FFF2-40B4-BE49-F238E27FC236}">
              <a16:creationId xmlns:a16="http://schemas.microsoft.com/office/drawing/2014/main" id="{62D65606-EBD8-864C-1BDE-4AC57FB499C3}"/>
            </a:ext>
          </a:extLst>
        </xdr:cNvPr>
        <xdr:cNvSpPr txBox="1"/>
      </xdr:nvSpPr>
      <xdr:spPr>
        <a:xfrm>
          <a:off x="14619515" y="5802086"/>
          <a:ext cx="1262743"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b="1">
              <a:solidFill>
                <a:schemeClr val="dk1"/>
              </a:solidFill>
              <a:latin typeface="Segoe UI Semibold" panose="020B0702040204020203" pitchFamily="34" charset="0"/>
              <a:ea typeface="+mn-ea"/>
              <a:cs typeface="Segoe UI Semibold" panose="020B0702040204020203" pitchFamily="34" charset="0"/>
            </a:rPr>
            <a:t>OUTLET TYPE</a:t>
          </a:r>
        </a:p>
      </xdr:txBody>
    </xdr:sp>
    <xdr:clientData/>
  </xdr:twoCellAnchor>
  <xdr:twoCellAnchor>
    <xdr:from>
      <xdr:col>21</xdr:col>
      <xdr:colOff>336247</xdr:colOff>
      <xdr:row>30</xdr:row>
      <xdr:rowOff>171953</xdr:rowOff>
    </xdr:from>
    <xdr:to>
      <xdr:col>24</xdr:col>
      <xdr:colOff>435428</xdr:colOff>
      <xdr:row>39</xdr:row>
      <xdr:rowOff>13287</xdr:rowOff>
    </xdr:to>
    <xdr:graphicFrame macro="">
      <xdr:nvGraphicFramePr>
        <xdr:cNvPr id="55" name="Chart 54">
          <a:extLst>
            <a:ext uri="{FF2B5EF4-FFF2-40B4-BE49-F238E27FC236}">
              <a16:creationId xmlns:a16="http://schemas.microsoft.com/office/drawing/2014/main" id="{F80E4D5E-86AF-4B78-AAA7-A64C13624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24</xdr:col>
      <xdr:colOff>550180</xdr:colOff>
      <xdr:row>30</xdr:row>
      <xdr:rowOff>0</xdr:rowOff>
    </xdr:from>
    <xdr:to>
      <xdr:col>27</xdr:col>
      <xdr:colOff>408666</xdr:colOff>
      <xdr:row>39</xdr:row>
      <xdr:rowOff>64046</xdr:rowOff>
    </xdr:to>
    <xdr:graphicFrame macro="">
      <xdr:nvGraphicFramePr>
        <xdr:cNvPr id="14" name="Chart 13">
          <a:extLst>
            <a:ext uri="{FF2B5EF4-FFF2-40B4-BE49-F238E27FC236}">
              <a16:creationId xmlns:a16="http://schemas.microsoft.com/office/drawing/2014/main" id="{571E8768-0DE1-4FB7-9E11-2E6BA3602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326572</xdr:colOff>
      <xdr:row>39</xdr:row>
      <xdr:rowOff>1</xdr:rowOff>
    </xdr:from>
    <xdr:to>
      <xdr:col>24</xdr:col>
      <xdr:colOff>239486</xdr:colOff>
      <xdr:row>40</xdr:row>
      <xdr:rowOff>76201</xdr:rowOff>
    </xdr:to>
    <xdr:sp macro="" textlink="">
      <xdr:nvSpPr>
        <xdr:cNvPr id="21" name="TextBox 20">
          <a:extLst>
            <a:ext uri="{FF2B5EF4-FFF2-40B4-BE49-F238E27FC236}">
              <a16:creationId xmlns:a16="http://schemas.microsoft.com/office/drawing/2014/main" id="{99459903-F708-4A4D-8466-8D39E0E33CF3}"/>
            </a:ext>
          </a:extLst>
        </xdr:cNvPr>
        <xdr:cNvSpPr txBox="1"/>
      </xdr:nvSpPr>
      <xdr:spPr>
        <a:xfrm>
          <a:off x="15174686" y="7641772"/>
          <a:ext cx="1262743"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1">
              <a:solidFill>
                <a:schemeClr val="dk1"/>
              </a:solidFill>
              <a:latin typeface="Segoe UI Semibold" panose="020B0702040204020203" pitchFamily="34" charset="0"/>
              <a:ea typeface="+mn-ea"/>
              <a:cs typeface="Segoe UI Semibold" panose="020B0702040204020203" pitchFamily="34" charset="0"/>
            </a:rPr>
            <a:t>Total Sales</a:t>
          </a:r>
        </a:p>
      </xdr:txBody>
    </xdr:sp>
    <xdr:clientData/>
  </xdr:twoCellAnchor>
  <xdr:twoCellAnchor>
    <xdr:from>
      <xdr:col>24</xdr:col>
      <xdr:colOff>631372</xdr:colOff>
      <xdr:row>39</xdr:row>
      <xdr:rowOff>16330</xdr:rowOff>
    </xdr:from>
    <xdr:to>
      <xdr:col>27</xdr:col>
      <xdr:colOff>69273</xdr:colOff>
      <xdr:row>40</xdr:row>
      <xdr:rowOff>96982</xdr:rowOff>
    </xdr:to>
    <xdr:sp macro="" textlink="">
      <xdr:nvSpPr>
        <xdr:cNvPr id="33" name="TextBox 32">
          <a:extLst>
            <a:ext uri="{FF2B5EF4-FFF2-40B4-BE49-F238E27FC236}">
              <a16:creationId xmlns:a16="http://schemas.microsoft.com/office/drawing/2014/main" id="{28F2BA72-4564-49D1-B7EE-5E79B6A25775}"/>
            </a:ext>
          </a:extLst>
        </xdr:cNvPr>
        <xdr:cNvSpPr txBox="1"/>
      </xdr:nvSpPr>
      <xdr:spPr>
        <a:xfrm>
          <a:off x="16591808" y="7580912"/>
          <a:ext cx="1432956" cy="274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1">
              <a:solidFill>
                <a:schemeClr val="dk1"/>
              </a:solidFill>
              <a:latin typeface="Segoe UI Semibold" panose="020B0702040204020203" pitchFamily="34" charset="0"/>
              <a:ea typeface="+mn-ea"/>
              <a:cs typeface="Segoe UI Semibold" panose="020B0702040204020203" pitchFamily="34" charset="0"/>
            </a:rPr>
            <a:t>Average   Sales</a:t>
          </a:r>
        </a:p>
        <a:p>
          <a:pPr marL="0" indent="0"/>
          <a:endParaRPr lang="en-IN" sz="1100" b="1">
            <a:solidFill>
              <a:schemeClr val="dk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27</xdr:col>
      <xdr:colOff>478971</xdr:colOff>
      <xdr:row>29</xdr:row>
      <xdr:rowOff>163286</xdr:rowOff>
    </xdr:from>
    <xdr:to>
      <xdr:col>30</xdr:col>
      <xdr:colOff>283028</xdr:colOff>
      <xdr:row>39</xdr:row>
      <xdr:rowOff>25399</xdr:rowOff>
    </xdr:to>
    <xdr:graphicFrame macro="">
      <xdr:nvGraphicFramePr>
        <xdr:cNvPr id="36" name="Chart 35">
          <a:extLst>
            <a:ext uri="{FF2B5EF4-FFF2-40B4-BE49-F238E27FC236}">
              <a16:creationId xmlns:a16="http://schemas.microsoft.com/office/drawing/2014/main" id="{1B750BE2-89F8-47C5-BB6F-F6E0F2B49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27</xdr:col>
      <xdr:colOff>576944</xdr:colOff>
      <xdr:row>39</xdr:row>
      <xdr:rowOff>10887</xdr:rowOff>
    </xdr:from>
    <xdr:to>
      <xdr:col>30</xdr:col>
      <xdr:colOff>272143</xdr:colOff>
      <xdr:row>40</xdr:row>
      <xdr:rowOff>65315</xdr:rowOff>
    </xdr:to>
    <xdr:sp macro="" textlink="">
      <xdr:nvSpPr>
        <xdr:cNvPr id="38" name="TextBox 37">
          <a:extLst>
            <a:ext uri="{FF2B5EF4-FFF2-40B4-BE49-F238E27FC236}">
              <a16:creationId xmlns:a16="http://schemas.microsoft.com/office/drawing/2014/main" id="{7BDB4CE7-CE30-4467-B49C-0BC8A5255751}"/>
            </a:ext>
          </a:extLst>
        </xdr:cNvPr>
        <xdr:cNvSpPr txBox="1"/>
      </xdr:nvSpPr>
      <xdr:spPr>
        <a:xfrm>
          <a:off x="18799630" y="7652658"/>
          <a:ext cx="1719942" cy="250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1">
              <a:solidFill>
                <a:schemeClr val="dk1"/>
              </a:solidFill>
              <a:latin typeface="Segoe UI Semibold" panose="020B0702040204020203" pitchFamily="34" charset="0"/>
              <a:ea typeface="+mn-ea"/>
              <a:cs typeface="Segoe UI Semibold" panose="020B0702040204020203" pitchFamily="34" charset="0"/>
            </a:rPr>
            <a:t>No.of Items</a:t>
          </a:r>
        </a:p>
        <a:p>
          <a:pPr marL="0" indent="0"/>
          <a:endParaRPr lang="en-IN" sz="1100" b="1">
            <a:solidFill>
              <a:schemeClr val="dk1"/>
            </a:solidFill>
            <a:latin typeface="Segoe UI Semibold" panose="020B0702040204020203" pitchFamily="34" charset="0"/>
            <a:ea typeface="+mn-ea"/>
            <a:cs typeface="Segoe UI Semibold" panose="020B0702040204020203" pitchFamily="34" charset="0"/>
          </a:endParaRPr>
        </a:p>
      </xdr:txBody>
    </xdr:sp>
    <xdr:clientData/>
  </xdr:twoCellAnchor>
  <xdr:twoCellAnchor editAs="oneCell">
    <xdr:from>
      <xdr:col>9</xdr:col>
      <xdr:colOff>207817</xdr:colOff>
      <xdr:row>8</xdr:row>
      <xdr:rowOff>13856</xdr:rowOff>
    </xdr:from>
    <xdr:to>
      <xdr:col>9</xdr:col>
      <xdr:colOff>540327</xdr:colOff>
      <xdr:row>9</xdr:row>
      <xdr:rowOff>152402</xdr:rowOff>
    </xdr:to>
    <xdr:pic>
      <xdr:nvPicPr>
        <xdr:cNvPr id="39" name="Picture 38">
          <a:extLst>
            <a:ext uri="{FF2B5EF4-FFF2-40B4-BE49-F238E27FC236}">
              <a16:creationId xmlns:a16="http://schemas.microsoft.com/office/drawing/2014/main" id="{24A8ACE4-E816-4E78-43C8-384CFFB7583B}"/>
            </a:ext>
          </a:extLst>
        </xdr:cNvPr>
        <xdr:cNvPicPr>
          <a:picLocks noChangeAspect="1"/>
        </xdr:cNvPicPr>
      </xdr:nvPicPr>
      <xdr:blipFill>
        <a:blip xmlns:r="http://schemas.openxmlformats.org/officeDocument/2006/relationships" r:embed="rId14"/>
        <a:stretch>
          <a:fillRect/>
        </a:stretch>
      </xdr:blipFill>
      <xdr:spPr>
        <a:xfrm>
          <a:off x="6192981" y="1565565"/>
          <a:ext cx="332510" cy="332510"/>
        </a:xfrm>
        <a:prstGeom prst="rect">
          <a:avLst/>
        </a:prstGeom>
      </xdr:spPr>
    </xdr:pic>
    <xdr:clientData/>
  </xdr:twoCellAnchor>
  <xdr:twoCellAnchor>
    <xdr:from>
      <xdr:col>9</xdr:col>
      <xdr:colOff>581891</xdr:colOff>
      <xdr:row>8</xdr:row>
      <xdr:rowOff>13855</xdr:rowOff>
    </xdr:from>
    <xdr:to>
      <xdr:col>12</xdr:col>
      <xdr:colOff>55417</xdr:colOff>
      <xdr:row>9</xdr:row>
      <xdr:rowOff>124691</xdr:rowOff>
    </xdr:to>
    <xdr:sp macro="" textlink="">
      <xdr:nvSpPr>
        <xdr:cNvPr id="41" name="TextBox 40">
          <a:extLst>
            <a:ext uri="{FF2B5EF4-FFF2-40B4-BE49-F238E27FC236}">
              <a16:creationId xmlns:a16="http://schemas.microsoft.com/office/drawing/2014/main" id="{DEF757F9-F39E-4F3C-A7CA-7DE69B2B4374}"/>
            </a:ext>
          </a:extLst>
        </xdr:cNvPr>
        <xdr:cNvSpPr txBox="1"/>
      </xdr:nvSpPr>
      <xdr:spPr>
        <a:xfrm>
          <a:off x="6567055" y="1565564"/>
          <a:ext cx="14685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6">
                  <a:lumMod val="50000"/>
                </a:schemeClr>
              </a:solidFill>
              <a:latin typeface="Aptos Display" panose="020B0004020202020204" pitchFamily="34" charset="0"/>
              <a:cs typeface="Segoe UI Semibold" panose="020B0702040204020203" pitchFamily="34" charset="0"/>
            </a:rPr>
            <a:t>FILTER PANNEL</a:t>
          </a:r>
        </a:p>
      </xdr:txBody>
    </xdr:sp>
    <xdr:clientData/>
  </xdr:twoCellAnchor>
  <xdr:twoCellAnchor editAs="oneCell">
    <xdr:from>
      <xdr:col>9</xdr:col>
      <xdr:colOff>55418</xdr:colOff>
      <xdr:row>17</xdr:row>
      <xdr:rowOff>76200</xdr:rowOff>
    </xdr:from>
    <xdr:to>
      <xdr:col>12</xdr:col>
      <xdr:colOff>152400</xdr:colOff>
      <xdr:row>23</xdr:row>
      <xdr:rowOff>83127</xdr:rowOff>
    </xdr:to>
    <mc:AlternateContent xmlns:mc="http://schemas.openxmlformats.org/markup-compatibility/2006" xmlns:a14="http://schemas.microsoft.com/office/drawing/2010/main">
      <mc:Choice Requires="a14">
        <xdr:graphicFrame macro="">
          <xdr:nvGraphicFramePr>
            <xdr:cNvPr id="42" name="Outlet Location Type 1">
              <a:extLst>
                <a:ext uri="{FF2B5EF4-FFF2-40B4-BE49-F238E27FC236}">
                  <a16:creationId xmlns:a16="http://schemas.microsoft.com/office/drawing/2014/main" id="{52767D52-0561-4A1C-9401-02EA68BD7D40}"/>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6113318" y="3530600"/>
              <a:ext cx="2116282" cy="1226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159272</xdr:colOff>
      <xdr:row>23</xdr:row>
      <xdr:rowOff>187036</xdr:rowOff>
    </xdr:from>
    <xdr:to>
      <xdr:col>12</xdr:col>
      <xdr:colOff>55417</xdr:colOff>
      <xdr:row>36</xdr:row>
      <xdr:rowOff>83126</xdr:rowOff>
    </xdr:to>
    <mc:AlternateContent xmlns:mc="http://schemas.openxmlformats.org/markup-compatibility/2006" xmlns:a14="http://schemas.microsoft.com/office/drawing/2010/main">
      <mc:Choice Requires="a14">
        <xdr:graphicFrame macro="">
          <xdr:nvGraphicFramePr>
            <xdr:cNvPr id="46" name="Item Type 1">
              <a:extLst>
                <a:ext uri="{FF2B5EF4-FFF2-40B4-BE49-F238E27FC236}">
                  <a16:creationId xmlns:a16="http://schemas.microsoft.com/office/drawing/2014/main" id="{EC867288-F1E6-433F-8B6A-AFB812A10D4A}"/>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6217172" y="4860636"/>
              <a:ext cx="1915445" cy="2537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235527</xdr:colOff>
      <xdr:row>37</xdr:row>
      <xdr:rowOff>0</xdr:rowOff>
    </xdr:from>
    <xdr:to>
      <xdr:col>10</xdr:col>
      <xdr:colOff>38509</xdr:colOff>
      <xdr:row>39</xdr:row>
      <xdr:rowOff>80073</xdr:rowOff>
    </xdr:to>
    <xdr:pic>
      <xdr:nvPicPr>
        <xdr:cNvPr id="47" name="Picture 46">
          <a:hlinkClick xmlns:r="http://schemas.openxmlformats.org/officeDocument/2006/relationships" r:id="rId15"/>
          <a:extLst>
            <a:ext uri="{FF2B5EF4-FFF2-40B4-BE49-F238E27FC236}">
              <a16:creationId xmlns:a16="http://schemas.microsoft.com/office/drawing/2014/main" id="{36BF220E-16A2-14D6-408A-4B9D863CB9B5}"/>
            </a:ext>
          </a:extLst>
        </xdr:cNvPr>
        <xdr:cNvPicPr>
          <a:picLocks noChangeAspect="1"/>
        </xdr:cNvPicPr>
      </xdr:nvPicPr>
      <xdr:blipFill>
        <a:blip xmlns:r="http://schemas.openxmlformats.org/officeDocument/2006/relationships" r:embed="rId16"/>
        <a:stretch>
          <a:fillRect/>
        </a:stretch>
      </xdr:blipFill>
      <xdr:spPr>
        <a:xfrm>
          <a:off x="6220691" y="7176655"/>
          <a:ext cx="468000" cy="468000"/>
        </a:xfrm>
        <a:prstGeom prst="rect">
          <a:avLst/>
        </a:prstGeom>
      </xdr:spPr>
    </xdr:pic>
    <xdr:clientData/>
  </xdr:twoCellAnchor>
  <xdr:twoCellAnchor editAs="oneCell">
    <xdr:from>
      <xdr:col>11</xdr:col>
      <xdr:colOff>138546</xdr:colOff>
      <xdr:row>37</xdr:row>
      <xdr:rowOff>55418</xdr:rowOff>
    </xdr:from>
    <xdr:to>
      <xdr:col>11</xdr:col>
      <xdr:colOff>606546</xdr:colOff>
      <xdr:row>39</xdr:row>
      <xdr:rowOff>135491</xdr:rowOff>
    </xdr:to>
    <xdr:pic>
      <xdr:nvPicPr>
        <xdr:cNvPr id="49" name="Picture 48">
          <a:hlinkClick xmlns:r="http://schemas.openxmlformats.org/officeDocument/2006/relationships" r:id="rId17"/>
          <a:extLst>
            <a:ext uri="{FF2B5EF4-FFF2-40B4-BE49-F238E27FC236}">
              <a16:creationId xmlns:a16="http://schemas.microsoft.com/office/drawing/2014/main" id="{58AB47D7-5869-097C-756E-5702EE547B8A}"/>
            </a:ext>
          </a:extLst>
        </xdr:cNvPr>
        <xdr:cNvPicPr>
          <a:picLocks noChangeAspect="1"/>
        </xdr:cNvPicPr>
      </xdr:nvPicPr>
      <xdr:blipFill>
        <a:blip xmlns:r="http://schemas.openxmlformats.org/officeDocument/2006/relationships" r:embed="rId18"/>
        <a:stretch>
          <a:fillRect/>
        </a:stretch>
      </xdr:blipFill>
      <xdr:spPr>
        <a:xfrm>
          <a:off x="7453746" y="7232073"/>
          <a:ext cx="468000" cy="468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 Thaware" refreshedDate="45732.473328935186" createdVersion="8" refreshedVersion="8" minRefreshableVersion="3" recordCount="8523" xr:uid="{2370861B-1AC4-48C8-9366-C3A4EE70F152}">
  <cacheSource type="worksheet">
    <worksheetSource name="Table1"/>
  </cacheSource>
  <cacheFields count="13">
    <cacheField name="Item Fat Content" numFmtId="0">
      <sharedItems count="4">
        <s v="Regular"/>
        <s v="Low Fat"/>
        <s v="LF" u="1"/>
        <s v="reg" u="1"/>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640260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ADE69C-C3B0-40F4-AB1D-99A2A18C7890}"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colHeaderCaption="Fat Content">
  <location ref="A134:B138" firstHeaderRow="1" firstDataRow="1" firstDataCol="1"/>
  <pivotFields count="13">
    <pivotField showAll="0">
      <items count="5">
        <item m="1" x="2"/>
        <item m="1" x="3"/>
        <item x="0"/>
        <item x="1"/>
        <item t="default"/>
      </items>
    </pivotField>
    <pivotField showAll="0"/>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8"/>
  </dataFields>
  <formats count="14">
    <format dxfId="581">
      <pivotArea type="all" dataOnly="0" outline="0" fieldPosition="0"/>
    </format>
    <format dxfId="580">
      <pivotArea outline="0" collapsedLevelsAreSubtotals="1" fieldPosition="0"/>
    </format>
    <format dxfId="579">
      <pivotArea type="all" dataOnly="0" outline="0" fieldPosition="0"/>
    </format>
    <format dxfId="578">
      <pivotArea outline="0" collapsedLevelsAreSubtotals="1" fieldPosition="0"/>
    </format>
    <format dxfId="577">
      <pivotArea dataOnly="0" labelOnly="1" grandRow="1" outline="0" fieldPosition="0"/>
    </format>
    <format dxfId="576">
      <pivotArea type="all" dataOnly="0" outline="0" fieldPosition="0"/>
    </format>
    <format dxfId="575">
      <pivotArea outline="0" collapsedLevelsAreSubtotals="1" fieldPosition="0"/>
    </format>
    <format dxfId="574">
      <pivotArea dataOnly="0" labelOnly="1" grandRow="1" outline="0" fieldPosition="0"/>
    </format>
    <format dxfId="573">
      <pivotArea outline="0" collapsedLevelsAreSubtotals="1" fieldPosition="0"/>
    </format>
    <format dxfId="572">
      <pivotArea type="all" dataOnly="0" outline="0" fieldPosition="0"/>
    </format>
    <format dxfId="571">
      <pivotArea outline="0" collapsedLevelsAreSubtotals="1" fieldPosition="0"/>
    </format>
    <format dxfId="570">
      <pivotArea field="8" type="button" dataOnly="0" labelOnly="1" outline="0" axis="axisRow" fieldPosition="0"/>
    </format>
    <format dxfId="569">
      <pivotArea dataOnly="0" labelOnly="1" fieldPosition="0">
        <references count="1">
          <reference field="8" count="0"/>
        </references>
      </pivotArea>
    </format>
    <format dxfId="568">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FAB091C-9D36-4A39-AEDB-BD2B427EDD5D}"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colHeaderCaption="Fat Content">
  <location ref="A77:B86" firstHeaderRow="1" firstDataRow="1" firstDataCol="1"/>
  <pivotFields count="13">
    <pivotField showAll="0">
      <items count="5">
        <item m="1" x="2"/>
        <item m="1" x="3"/>
        <item x="0"/>
        <item x="1"/>
        <item t="default"/>
      </items>
    </pivotField>
    <pivotField showAll="0"/>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8"/>
  </dataFields>
  <formats count="14">
    <format dxfId="709">
      <pivotArea type="all" dataOnly="0" outline="0" fieldPosition="0"/>
    </format>
    <format dxfId="708">
      <pivotArea outline="0" collapsedLevelsAreSubtotals="1" fieldPosition="0"/>
    </format>
    <format dxfId="707">
      <pivotArea type="all" dataOnly="0" outline="0" fieldPosition="0"/>
    </format>
    <format dxfId="706">
      <pivotArea outline="0" collapsedLevelsAreSubtotals="1" fieldPosition="0"/>
    </format>
    <format dxfId="705">
      <pivotArea dataOnly="0" labelOnly="1" grandRow="1" outline="0" fieldPosition="0"/>
    </format>
    <format dxfId="704">
      <pivotArea type="all" dataOnly="0" outline="0" fieldPosition="0"/>
    </format>
    <format dxfId="703">
      <pivotArea outline="0" collapsedLevelsAreSubtotals="1" fieldPosition="0"/>
    </format>
    <format dxfId="702">
      <pivotArea dataOnly="0" labelOnly="1" grandRow="1" outline="0" fieldPosition="0"/>
    </format>
    <format dxfId="701">
      <pivotArea outline="0" collapsedLevelsAreSubtotals="1" fieldPosition="0"/>
    </format>
    <format dxfId="700">
      <pivotArea type="all" dataOnly="0" outline="0" fieldPosition="0"/>
    </format>
    <format dxfId="699">
      <pivotArea outline="0" collapsedLevelsAreSubtotals="1" fieldPosition="0"/>
    </format>
    <format dxfId="698">
      <pivotArea field="4" type="button" dataOnly="0" labelOnly="1" outline="0" axis="axisRow" fieldPosition="0"/>
    </format>
    <format dxfId="697">
      <pivotArea dataOnly="0" labelOnly="1" fieldPosition="0">
        <references count="1">
          <reference field="4" count="0"/>
        </references>
      </pivotArea>
    </format>
    <format dxfId="696">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4" count="1" selected="0">
            <x v="0"/>
          </reference>
        </references>
      </pivotArea>
    </chartFormat>
    <chartFormat chart="22" format="4">
      <pivotArea type="data" outline="0" fieldPosition="0">
        <references count="2">
          <reference field="4294967294" count="1" selected="0">
            <x v="0"/>
          </reference>
          <reference field="4" count="1" selected="0">
            <x v="1"/>
          </reference>
        </references>
      </pivotArea>
    </chartFormat>
    <chartFormat chart="22" format="5">
      <pivotArea type="data" outline="0" fieldPosition="0">
        <references count="2">
          <reference field="4294967294" count="1" selected="0">
            <x v="0"/>
          </reference>
          <reference field="4" count="1" selected="0">
            <x v="2"/>
          </reference>
        </references>
      </pivotArea>
    </chartFormat>
    <chartFormat chart="22" format="6">
      <pivotArea type="data" outline="0" fieldPosition="0">
        <references count="2">
          <reference field="4294967294" count="1" selected="0">
            <x v="0"/>
          </reference>
          <reference field="4" count="1" selected="0">
            <x v="3"/>
          </reference>
        </references>
      </pivotArea>
    </chartFormat>
    <chartFormat chart="22" format="7">
      <pivotArea type="data" outline="0" fieldPosition="0">
        <references count="2">
          <reference field="4294967294" count="1" selected="0">
            <x v="0"/>
          </reference>
          <reference field="4" count="1" selected="0">
            <x v="4"/>
          </reference>
        </references>
      </pivotArea>
    </chartFormat>
    <chartFormat chart="22" format="8">
      <pivotArea type="data" outline="0" fieldPosition="0">
        <references count="2">
          <reference field="4294967294" count="1" selected="0">
            <x v="0"/>
          </reference>
          <reference field="4" count="1" selected="0">
            <x v="8"/>
          </reference>
        </references>
      </pivotArea>
    </chartFormat>
    <chartFormat chart="22" format="9">
      <pivotArea type="data" outline="0" fieldPosition="0">
        <references count="2">
          <reference field="4294967294" count="1" selected="0">
            <x v="0"/>
          </reference>
          <reference field="4" count="1" selected="0">
            <x v="7"/>
          </reference>
        </references>
      </pivotArea>
    </chartFormat>
    <chartFormat chart="22" format="10">
      <pivotArea type="data" outline="0" fieldPosition="0">
        <references count="2">
          <reference field="4294967294" count="1" selected="0">
            <x v="0"/>
          </reference>
          <reference field="4" count="1" selected="0">
            <x v="6"/>
          </reference>
        </references>
      </pivotArea>
    </chartFormat>
    <chartFormat chart="22" format="1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50BB20-CBF3-4BBA-A732-3BE7B9D64025}"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colHeaderCaption="Fat Content">
  <location ref="A116:B119" firstHeaderRow="1" firstDataRow="1" firstDataCol="1"/>
  <pivotFields count="13">
    <pivotField showAll="0">
      <items count="5">
        <item m="1" x="2"/>
        <item m="1" x="3"/>
        <item x="0"/>
        <item x="1"/>
        <item t="default"/>
      </items>
    </pivotField>
    <pivotField showAll="0"/>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8"/>
  </dataFields>
  <formats count="14">
    <format dxfId="595">
      <pivotArea type="all" dataOnly="0" outline="0" fieldPosition="0"/>
    </format>
    <format dxfId="594">
      <pivotArea outline="0" collapsedLevelsAreSubtotals="1" fieldPosition="0"/>
    </format>
    <format dxfId="593">
      <pivotArea type="all" dataOnly="0" outline="0" fieldPosition="0"/>
    </format>
    <format dxfId="592">
      <pivotArea outline="0" collapsedLevelsAreSubtotals="1" fieldPosition="0"/>
    </format>
    <format dxfId="591">
      <pivotArea dataOnly="0" labelOnly="1" grandRow="1" outline="0" fieldPosition="0"/>
    </format>
    <format dxfId="590">
      <pivotArea type="all" dataOnly="0" outline="0" fieldPosition="0"/>
    </format>
    <format dxfId="589">
      <pivotArea outline="0" collapsedLevelsAreSubtotals="1" fieldPosition="0"/>
    </format>
    <format dxfId="588">
      <pivotArea dataOnly="0" labelOnly="1" grandRow="1" outline="0" fieldPosition="0"/>
    </format>
    <format dxfId="587">
      <pivotArea outline="0" collapsedLevelsAreSubtotals="1" fieldPosition="0"/>
    </format>
    <format dxfId="586">
      <pivotArea type="all" dataOnly="0" outline="0" fieldPosition="0"/>
    </format>
    <format dxfId="585">
      <pivotArea outline="0" collapsedLevelsAreSubtotals="1" fieldPosition="0"/>
    </format>
    <format dxfId="584">
      <pivotArea field="6" type="button" dataOnly="0" labelOnly="1" outline="0" axis="axisRow" fieldPosition="0"/>
    </format>
    <format dxfId="583">
      <pivotArea dataOnly="0" labelOnly="1" fieldPosition="0">
        <references count="1">
          <reference field="6" count="0"/>
        </references>
      </pivotArea>
    </format>
    <format dxfId="582">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B8ED69-F611-47A7-9164-79250EE16F51}"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colHeaderCaption="Fat Content">
  <location ref="A46:B62" firstHeaderRow="1" firstDataRow="1" firstDataCol="1"/>
  <pivotFields count="13">
    <pivotField showAll="0">
      <items count="5">
        <item m="1" x="2"/>
        <item m="1" x="3"/>
        <item x="0"/>
        <item x="1"/>
        <item t="default"/>
      </items>
    </pivotField>
    <pivotField showAll="0"/>
    <pivotField showAll="0"/>
    <pivotField axis="axisRow"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3"/>
    </i>
    <i>
      <x v="13"/>
    </i>
    <i>
      <x/>
    </i>
    <i>
      <x v="4"/>
    </i>
    <i>
      <x v="8"/>
    </i>
    <i>
      <x v="14"/>
    </i>
    <i>
      <x v="1"/>
    </i>
    <i>
      <x v="5"/>
    </i>
    <i>
      <x v="7"/>
    </i>
    <i>
      <x v="15"/>
    </i>
    <i>
      <x v="12"/>
    </i>
    <i>
      <x v="11"/>
    </i>
    <i>
      <x v="10"/>
    </i>
    <i>
      <x v="6"/>
    </i>
    <i>
      <x v="2"/>
    </i>
    <i>
      <x v="9"/>
    </i>
  </rowItems>
  <colItems count="1">
    <i/>
  </colItems>
  <dataFields count="1">
    <dataField name="Sum of Sales" fld="11" baseField="0" baseItem="0" numFmtId="168"/>
  </dataFields>
  <formats count="14">
    <format dxfId="609">
      <pivotArea type="all" dataOnly="0" outline="0" fieldPosition="0"/>
    </format>
    <format dxfId="608">
      <pivotArea outline="0" collapsedLevelsAreSubtotals="1" fieldPosition="0"/>
    </format>
    <format dxfId="607">
      <pivotArea type="all" dataOnly="0" outline="0" fieldPosition="0"/>
    </format>
    <format dxfId="606">
      <pivotArea outline="0" collapsedLevelsAreSubtotals="1" fieldPosition="0"/>
    </format>
    <format dxfId="605">
      <pivotArea dataOnly="0" labelOnly="1" grandRow="1" outline="0" fieldPosition="0"/>
    </format>
    <format dxfId="604">
      <pivotArea type="all" dataOnly="0" outline="0" fieldPosition="0"/>
    </format>
    <format dxfId="603">
      <pivotArea outline="0" collapsedLevelsAreSubtotals="1" fieldPosition="0"/>
    </format>
    <format dxfId="602">
      <pivotArea dataOnly="0" labelOnly="1" grandRow="1" outline="0" fieldPosition="0"/>
    </format>
    <format dxfId="601">
      <pivotArea outline="0" collapsedLevelsAreSubtotals="1" fieldPosition="0"/>
    </format>
    <format dxfId="600">
      <pivotArea type="all" dataOnly="0" outline="0" fieldPosition="0"/>
    </format>
    <format dxfId="599">
      <pivotArea outline="0" collapsedLevelsAreSubtotals="1" fieldPosition="0"/>
    </format>
    <format dxfId="598">
      <pivotArea field="3" type="button" dataOnly="0" labelOnly="1" outline="0" axis="axisRow" fieldPosition="0"/>
    </format>
    <format dxfId="597">
      <pivotArea dataOnly="0" labelOnly="1" fieldPosition="0">
        <references count="1">
          <reference field="3" count="0"/>
        </references>
      </pivotArea>
    </format>
    <format dxfId="59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6738E0-1A2B-4E3A-B453-D3AE137D2B2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colHeaderCaption="Fat Content">
  <location ref="A99:B102" firstHeaderRow="1" firstDataRow="1" firstDataCol="1"/>
  <pivotFields count="13">
    <pivotField showAll="0">
      <items count="5">
        <item m="1" x="2"/>
        <item m="1" x="3"/>
        <item x="0"/>
        <item x="1"/>
        <item t="default"/>
      </items>
    </pivotField>
    <pivotField showAll="0"/>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8"/>
  </dataFields>
  <formats count="14">
    <format dxfId="623">
      <pivotArea type="all" dataOnly="0" outline="0" fieldPosition="0"/>
    </format>
    <format dxfId="622">
      <pivotArea outline="0" collapsedLevelsAreSubtotals="1" fieldPosition="0"/>
    </format>
    <format dxfId="621">
      <pivotArea type="all" dataOnly="0" outline="0" fieldPosition="0"/>
    </format>
    <format dxfId="620">
      <pivotArea outline="0" collapsedLevelsAreSubtotals="1" fieldPosition="0"/>
    </format>
    <format dxfId="619">
      <pivotArea dataOnly="0" labelOnly="1" grandRow="1" outline="0" fieldPosition="0"/>
    </format>
    <format dxfId="618">
      <pivotArea type="all" dataOnly="0" outline="0" fieldPosition="0"/>
    </format>
    <format dxfId="617">
      <pivotArea outline="0" collapsedLevelsAreSubtotals="1" fieldPosition="0"/>
    </format>
    <format dxfId="616">
      <pivotArea dataOnly="0" labelOnly="1" grandRow="1" outline="0" fieldPosition="0"/>
    </format>
    <format dxfId="615">
      <pivotArea outline="0" collapsedLevelsAreSubtotals="1" fieldPosition="0"/>
    </format>
    <format dxfId="614">
      <pivotArea type="all" dataOnly="0" outline="0" fieldPosition="0"/>
    </format>
    <format dxfId="613">
      <pivotArea outline="0" collapsedLevelsAreSubtotals="1" fieldPosition="0"/>
    </format>
    <format dxfId="612">
      <pivotArea field="7" type="button" dataOnly="0" labelOnly="1" outline="0" axis="axisRow" fieldPosition="0"/>
    </format>
    <format dxfId="611">
      <pivotArea dataOnly="0" labelOnly="1" fieldPosition="0">
        <references count="1">
          <reference field="7" count="0"/>
        </references>
      </pivotArea>
    </format>
    <format dxfId="610">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8" format="6">
      <pivotArea type="data" outline="0" fieldPosition="0">
        <references count="2">
          <reference field="4294967294" count="1" selected="0">
            <x v="0"/>
          </reference>
          <reference field="7" count="1" selected="0">
            <x v="0"/>
          </reference>
        </references>
      </pivotArea>
    </chartFormat>
    <chartFormat chart="28" format="7">
      <pivotArea type="data" outline="0" fieldPosition="0">
        <references count="2">
          <reference field="4294967294" count="1" selected="0">
            <x v="0"/>
          </reference>
          <reference field="7" count="1" selected="0">
            <x v="1"/>
          </reference>
        </references>
      </pivotArea>
    </chartFormat>
    <chartFormat chart="28" format="8">
      <pivotArea type="data" outline="0" fieldPosition="0">
        <references count="2">
          <reference field="4294967294" count="1" selected="0">
            <x v="0"/>
          </reference>
          <reference field="7" count="1" selected="0">
            <x v="2"/>
          </reference>
        </references>
      </pivotArea>
    </chartFormat>
    <chartFormat chart="24" format="1">
      <pivotArea type="data" outline="0" fieldPosition="0">
        <references count="2">
          <reference field="4294967294" count="1" selected="0">
            <x v="0"/>
          </reference>
          <reference field="7" count="1" selected="0">
            <x v="0"/>
          </reference>
        </references>
      </pivotArea>
    </chartFormat>
    <chartFormat chart="24" format="2">
      <pivotArea type="data" outline="0" fieldPosition="0">
        <references count="2">
          <reference field="4294967294" count="1" selected="0">
            <x v="0"/>
          </reference>
          <reference field="7" count="1" selected="0">
            <x v="1"/>
          </reference>
        </references>
      </pivotArea>
    </chartFormat>
    <chartFormat chart="24"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BE287E-F3D3-4D22-80DD-57F2F7079FB3}"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colHeaderCaption="Fat Content">
  <location ref="A28:C32" firstHeaderRow="1" firstDataRow="2" firstDataCol="1"/>
  <pivotFields count="13">
    <pivotField axis="axisCol" showAll="0">
      <items count="5">
        <item m="1" x="2"/>
        <item m="1" x="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v="2"/>
    </i>
    <i>
      <x v="3"/>
    </i>
  </colItems>
  <dataFields count="1">
    <dataField name="Sum of Sales" fld="11" baseField="0" baseItem="0" numFmtId="168"/>
  </dataFields>
  <formats count="27">
    <format dxfId="650">
      <pivotArea type="all" dataOnly="0" outline="0" fieldPosition="0"/>
    </format>
    <format dxfId="649">
      <pivotArea outline="0" collapsedLevelsAreSubtotals="1" fieldPosition="0"/>
    </format>
    <format dxfId="648">
      <pivotArea type="all" dataOnly="0" outline="0" fieldPosition="0"/>
    </format>
    <format dxfId="647">
      <pivotArea outline="0" collapsedLevelsAreSubtotals="1" fieldPosition="0"/>
    </format>
    <format dxfId="646">
      <pivotArea dataOnly="0" labelOnly="1" grandRow="1" outline="0" fieldPosition="0"/>
    </format>
    <format dxfId="645">
      <pivotArea dataOnly="0" labelOnly="1" outline="0" axis="axisValues" fieldPosition="0"/>
    </format>
    <format dxfId="644">
      <pivotArea type="all" dataOnly="0" outline="0" fieldPosition="0"/>
    </format>
    <format dxfId="643">
      <pivotArea outline="0" collapsedLevelsAreSubtotals="1" fieldPosition="0"/>
    </format>
    <format dxfId="642">
      <pivotArea dataOnly="0" labelOnly="1" grandRow="1" outline="0" fieldPosition="0"/>
    </format>
    <format dxfId="641">
      <pivotArea dataOnly="0" labelOnly="1" outline="0" axis="axisValues" fieldPosition="0"/>
    </format>
    <format dxfId="640">
      <pivotArea outline="0" collapsedLevelsAreSubtotals="1" fieldPosition="0"/>
    </format>
    <format dxfId="639">
      <pivotArea type="all" dataOnly="0" outline="0" fieldPosition="0"/>
    </format>
    <format dxfId="638">
      <pivotArea outline="0" collapsedLevelsAreSubtotals="1" fieldPosition="0"/>
    </format>
    <format dxfId="637">
      <pivotArea type="origin" dataOnly="0" labelOnly="1" outline="0" fieldPosition="0"/>
    </format>
    <format dxfId="636">
      <pivotArea field="0" type="button" dataOnly="0" labelOnly="1" outline="0" axis="axisCol" fieldPosition="0"/>
    </format>
    <format dxfId="635">
      <pivotArea type="topRight" dataOnly="0" labelOnly="1" outline="0" fieldPosition="0"/>
    </format>
    <format dxfId="634">
      <pivotArea field="6" type="button" dataOnly="0" labelOnly="1" outline="0" axis="axisRow" fieldPosition="0"/>
    </format>
    <format dxfId="633">
      <pivotArea dataOnly="0" labelOnly="1" fieldPosition="0">
        <references count="1">
          <reference field="6" count="0"/>
        </references>
      </pivotArea>
    </format>
    <format dxfId="632">
      <pivotArea dataOnly="0" labelOnly="1" fieldPosition="0">
        <references count="1">
          <reference field="0" count="0"/>
        </references>
      </pivotArea>
    </format>
    <format dxfId="631">
      <pivotArea type="all" dataOnly="0" outline="0" fieldPosition="0"/>
    </format>
    <format dxfId="630">
      <pivotArea outline="0" collapsedLevelsAreSubtotals="1" fieldPosition="0"/>
    </format>
    <format dxfId="629">
      <pivotArea type="origin" dataOnly="0" labelOnly="1" outline="0" fieldPosition="0"/>
    </format>
    <format dxfId="628">
      <pivotArea field="0" type="button" dataOnly="0" labelOnly="1" outline="0" axis="axisCol" fieldPosition="0"/>
    </format>
    <format dxfId="627">
      <pivotArea type="topRight" dataOnly="0" labelOnly="1" outline="0" fieldPosition="0"/>
    </format>
    <format dxfId="626">
      <pivotArea field="6" type="button" dataOnly="0" labelOnly="1" outline="0" axis="axisRow" fieldPosition="0"/>
    </format>
    <format dxfId="625">
      <pivotArea dataOnly="0" labelOnly="1" fieldPosition="0">
        <references count="1">
          <reference field="6" count="0"/>
        </references>
      </pivotArea>
    </format>
    <format dxfId="624">
      <pivotArea dataOnly="0" labelOnly="1" fieldPosition="0">
        <references count="1">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0" count="1" selected="0">
            <x v="3"/>
          </reference>
        </references>
      </pivotArea>
    </chartFormat>
    <chartFormat chart="10" format="1"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174AA3-0980-46A9-81D3-7EDB118645D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2:B15" firstHeaderRow="1" firstDataRow="1" firstDataCol="1"/>
  <pivotFields count="13">
    <pivotField axis="axisRow" showAll="0">
      <items count="5">
        <item m="1" x="2"/>
        <item x="1"/>
        <item m="1" x="3"/>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v="1"/>
    </i>
    <i>
      <x v="3"/>
    </i>
    <i t="grand">
      <x/>
    </i>
  </rowItems>
  <colItems count="1">
    <i/>
  </colItems>
  <dataFields count="1">
    <dataField name="Sum of Sales" fld="11" baseField="0" baseItem="0"/>
  </dataFields>
  <formats count="6">
    <format dxfId="656">
      <pivotArea type="all" dataOnly="0" outline="0" fieldPosition="0"/>
    </format>
    <format dxfId="655">
      <pivotArea outline="0" collapsedLevelsAreSubtotals="1" fieldPosition="0"/>
    </format>
    <format dxfId="654">
      <pivotArea field="0" type="button" dataOnly="0" labelOnly="1" outline="0" axis="axisRow" fieldPosition="0"/>
    </format>
    <format dxfId="653">
      <pivotArea dataOnly="0" labelOnly="1" fieldPosition="0">
        <references count="1">
          <reference field="0" count="0"/>
        </references>
      </pivotArea>
    </format>
    <format dxfId="652">
      <pivotArea dataOnly="0" labelOnly="1" grandRow="1" outline="0" fieldPosition="0"/>
    </format>
    <format dxfId="651">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3"/>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B5E337-7453-4247-BD22-3F9F89A977F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Count of Sr No." fld="1" subtotal="count" baseField="0" baseItem="1"/>
    <dataField name="Average of Rating" fld="12" subtotal="average" baseField="0" baseItem="3"/>
  </dataFields>
  <formats count="3">
    <format dxfId="659">
      <pivotArea type="all" dataOnly="0" outline="0" fieldPosition="0"/>
    </format>
    <format dxfId="658">
      <pivotArea outline="0" collapsedLevelsAreSubtotals="1" fieldPosition="0"/>
    </format>
    <format dxfId="65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D3646CB-4864-495C-8F72-9D6F265B621E}"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0" colHeaderCaption="Fat Content">
  <location ref="A150:B154" firstHeaderRow="1" firstDataRow="1" firstDataCol="1"/>
  <pivotFields count="13">
    <pivotField showAll="0">
      <items count="5">
        <item m="1" x="2"/>
        <item m="1" x="3"/>
        <item x="0"/>
        <item x="1"/>
        <item t="default"/>
      </items>
    </pivotField>
    <pivotField dataField="1" showAll="0"/>
    <pivotField showAll="0"/>
    <pivotField showAll="0">
      <items count="17">
        <item x="15"/>
        <item x="4"/>
        <item x="6"/>
        <item x="14"/>
        <item x="10"/>
        <item x="7"/>
        <item x="5"/>
        <item x="1"/>
        <item x="9"/>
        <item x="0"/>
        <item x="2"/>
        <item x="11"/>
        <item x="3"/>
        <item x="12"/>
        <item x="8"/>
        <item x="13"/>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dataFields>
  <formats count="18">
    <format dxfId="677">
      <pivotArea type="all" dataOnly="0" outline="0" fieldPosition="0"/>
    </format>
    <format dxfId="676">
      <pivotArea outline="0" collapsedLevelsAreSubtotals="1" fieldPosition="0"/>
    </format>
    <format dxfId="675">
      <pivotArea type="all" dataOnly="0" outline="0" fieldPosition="0"/>
    </format>
    <format dxfId="674">
      <pivotArea outline="0" collapsedLevelsAreSubtotals="1" fieldPosition="0"/>
    </format>
    <format dxfId="673">
      <pivotArea dataOnly="0" labelOnly="1" grandRow="1" outline="0" fieldPosition="0"/>
    </format>
    <format dxfId="672">
      <pivotArea type="all" dataOnly="0" outline="0" fieldPosition="0"/>
    </format>
    <format dxfId="671">
      <pivotArea outline="0" collapsedLevelsAreSubtotals="1" fieldPosition="0"/>
    </format>
    <format dxfId="670">
      <pivotArea dataOnly="0" labelOnly="1" grandRow="1" outline="0" fieldPosition="0"/>
    </format>
    <format dxfId="669">
      <pivotArea outline="0" collapsedLevelsAreSubtotals="1" fieldPosition="0"/>
    </format>
    <format dxfId="668">
      <pivotArea type="all" dataOnly="0" outline="0" fieldPosition="0"/>
    </format>
    <format dxfId="667">
      <pivotArea field="6" type="button" dataOnly="0" labelOnly="1" outline="0"/>
    </format>
    <format dxfId="666">
      <pivotArea collapsedLevelsAreSubtotals="1" fieldPosition="0">
        <references count="1">
          <reference field="8" count="1">
            <x v="0"/>
          </reference>
        </references>
      </pivotArea>
    </format>
    <format dxfId="665">
      <pivotArea collapsedLevelsAreSubtotals="1" fieldPosition="0">
        <references count="1">
          <reference field="8" count="3">
            <x v="1"/>
            <x v="2"/>
            <x v="3"/>
          </reference>
        </references>
      </pivotArea>
    </format>
    <format dxfId="664">
      <pivotArea type="all" dataOnly="0" outline="0" fieldPosition="0"/>
    </format>
    <format dxfId="663">
      <pivotArea outline="0" collapsedLevelsAreSubtotals="1" fieldPosition="0"/>
    </format>
    <format dxfId="662">
      <pivotArea field="8" type="button" dataOnly="0" labelOnly="1" outline="0" axis="axisRow" fieldPosition="0"/>
    </format>
    <format dxfId="661">
      <pivotArea dataOnly="0" labelOnly="1" fieldPosition="0">
        <references count="1">
          <reference field="8" count="0"/>
        </references>
      </pivotArea>
    </format>
    <format dxfId="660">
      <pivotArea dataOnly="0" labelOnly="1" outline="0" axis="axisValues" fieldPosition="0"/>
    </format>
  </formats>
  <chartFormats count="2">
    <chartFormat chart="44"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EA2D9B-DF6D-43EC-AA32-67020699186F}"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4" colHeaderCaption="Fat Content">
  <location ref="A142:B146" firstHeaderRow="1" firstDataRow="1" firstDataCol="1"/>
  <pivotFields count="13">
    <pivotField showAll="0">
      <items count="5">
        <item m="1" x="2"/>
        <item m="1" x="3"/>
        <item x="0"/>
        <item x="1"/>
        <item t="default"/>
      </items>
    </pivotField>
    <pivotField showAll="0"/>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18">
    <format dxfId="695">
      <pivotArea type="all" dataOnly="0" outline="0" fieldPosition="0"/>
    </format>
    <format dxfId="694">
      <pivotArea outline="0" collapsedLevelsAreSubtotals="1" fieldPosition="0"/>
    </format>
    <format dxfId="693">
      <pivotArea type="all" dataOnly="0" outline="0" fieldPosition="0"/>
    </format>
    <format dxfId="692">
      <pivotArea outline="0" collapsedLevelsAreSubtotals="1" fieldPosition="0"/>
    </format>
    <format dxfId="691">
      <pivotArea dataOnly="0" labelOnly="1" grandRow="1" outline="0" fieldPosition="0"/>
    </format>
    <format dxfId="690">
      <pivotArea type="all" dataOnly="0" outline="0" fieldPosition="0"/>
    </format>
    <format dxfId="689">
      <pivotArea outline="0" collapsedLevelsAreSubtotals="1" fieldPosition="0"/>
    </format>
    <format dxfId="688">
      <pivotArea dataOnly="0" labelOnly="1" grandRow="1" outline="0" fieldPosition="0"/>
    </format>
    <format dxfId="687">
      <pivotArea outline="0" collapsedLevelsAreSubtotals="1" fieldPosition="0"/>
    </format>
    <format dxfId="686">
      <pivotArea type="all" dataOnly="0" outline="0" fieldPosition="0"/>
    </format>
    <format dxfId="685">
      <pivotArea field="6" type="button" dataOnly="0" labelOnly="1" outline="0"/>
    </format>
    <format dxfId="684">
      <pivotArea collapsedLevelsAreSubtotals="1" fieldPosition="0">
        <references count="1">
          <reference field="8" count="1">
            <x v="0"/>
          </reference>
        </references>
      </pivotArea>
    </format>
    <format dxfId="683">
      <pivotArea collapsedLevelsAreSubtotals="1" fieldPosition="0">
        <references count="1">
          <reference field="8" count="3">
            <x v="1"/>
            <x v="2"/>
            <x v="3"/>
          </reference>
        </references>
      </pivotArea>
    </format>
    <format dxfId="682">
      <pivotArea type="all" dataOnly="0" outline="0" fieldPosition="0"/>
    </format>
    <format dxfId="681">
      <pivotArea outline="0" collapsedLevelsAreSubtotals="1" fieldPosition="0"/>
    </format>
    <format dxfId="680">
      <pivotArea field="8" type="button" dataOnly="0" labelOnly="1" outline="0" axis="axisRow" fieldPosition="0"/>
    </format>
    <format dxfId="679">
      <pivotArea dataOnly="0" labelOnly="1" fieldPosition="0">
        <references count="1">
          <reference field="8" count="0"/>
        </references>
      </pivotArea>
    </format>
    <format dxfId="678">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744A4DED-888C-4A4F-AF5D-207A0E786C9D}" sourceName="Outlet Size">
  <pivotTables>
    <pivotTable tabId="2" name="PivotTable1"/>
    <pivotTable tabId="2" name="PivotTable6"/>
    <pivotTable tabId="2" name="PivotTable7"/>
    <pivotTable tabId="2" name="PivotTable2"/>
    <pivotTable tabId="2" name="PivotTable9"/>
    <pivotTable tabId="2" name="PivotTable3"/>
    <pivotTable tabId="2" name="PivotTable4"/>
    <pivotTable tabId="2" name="PivotTable8"/>
    <pivotTable tabId="2" name="PivotTable5"/>
    <pivotTable tabId="2" name="PivotTable10"/>
  </pivotTables>
  <data>
    <tabular pivotCacheId="64026016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A1126ECC-A412-465D-97FB-CCF87228F977}" sourceName="Outlet Location Type">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64026016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7EF85B6F-E1C4-429F-98DC-E88E4CD32289}" sourceName="Item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640260169">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Location Type" xr10:uid="{BB2DAB3B-C70A-42B8-B610-9D1D9DC137FD}" cache="Slicer_Outlet_Location_Type" caption="Outlet Location Type" rowHeight="260350"/>
  <slicer name="Item Type" xr10:uid="{C9C1F395-574E-464B-B3BD-728D5AFC2356}"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3F0EF17E-FE3B-40FA-B38F-6AF14424F7BB}" cache="Slicer_Outlet_Size" caption="Outlet Size" style="Blinkit Analysis" rowHeight="260350"/>
  <slicer name="Outlet Location Type 1" xr10:uid="{F70AF619-0C3D-4A8C-ACD8-53A6748B471F}" cache="Slicer_Outlet_Location_Type" caption="Outlet Location " style="Blinkit Analysis" rowHeight="260350"/>
  <slicer name="Item Type 1" xr10:uid="{ECD82F58-3A1F-4F9C-A747-83E200479CD8}"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E286144A-6B03-494F-AE42-A2B7D2BDCF72}"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sheetPr>
    <tabColor rgb="FF00B050"/>
  </sheetPr>
  <dimension ref="A1:M8524"/>
  <sheetViews>
    <sheetView workbookViewId="0"/>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1CE4E-5CEE-4E67-B2DB-43E604CE9941}">
  <dimension ref="A1:M158"/>
  <sheetViews>
    <sheetView workbookViewId="0"/>
  </sheetViews>
  <sheetFormatPr defaultRowHeight="15.6" x14ac:dyDescent="0.3"/>
  <cols>
    <col min="1" max="1" width="12.296875" bestFit="1" customWidth="1"/>
    <col min="2" max="2" width="11.3984375" bestFit="1" customWidth="1"/>
    <col min="3" max="3" width="8.3984375" bestFit="1" customWidth="1"/>
    <col min="4" max="4" width="15.69921875" bestFit="1" customWidth="1"/>
    <col min="5" max="5" width="12.296875" bestFit="1" customWidth="1"/>
  </cols>
  <sheetData>
    <row r="1" spans="1:7" ht="16.2" thickBot="1" x14ac:dyDescent="0.35"/>
    <row r="2" spans="1:7" ht="24" thickBot="1" x14ac:dyDescent="0.5">
      <c r="A2" s="39" t="s">
        <v>1615</v>
      </c>
      <c r="B2" s="40"/>
      <c r="C2" s="40"/>
      <c r="D2" s="41"/>
    </row>
    <row r="3" spans="1:7" ht="16.2" thickBot="1" x14ac:dyDescent="0.35">
      <c r="A3" s="9" t="s">
        <v>1610</v>
      </c>
      <c r="B3" s="10" t="s">
        <v>1611</v>
      </c>
      <c r="C3" s="10" t="s">
        <v>1613</v>
      </c>
      <c r="D3" s="11" t="s">
        <v>1614</v>
      </c>
    </row>
    <row r="4" spans="1:7" ht="16.2" thickBot="1" x14ac:dyDescent="0.35">
      <c r="A4" s="49">
        <v>1201681.4928000034</v>
      </c>
      <c r="B4" s="50">
        <v>140.99278338613203</v>
      </c>
      <c r="C4" s="50">
        <v>8523</v>
      </c>
      <c r="D4" s="51">
        <v>3.9658570925731196</v>
      </c>
    </row>
    <row r="5" spans="1:7" x14ac:dyDescent="0.3">
      <c r="A5" s="2"/>
      <c r="D5" s="3"/>
    </row>
    <row r="6" spans="1:7" x14ac:dyDescent="0.3">
      <c r="A6" s="2"/>
      <c r="D6" s="3"/>
    </row>
    <row r="7" spans="1:7" x14ac:dyDescent="0.3">
      <c r="A7" s="4" t="s">
        <v>1610</v>
      </c>
      <c r="B7" s="1" t="s">
        <v>1611</v>
      </c>
      <c r="C7" s="1" t="s">
        <v>1616</v>
      </c>
      <c r="D7" s="5" t="s">
        <v>1617</v>
      </c>
    </row>
    <row r="8" spans="1:7" ht="16.2" thickBot="1" x14ac:dyDescent="0.35">
      <c r="A8" s="12">
        <f>GETPIVOTDATA("Sum of Sales",$A$3)</f>
        <v>1201681.4928000034</v>
      </c>
      <c r="B8" s="6">
        <f>GETPIVOTDATA("Average Sales",$A$3)</f>
        <v>140.99278338613203</v>
      </c>
      <c r="C8" s="7">
        <f>GETPIVOTDATA("Count of Sr No.",$A$3)</f>
        <v>8523</v>
      </c>
      <c r="D8" s="8">
        <f>GETPIVOTDATA("Average of Rating",$A$3)</f>
        <v>3.9658570925731196</v>
      </c>
    </row>
    <row r="10" spans="1:7" ht="23.4" x14ac:dyDescent="0.45">
      <c r="A10" s="42" t="s">
        <v>1622</v>
      </c>
      <c r="B10" s="43"/>
      <c r="C10" s="43"/>
      <c r="D10" s="43"/>
      <c r="E10" s="26"/>
      <c r="F10" s="26"/>
      <c r="G10" s="27"/>
    </row>
    <row r="11" spans="1:7" x14ac:dyDescent="0.3">
      <c r="A11" s="15"/>
      <c r="G11" s="16"/>
    </row>
    <row r="12" spans="1:7" x14ac:dyDescent="0.3">
      <c r="A12" s="19" t="s">
        <v>1618</v>
      </c>
      <c r="B12" s="23" t="s">
        <v>1610</v>
      </c>
      <c r="G12" s="16"/>
    </row>
    <row r="13" spans="1:7" x14ac:dyDescent="0.3">
      <c r="A13" s="20" t="s">
        <v>17</v>
      </c>
      <c r="B13" s="54">
        <v>776319.68840000057</v>
      </c>
      <c r="G13" s="16"/>
    </row>
    <row r="14" spans="1:7" x14ac:dyDescent="0.3">
      <c r="A14" s="21" t="s">
        <v>10</v>
      </c>
      <c r="B14" s="55">
        <v>425361.8043999995</v>
      </c>
      <c r="G14" s="16"/>
    </row>
    <row r="15" spans="1:7" x14ac:dyDescent="0.3">
      <c r="A15" s="22" t="s">
        <v>1619</v>
      </c>
      <c r="B15" s="56">
        <v>1201681.4928000001</v>
      </c>
      <c r="G15" s="16"/>
    </row>
    <row r="16" spans="1:7" x14ac:dyDescent="0.3">
      <c r="A16" s="15"/>
      <c r="G16" s="16"/>
    </row>
    <row r="17" spans="1:7" x14ac:dyDescent="0.3">
      <c r="A17" s="15"/>
      <c r="G17" s="16"/>
    </row>
    <row r="18" spans="1:7" x14ac:dyDescent="0.3">
      <c r="A18" s="15"/>
      <c r="G18" s="16"/>
    </row>
    <row r="19" spans="1:7" x14ac:dyDescent="0.3">
      <c r="A19" s="15"/>
      <c r="G19" s="16"/>
    </row>
    <row r="20" spans="1:7" x14ac:dyDescent="0.3">
      <c r="A20" s="15"/>
      <c r="G20" s="16"/>
    </row>
    <row r="21" spans="1:7" x14ac:dyDescent="0.3">
      <c r="A21" s="17"/>
      <c r="B21" s="14"/>
      <c r="C21" s="14"/>
      <c r="D21" s="14"/>
      <c r="E21" s="14"/>
      <c r="F21" s="14"/>
      <c r="G21" s="18"/>
    </row>
    <row r="23" spans="1:7" ht="13.2" customHeight="1" x14ac:dyDescent="0.45">
      <c r="A23" s="28"/>
      <c r="B23" s="28"/>
      <c r="C23" s="28"/>
      <c r="D23" s="28"/>
    </row>
    <row r="26" spans="1:7" ht="23.4" x14ac:dyDescent="0.45">
      <c r="A26" s="44" t="s">
        <v>1623</v>
      </c>
      <c r="B26" s="44"/>
      <c r="C26" s="44"/>
      <c r="D26" s="44"/>
    </row>
    <row r="28" spans="1:7" x14ac:dyDescent="0.3">
      <c r="A28" s="37" t="s">
        <v>1610</v>
      </c>
      <c r="B28" s="37" t="s">
        <v>1621</v>
      </c>
      <c r="C28" s="14"/>
    </row>
    <row r="29" spans="1:7" x14ac:dyDescent="0.3">
      <c r="A29" s="37" t="s">
        <v>1618</v>
      </c>
      <c r="B29" s="14" t="s">
        <v>10</v>
      </c>
      <c r="C29" s="14" t="s">
        <v>17</v>
      </c>
    </row>
    <row r="30" spans="1:7" x14ac:dyDescent="0.3">
      <c r="A30" s="53" t="s">
        <v>14</v>
      </c>
      <c r="B30" s="52">
        <v>121349.89940000001</v>
      </c>
      <c r="C30" s="52">
        <v>215047.9126000001</v>
      </c>
    </row>
    <row r="31" spans="1:7" x14ac:dyDescent="0.3">
      <c r="A31" s="53" t="s">
        <v>34</v>
      </c>
      <c r="B31" s="52">
        <v>138685.86819999994</v>
      </c>
      <c r="C31" s="52">
        <v>254464.77940000014</v>
      </c>
    </row>
    <row r="32" spans="1:7" x14ac:dyDescent="0.3">
      <c r="A32" s="38" t="s">
        <v>21</v>
      </c>
      <c r="B32" s="36">
        <v>165326.0368</v>
      </c>
      <c r="C32" s="36">
        <v>306806.99640000012</v>
      </c>
    </row>
    <row r="36" spans="1:10" ht="23.4" x14ac:dyDescent="0.45">
      <c r="F36" s="28"/>
      <c r="G36" s="28"/>
      <c r="H36" s="28"/>
      <c r="I36" s="28"/>
      <c r="J36" s="29"/>
    </row>
    <row r="44" spans="1:10" ht="23.4" x14ac:dyDescent="0.45">
      <c r="A44" s="42" t="s">
        <v>1620</v>
      </c>
      <c r="B44" s="43"/>
      <c r="C44" s="43"/>
      <c r="D44" s="48"/>
      <c r="E44" s="26"/>
      <c r="F44" s="26"/>
      <c r="G44" s="26"/>
      <c r="H44" s="26"/>
      <c r="I44" s="27"/>
    </row>
    <row r="45" spans="1:10" x14ac:dyDescent="0.3">
      <c r="A45" s="15"/>
      <c r="I45" s="16"/>
    </row>
    <row r="46" spans="1:10" x14ac:dyDescent="0.3">
      <c r="A46" s="19" t="s">
        <v>1618</v>
      </c>
      <c r="B46" s="23" t="s">
        <v>1610</v>
      </c>
      <c r="I46" s="16"/>
    </row>
    <row r="47" spans="1:10" x14ac:dyDescent="0.3">
      <c r="A47" s="20" t="s">
        <v>153</v>
      </c>
      <c r="B47" s="24">
        <v>9077.869999999999</v>
      </c>
      <c r="I47" s="16"/>
    </row>
    <row r="48" spans="1:10" x14ac:dyDescent="0.3">
      <c r="A48" s="35" t="s">
        <v>74</v>
      </c>
      <c r="B48" s="25">
        <v>15596.696600000001</v>
      </c>
      <c r="I48" s="16"/>
    </row>
    <row r="49" spans="1:9" x14ac:dyDescent="0.3">
      <c r="A49" s="35" t="s">
        <v>159</v>
      </c>
      <c r="B49" s="25">
        <v>21880.027399999992</v>
      </c>
      <c r="I49" s="16"/>
    </row>
    <row r="50" spans="1:9" x14ac:dyDescent="0.3">
      <c r="A50" s="35" t="s">
        <v>64</v>
      </c>
      <c r="B50" s="25">
        <v>22451.891599999999</v>
      </c>
      <c r="I50" s="16"/>
    </row>
    <row r="51" spans="1:9" x14ac:dyDescent="0.3">
      <c r="A51" s="35" t="s">
        <v>61</v>
      </c>
      <c r="B51" s="25">
        <v>29334.680599999996</v>
      </c>
      <c r="I51" s="16"/>
    </row>
    <row r="52" spans="1:9" x14ac:dyDescent="0.3">
      <c r="A52" s="35" t="s">
        <v>57</v>
      </c>
      <c r="B52" s="25">
        <v>35379.119800000015</v>
      </c>
      <c r="I52" s="16"/>
    </row>
    <row r="53" spans="1:9" x14ac:dyDescent="0.3">
      <c r="A53" s="35" t="s">
        <v>32</v>
      </c>
      <c r="B53" s="25">
        <v>58514.166999999987</v>
      </c>
      <c r="I53" s="16"/>
    </row>
    <row r="54" spans="1:9" x14ac:dyDescent="0.3">
      <c r="A54" s="35" t="s">
        <v>54</v>
      </c>
      <c r="B54" s="25">
        <v>59449.863799999992</v>
      </c>
      <c r="I54" s="16"/>
    </row>
    <row r="55" spans="1:9" x14ac:dyDescent="0.3">
      <c r="A55" s="35" t="s">
        <v>19</v>
      </c>
      <c r="B55" s="25">
        <v>68025.838800000012</v>
      </c>
      <c r="I55" s="16"/>
    </row>
    <row r="56" spans="1:9" x14ac:dyDescent="0.3">
      <c r="A56" s="35" t="s">
        <v>95</v>
      </c>
      <c r="B56" s="25">
        <v>81894.736400000009</v>
      </c>
      <c r="I56" s="16"/>
    </row>
    <row r="57" spans="1:9" x14ac:dyDescent="0.3">
      <c r="A57" s="35" t="s">
        <v>28</v>
      </c>
      <c r="B57" s="25">
        <v>90706.728999999992</v>
      </c>
      <c r="I57" s="16"/>
    </row>
    <row r="58" spans="1:9" x14ac:dyDescent="0.3">
      <c r="A58" s="35" t="s">
        <v>67</v>
      </c>
      <c r="B58" s="25">
        <v>101276.46159999995</v>
      </c>
      <c r="I58" s="16"/>
    </row>
    <row r="59" spans="1:9" x14ac:dyDescent="0.3">
      <c r="A59" s="35" t="s">
        <v>24</v>
      </c>
      <c r="B59" s="25">
        <v>118558.88140000009</v>
      </c>
      <c r="I59" s="16"/>
    </row>
    <row r="60" spans="1:9" x14ac:dyDescent="0.3">
      <c r="A60" s="35" t="s">
        <v>42</v>
      </c>
      <c r="B60" s="25">
        <v>135976.52539999998</v>
      </c>
      <c r="I60" s="16"/>
    </row>
    <row r="61" spans="1:9" x14ac:dyDescent="0.3">
      <c r="A61" s="35" t="s">
        <v>48</v>
      </c>
      <c r="B61" s="25">
        <v>175433.92240000021</v>
      </c>
      <c r="I61" s="16"/>
    </row>
    <row r="62" spans="1:9" x14ac:dyDescent="0.3">
      <c r="A62" s="21" t="s">
        <v>12</v>
      </c>
      <c r="B62" s="30">
        <v>178124.08099999995</v>
      </c>
      <c r="I62" s="16"/>
    </row>
    <row r="63" spans="1:9" x14ac:dyDescent="0.3">
      <c r="A63" s="15"/>
      <c r="I63" s="16"/>
    </row>
    <row r="64" spans="1:9" x14ac:dyDescent="0.3">
      <c r="A64" s="15"/>
      <c r="I64" s="16"/>
    </row>
    <row r="65" spans="1:9" x14ac:dyDescent="0.3">
      <c r="A65" s="17"/>
      <c r="B65" s="14"/>
      <c r="C65" s="14"/>
      <c r="D65" s="14"/>
      <c r="E65" s="14"/>
      <c r="F65" s="14"/>
      <c r="G65" s="14"/>
      <c r="H65" s="14"/>
      <c r="I65" s="18"/>
    </row>
    <row r="74" spans="1:9" ht="23.4" x14ac:dyDescent="0.45">
      <c r="A74" s="45" t="s">
        <v>1624</v>
      </c>
      <c r="B74" s="46"/>
      <c r="C74" s="46"/>
      <c r="D74" s="47"/>
      <c r="E74" s="26"/>
      <c r="F74" s="26"/>
      <c r="G74" s="26"/>
      <c r="H74" s="27"/>
    </row>
    <row r="75" spans="1:9" x14ac:dyDescent="0.3">
      <c r="A75" s="15"/>
      <c r="H75" s="16"/>
    </row>
    <row r="76" spans="1:9" x14ac:dyDescent="0.3">
      <c r="A76" s="15"/>
      <c r="H76" s="16"/>
    </row>
    <row r="77" spans="1:9" x14ac:dyDescent="0.3">
      <c r="A77" s="19" t="s">
        <v>1618</v>
      </c>
      <c r="B77" s="23" t="s">
        <v>1610</v>
      </c>
      <c r="H77" s="16"/>
    </row>
    <row r="78" spans="1:9" x14ac:dyDescent="0.3">
      <c r="A78" s="20">
        <v>2011</v>
      </c>
      <c r="B78" s="24">
        <v>78131.566599999976</v>
      </c>
      <c r="H78" s="16"/>
    </row>
    <row r="79" spans="1:9" x14ac:dyDescent="0.3">
      <c r="A79" s="35">
        <v>2012</v>
      </c>
      <c r="B79" s="25">
        <v>130476.85979999998</v>
      </c>
      <c r="H79" s="16"/>
    </row>
    <row r="80" spans="1:9" x14ac:dyDescent="0.3">
      <c r="A80" s="35">
        <v>2014</v>
      </c>
      <c r="B80" s="25">
        <v>131809.01560000007</v>
      </c>
      <c r="H80" s="16"/>
    </row>
    <row r="81" spans="1:8" x14ac:dyDescent="0.3">
      <c r="A81" s="35">
        <v>2015</v>
      </c>
      <c r="B81" s="25">
        <v>130942.78019999999</v>
      </c>
      <c r="H81" s="16"/>
    </row>
    <row r="82" spans="1:8" x14ac:dyDescent="0.3">
      <c r="A82" s="35">
        <v>2016</v>
      </c>
      <c r="B82" s="25">
        <v>132113.36980000007</v>
      </c>
      <c r="H82" s="16"/>
    </row>
    <row r="83" spans="1:8" x14ac:dyDescent="0.3">
      <c r="A83" s="35">
        <v>2017</v>
      </c>
      <c r="B83" s="25">
        <v>133103.90699999989</v>
      </c>
      <c r="H83" s="16"/>
    </row>
    <row r="84" spans="1:8" x14ac:dyDescent="0.3">
      <c r="A84" s="35">
        <v>2018</v>
      </c>
      <c r="B84" s="25">
        <v>204522.25700000025</v>
      </c>
      <c r="H84" s="16"/>
    </row>
    <row r="85" spans="1:8" x14ac:dyDescent="0.3">
      <c r="A85" s="35">
        <v>2020</v>
      </c>
      <c r="B85" s="25">
        <v>129103.96039999987</v>
      </c>
      <c r="H85" s="16"/>
    </row>
    <row r="86" spans="1:8" x14ac:dyDescent="0.3">
      <c r="A86" s="21">
        <v>2022</v>
      </c>
      <c r="B86" s="30">
        <v>131477.77639999994</v>
      </c>
      <c r="H86" s="16"/>
    </row>
    <row r="87" spans="1:8" x14ac:dyDescent="0.3">
      <c r="A87" s="15"/>
      <c r="H87" s="16"/>
    </row>
    <row r="88" spans="1:8" x14ac:dyDescent="0.3">
      <c r="A88" s="15"/>
      <c r="H88" s="16"/>
    </row>
    <row r="89" spans="1:8" x14ac:dyDescent="0.3">
      <c r="A89" s="15"/>
      <c r="H89" s="16"/>
    </row>
    <row r="90" spans="1:8" x14ac:dyDescent="0.3">
      <c r="A90" s="15"/>
      <c r="H90" s="16"/>
    </row>
    <row r="91" spans="1:8" x14ac:dyDescent="0.3">
      <c r="A91" s="17"/>
      <c r="B91" s="14"/>
      <c r="C91" s="14"/>
      <c r="D91" s="14"/>
      <c r="E91" s="14"/>
      <c r="F91" s="14"/>
      <c r="G91" s="14"/>
      <c r="H91" s="18"/>
    </row>
    <row r="97" spans="1:8" ht="23.4" x14ac:dyDescent="0.45">
      <c r="A97" s="45" t="s">
        <v>1625</v>
      </c>
      <c r="B97" s="46"/>
      <c r="C97" s="46"/>
      <c r="D97" s="47"/>
      <c r="E97" s="26"/>
      <c r="F97" s="26"/>
      <c r="G97" s="26"/>
      <c r="H97" s="27"/>
    </row>
    <row r="98" spans="1:8" x14ac:dyDescent="0.3">
      <c r="A98" s="15"/>
      <c r="H98" s="16"/>
    </row>
    <row r="99" spans="1:8" x14ac:dyDescent="0.3">
      <c r="A99" s="19" t="s">
        <v>1618</v>
      </c>
      <c r="B99" s="23" t="s">
        <v>1610</v>
      </c>
      <c r="H99" s="16"/>
    </row>
    <row r="100" spans="1:8" x14ac:dyDescent="0.3">
      <c r="A100" s="20" t="s">
        <v>30</v>
      </c>
      <c r="B100" s="24">
        <v>248991.58600000024</v>
      </c>
      <c r="H100" s="16"/>
    </row>
    <row r="101" spans="1:8" x14ac:dyDescent="0.3">
      <c r="A101" s="35" t="s">
        <v>15</v>
      </c>
      <c r="B101" s="25">
        <v>507895.7363999993</v>
      </c>
      <c r="H101" s="16"/>
    </row>
    <row r="102" spans="1:8" x14ac:dyDescent="0.3">
      <c r="A102" s="21" t="s">
        <v>26</v>
      </c>
      <c r="B102" s="30">
        <v>444794.17039999936</v>
      </c>
      <c r="H102" s="16"/>
    </row>
    <row r="103" spans="1:8" x14ac:dyDescent="0.3">
      <c r="A103" s="15"/>
      <c r="H103" s="16"/>
    </row>
    <row r="104" spans="1:8" x14ac:dyDescent="0.3">
      <c r="A104" s="15"/>
      <c r="H104" s="16"/>
    </row>
    <row r="105" spans="1:8" x14ac:dyDescent="0.3">
      <c r="A105" s="15"/>
      <c r="H105" s="16"/>
    </row>
    <row r="106" spans="1:8" x14ac:dyDescent="0.3">
      <c r="A106" s="15"/>
      <c r="H106" s="16"/>
    </row>
    <row r="107" spans="1:8" x14ac:dyDescent="0.3">
      <c r="A107" s="15"/>
      <c r="H107" s="16"/>
    </row>
    <row r="108" spans="1:8" x14ac:dyDescent="0.3">
      <c r="A108" s="15"/>
      <c r="H108" s="16"/>
    </row>
    <row r="109" spans="1:8" x14ac:dyDescent="0.3">
      <c r="A109" s="15"/>
      <c r="H109" s="16"/>
    </row>
    <row r="110" spans="1:8" x14ac:dyDescent="0.3">
      <c r="A110" s="17"/>
      <c r="B110" s="14"/>
      <c r="C110" s="14"/>
      <c r="D110" s="14"/>
      <c r="E110" s="14"/>
      <c r="F110" s="14"/>
      <c r="G110" s="14"/>
      <c r="H110" s="18"/>
    </row>
    <row r="114" spans="1:13" ht="23.4" x14ac:dyDescent="0.45">
      <c r="A114" s="45" t="s">
        <v>1626</v>
      </c>
      <c r="B114" s="46"/>
      <c r="C114" s="46"/>
      <c r="D114" s="47"/>
      <c r="E114" s="26"/>
      <c r="F114" s="26"/>
      <c r="G114" s="26"/>
      <c r="H114" s="26"/>
      <c r="I114" s="26"/>
      <c r="J114" s="26"/>
      <c r="K114" s="26"/>
      <c r="L114" s="26"/>
      <c r="M114" s="27"/>
    </row>
    <row r="115" spans="1:13" x14ac:dyDescent="0.3">
      <c r="A115" s="15"/>
      <c r="E115" s="23" t="s">
        <v>1627</v>
      </c>
      <c r="F115" s="23" t="s">
        <v>1608</v>
      </c>
      <c r="M115" s="16"/>
    </row>
    <row r="116" spans="1:13" x14ac:dyDescent="0.3">
      <c r="A116" s="19" t="s">
        <v>1618</v>
      </c>
      <c r="B116" s="23" t="s">
        <v>1610</v>
      </c>
      <c r="E116" s="23" t="str">
        <f>A117</f>
        <v>Tier 3</v>
      </c>
      <c r="F116" s="31">
        <f>GETPIVOTDATA("Sales",$A$116,"Outlet Location Type",A117)</f>
        <v>472133.03319999954</v>
      </c>
      <c r="M116" s="16"/>
    </row>
    <row r="117" spans="1:13" x14ac:dyDescent="0.3">
      <c r="A117" s="20" t="s">
        <v>21</v>
      </c>
      <c r="B117" s="24">
        <v>472133.03319999954</v>
      </c>
      <c r="E117" s="23" t="str">
        <f t="shared" ref="E117:E118" si="0">A118</f>
        <v>Tier 2</v>
      </c>
      <c r="F117" s="31">
        <f t="shared" ref="F117:F118" si="1">GETPIVOTDATA("Sales",$A$116,"Outlet Location Type",A118)</f>
        <v>393150.64759999956</v>
      </c>
      <c r="M117" s="16"/>
    </row>
    <row r="118" spans="1:13" x14ac:dyDescent="0.3">
      <c r="A118" s="35" t="s">
        <v>34</v>
      </c>
      <c r="B118" s="25">
        <v>393150.64759999956</v>
      </c>
      <c r="E118" s="23" t="str">
        <f t="shared" si="0"/>
        <v>Tier 1</v>
      </c>
      <c r="F118" s="31">
        <f t="shared" si="1"/>
        <v>336397.81199999945</v>
      </c>
      <c r="M118" s="16"/>
    </row>
    <row r="119" spans="1:13" x14ac:dyDescent="0.3">
      <c r="A119" s="21" t="s">
        <v>14</v>
      </c>
      <c r="B119" s="30">
        <v>336397.81199999945</v>
      </c>
      <c r="M119" s="16"/>
    </row>
    <row r="120" spans="1:13" x14ac:dyDescent="0.3">
      <c r="A120" s="15"/>
      <c r="M120" s="16"/>
    </row>
    <row r="121" spans="1:13" x14ac:dyDescent="0.3">
      <c r="A121" s="15"/>
      <c r="M121" s="16"/>
    </row>
    <row r="122" spans="1:13" x14ac:dyDescent="0.3">
      <c r="A122" s="15"/>
      <c r="M122" s="16"/>
    </row>
    <row r="123" spans="1:13" x14ac:dyDescent="0.3">
      <c r="A123" s="15"/>
      <c r="M123" s="16"/>
    </row>
    <row r="124" spans="1:13" x14ac:dyDescent="0.3">
      <c r="A124" s="15"/>
      <c r="M124" s="16"/>
    </row>
    <row r="125" spans="1:13" x14ac:dyDescent="0.3">
      <c r="A125" s="15"/>
      <c r="M125" s="16"/>
    </row>
    <row r="126" spans="1:13" x14ac:dyDescent="0.3">
      <c r="A126" s="15"/>
      <c r="M126" s="16"/>
    </row>
    <row r="127" spans="1:13" x14ac:dyDescent="0.3">
      <c r="A127" s="17"/>
      <c r="B127" s="14"/>
      <c r="C127" s="14"/>
      <c r="D127" s="14"/>
      <c r="E127" s="14"/>
      <c r="F127" s="14"/>
      <c r="G127" s="14"/>
      <c r="H127" s="14"/>
      <c r="I127" s="14"/>
      <c r="J127" s="14"/>
      <c r="K127" s="14"/>
      <c r="L127" s="14"/>
      <c r="M127" s="18"/>
    </row>
    <row r="132" spans="1:6" ht="23.4" x14ac:dyDescent="0.45">
      <c r="A132" s="45" t="s">
        <v>1629</v>
      </c>
      <c r="B132" s="46"/>
      <c r="C132" s="46"/>
      <c r="D132" s="47"/>
      <c r="E132" s="26"/>
      <c r="F132" s="27"/>
    </row>
    <row r="133" spans="1:6" x14ac:dyDescent="0.3">
      <c r="A133" s="15"/>
      <c r="F133" s="16"/>
    </row>
    <row r="134" spans="1:6" x14ac:dyDescent="0.3">
      <c r="A134" s="19" t="s">
        <v>1618</v>
      </c>
      <c r="B134" s="23" t="s">
        <v>1610</v>
      </c>
      <c r="F134" s="16"/>
    </row>
    <row r="135" spans="1:6" x14ac:dyDescent="0.3">
      <c r="A135" s="20" t="s">
        <v>40</v>
      </c>
      <c r="B135" s="24">
        <v>151939.149</v>
      </c>
      <c r="F135" s="16"/>
    </row>
    <row r="136" spans="1:6" x14ac:dyDescent="0.3">
      <c r="A136" s="35" t="s">
        <v>46</v>
      </c>
      <c r="B136" s="25">
        <v>130714.67460000006</v>
      </c>
      <c r="F136" s="16"/>
    </row>
    <row r="137" spans="1:6" x14ac:dyDescent="0.3">
      <c r="A137" s="35" t="s">
        <v>22</v>
      </c>
      <c r="B137" s="25">
        <v>131477.77639999994</v>
      </c>
      <c r="F137" s="16"/>
    </row>
    <row r="138" spans="1:6" x14ac:dyDescent="0.3">
      <c r="A138" s="21" t="s">
        <v>16</v>
      </c>
      <c r="B138" s="30">
        <v>787549.89280000131</v>
      </c>
      <c r="F138" s="16"/>
    </row>
    <row r="139" spans="1:6" x14ac:dyDescent="0.3">
      <c r="A139" s="15"/>
      <c r="F139" s="16"/>
    </row>
    <row r="140" spans="1:6" x14ac:dyDescent="0.3">
      <c r="A140" s="15"/>
      <c r="F140" s="16"/>
    </row>
    <row r="141" spans="1:6" x14ac:dyDescent="0.3">
      <c r="A141" s="15"/>
      <c r="F141" s="16"/>
    </row>
    <row r="142" spans="1:6" x14ac:dyDescent="0.3">
      <c r="A142" s="19" t="s">
        <v>1618</v>
      </c>
      <c r="B142" s="23" t="s">
        <v>1628</v>
      </c>
      <c r="F142" s="16"/>
    </row>
    <row r="143" spans="1:6" x14ac:dyDescent="0.3">
      <c r="A143" s="20" t="s">
        <v>40</v>
      </c>
      <c r="B143" s="32">
        <v>140.29468975069253</v>
      </c>
      <c r="F143" s="16"/>
    </row>
    <row r="144" spans="1:6" x14ac:dyDescent="0.3">
      <c r="A144" s="35" t="s">
        <v>46</v>
      </c>
      <c r="B144" s="33">
        <v>139.80179101604284</v>
      </c>
      <c r="F144" s="16"/>
    </row>
    <row r="145" spans="1:6" x14ac:dyDescent="0.3">
      <c r="A145" s="35" t="s">
        <v>22</v>
      </c>
      <c r="B145" s="33">
        <v>141.67863836206891</v>
      </c>
      <c r="F145" s="16"/>
    </row>
    <row r="146" spans="1:6" x14ac:dyDescent="0.3">
      <c r="A146" s="21" t="s">
        <v>16</v>
      </c>
      <c r="B146" s="34">
        <v>141.21389506903375</v>
      </c>
      <c r="F146" s="16"/>
    </row>
    <row r="147" spans="1:6" x14ac:dyDescent="0.3">
      <c r="A147" s="15"/>
      <c r="F147" s="16"/>
    </row>
    <row r="148" spans="1:6" x14ac:dyDescent="0.3">
      <c r="A148" s="15"/>
      <c r="F148" s="16"/>
    </row>
    <row r="149" spans="1:6" x14ac:dyDescent="0.3">
      <c r="A149" s="15"/>
      <c r="F149" s="16"/>
    </row>
    <row r="150" spans="1:6" x14ac:dyDescent="0.3">
      <c r="A150" s="19" t="s">
        <v>1618</v>
      </c>
      <c r="B150" s="23" t="s">
        <v>1613</v>
      </c>
      <c r="F150" s="16"/>
    </row>
    <row r="151" spans="1:6" x14ac:dyDescent="0.3">
      <c r="A151" s="20" t="s">
        <v>40</v>
      </c>
      <c r="B151" s="32">
        <v>1083</v>
      </c>
      <c r="F151" s="16"/>
    </row>
    <row r="152" spans="1:6" x14ac:dyDescent="0.3">
      <c r="A152" s="35" t="s">
        <v>46</v>
      </c>
      <c r="B152" s="33">
        <v>935</v>
      </c>
      <c r="F152" s="16"/>
    </row>
    <row r="153" spans="1:6" x14ac:dyDescent="0.3">
      <c r="A153" s="35" t="s">
        <v>22</v>
      </c>
      <c r="B153" s="33">
        <v>928</v>
      </c>
      <c r="F153" s="16"/>
    </row>
    <row r="154" spans="1:6" x14ac:dyDescent="0.3">
      <c r="A154" s="21" t="s">
        <v>16</v>
      </c>
      <c r="B154" s="34">
        <v>5577</v>
      </c>
      <c r="F154" s="16"/>
    </row>
    <row r="155" spans="1:6" x14ac:dyDescent="0.3">
      <c r="A155" s="15"/>
      <c r="F155" s="16"/>
    </row>
    <row r="156" spans="1:6" x14ac:dyDescent="0.3">
      <c r="A156" s="15"/>
      <c r="F156" s="16"/>
    </row>
    <row r="157" spans="1:6" x14ac:dyDescent="0.3">
      <c r="A157" s="15"/>
      <c r="F157" s="16"/>
    </row>
    <row r="158" spans="1:6" x14ac:dyDescent="0.3">
      <c r="A158" s="17"/>
      <c r="B158" s="14"/>
      <c r="C158" s="14"/>
      <c r="D158" s="14"/>
      <c r="E158" s="14"/>
      <c r="F158" s="18"/>
    </row>
  </sheetData>
  <mergeCells count="8">
    <mergeCell ref="A2:D2"/>
    <mergeCell ref="A10:D10"/>
    <mergeCell ref="A26:D26"/>
    <mergeCell ref="A132:D132"/>
    <mergeCell ref="A97:D97"/>
    <mergeCell ref="A114:D114"/>
    <mergeCell ref="A44:D44"/>
    <mergeCell ref="A74:D74"/>
  </mergeCells>
  <phoneticPr fontId="19" type="noConversion"/>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8843D-22AB-422E-8539-049402C48D6F}">
  <sheetPr>
    <pageSetUpPr autoPageBreaks="0"/>
  </sheetPr>
  <dimension ref="S17:Z23"/>
  <sheetViews>
    <sheetView showGridLines="0" tabSelected="1" zoomScale="54" zoomScaleNormal="60" workbookViewId="0">
      <selection activeCell="AI22" sqref="AI22"/>
    </sheetView>
  </sheetViews>
  <sheetFormatPr defaultRowHeight="15.6" x14ac:dyDescent="0.3"/>
  <sheetData>
    <row r="17" spans="19:26" x14ac:dyDescent="0.3">
      <c r="Z17" s="13"/>
    </row>
    <row r="23" spans="19:26" x14ac:dyDescent="0.3">
      <c r="S23"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Shreya Thaware</cp:lastModifiedBy>
  <dcterms:created xsi:type="dcterms:W3CDTF">2024-06-23T13:11:17Z</dcterms:created>
  <dcterms:modified xsi:type="dcterms:W3CDTF">2025-04-20T17:23:31Z</dcterms:modified>
</cp:coreProperties>
</file>