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definedNames>
    <definedName name="Monthly">Sheet1!$N$4</definedName>
    <definedName name="PPY">Sheet1!$N$3:$N$7</definedName>
    <definedName name="Quarterly">Sheet1!$N$6</definedName>
    <definedName name="tenu">Sheet1!$J$2:$J$6</definedName>
    <definedName name="Tenure">Sheet1!$N$3:$N$7</definedName>
    <definedName name="time">#REF!</definedName>
    <definedName name="Weekly">Sheet1!$N$3</definedName>
    <definedName name="Yearly">Sheet1!$N$7</definedName>
  </definedNames>
  <calcPr calcId="144525"/>
</workbook>
</file>

<file path=xl/sharedStrings.xml><?xml version="1.0" encoding="utf-8"?>
<sst xmlns="http://schemas.openxmlformats.org/spreadsheetml/2006/main" count="10" uniqueCount="10">
  <si>
    <t>Tenure</t>
  </si>
  <si>
    <t>Annual Interest rate</t>
  </si>
  <si>
    <t>Years</t>
  </si>
  <si>
    <t>Payments per year</t>
  </si>
  <si>
    <t>Amount</t>
  </si>
  <si>
    <t>Payment Number</t>
  </si>
  <si>
    <t>Payment</t>
  </si>
  <si>
    <t>Principal</t>
  </si>
  <si>
    <t>Interest</t>
  </si>
  <si>
    <t>Balance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</si>
</sst>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8" formatCode="&quot;$&quot;#,##0.00_);[Red]\(&quot;$&quot;#,##0.00\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" fillId="5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9" borderId="15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5" fillId="14" borderId="17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7" borderId="14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12" borderId="19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12" borderId="14" applyNumberFormat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Border="1"/>
    <xf numFmtId="10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3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8" fontId="0" fillId="0" borderId="11" xfId="0" applyNumberFormat="1" applyBorder="1"/>
    <xf numFmtId="8" fontId="0" fillId="0" borderId="10" xfId="0" applyNumberFormat="1" applyBorder="1"/>
    <xf numFmtId="0" fontId="0" fillId="0" borderId="12" xfId="0" applyBorder="1"/>
    <xf numFmtId="0" fontId="0" fillId="0" borderId="11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abSelected="1" workbookViewId="0">
      <selection activeCell="C8" sqref="C8"/>
    </sheetView>
  </sheetViews>
  <sheetFormatPr defaultColWidth="9" defaultRowHeight="15"/>
  <cols>
    <col min="1" max="2" width="19" customWidth="1"/>
    <col min="3" max="4" width="10.5714285714286" customWidth="1"/>
    <col min="5" max="5" width="10.8571428571429" customWidth="1"/>
    <col min="10" max="10" width="9.14285714285714" customWidth="1"/>
    <col min="11" max="11" width="16.7142857142857" customWidth="1"/>
    <col min="14" max="14" width="9.42857142857143" customWidth="1"/>
    <col min="19" max="19" width="9.85714285714286" customWidth="1"/>
  </cols>
  <sheetData>
    <row r="1" ht="15.75" spans="10:10">
      <c r="J1" s="14" t="s">
        <v>0</v>
      </c>
    </row>
    <row r="2" spans="2:10">
      <c r="B2" s="1" t="s">
        <v>1</v>
      </c>
      <c r="C2" s="2">
        <v>0.05</v>
      </c>
      <c r="J2" s="11">
        <v>24</v>
      </c>
    </row>
    <row r="3" spans="2:10">
      <c r="B3" s="3" t="s">
        <v>2</v>
      </c>
      <c r="C3" s="4">
        <v>2</v>
      </c>
      <c r="J3" s="15">
        <v>12</v>
      </c>
    </row>
    <row r="4" spans="2:10">
      <c r="B4" s="3" t="s">
        <v>3</v>
      </c>
      <c r="C4" s="4">
        <v>12</v>
      </c>
      <c r="J4" s="15">
        <v>4</v>
      </c>
    </row>
    <row r="5" ht="15.75" spans="1:10">
      <c r="A5" s="5"/>
      <c r="B5" s="6" t="s">
        <v>4</v>
      </c>
      <c r="C5" s="7">
        <v>10000</v>
      </c>
      <c r="J5" s="15">
        <v>1</v>
      </c>
    </row>
    <row r="6" ht="15.75" spans="10:10">
      <c r="J6" s="5"/>
    </row>
    <row r="7" ht="15.75" spans="1:5">
      <c r="A7" s="8" t="s">
        <v>5</v>
      </c>
      <c r="B7" s="9" t="s">
        <v>6</v>
      </c>
      <c r="C7" s="9" t="s">
        <v>7</v>
      </c>
      <c r="D7" s="9" t="s">
        <v>8</v>
      </c>
      <c r="E7" s="10" t="s">
        <v>9</v>
      </c>
    </row>
    <row r="8" spans="1:5">
      <c r="A8" s="11">
        <v>1</v>
      </c>
      <c r="B8" s="12">
        <f>PMT($C$2/$C$4,$C$3*$C$4,$C$5)</f>
        <v>-438.713897340684</v>
      </c>
      <c r="C8" s="12">
        <f>PPMT($C$2/$C$4,$A8,$C$3*$C$4,$C$5)</f>
        <v>-397.047230674018</v>
      </c>
      <c r="D8" s="12">
        <f>IPMT($C$2/$C$4,$A8,$C$3*$C$4,$C$5)</f>
        <v>-41.6666666666667</v>
      </c>
      <c r="E8" s="13">
        <f>$C$5+$C8</f>
        <v>9602.95276932598</v>
      </c>
    </row>
    <row r="9" spans="1:5">
      <c r="A9" s="11">
        <v>2</v>
      </c>
      <c r="B9" s="12">
        <f>PMT($C$2/$C$4,$C$3*$C$4,$C$5)</f>
        <v>-438.713897340684</v>
      </c>
      <c r="C9" s="12">
        <f>PPMT($C$2/$C$4,$A9,$C$3*$C$4,$C$5)</f>
        <v>-398.701594135159</v>
      </c>
      <c r="D9" s="12">
        <f>IPMT($C$2/$C$4,$A9,$C$3*$C$4,$C$5)</f>
        <v>-40.0123032055249</v>
      </c>
      <c r="E9" s="13">
        <f>$E8+$C9</f>
        <v>9204.25117519082</v>
      </c>
    </row>
    <row r="10" spans="1:5">
      <c r="A10" s="11">
        <v>3</v>
      </c>
      <c r="B10" s="12">
        <f t="shared" ref="B10:B31" si="0">PMT($C$2/$C$4,$C$3*$C$4,$C$5)</f>
        <v>-438.713897340684</v>
      </c>
      <c r="C10" s="12">
        <f t="shared" ref="C10:C31" si="1">PPMT($C$2/$C$4,$A10,$C$3*$C$4,$C$5)</f>
        <v>-400.362850777389</v>
      </c>
      <c r="D10" s="12">
        <f t="shared" ref="D10:D31" si="2">IPMT($C$2/$C$4,$A10,$C$3*$C$4,$C$5)</f>
        <v>-38.3510465632951</v>
      </c>
      <c r="E10" s="13">
        <f t="shared" ref="E10:E31" si="3">$E9+$C10</f>
        <v>8803.88832441343</v>
      </c>
    </row>
    <row r="11" spans="1:5">
      <c r="A11" s="11">
        <v>4</v>
      </c>
      <c r="B11" s="12">
        <f t="shared" si="0"/>
        <v>-438.713897340684</v>
      </c>
      <c r="C11" s="12">
        <f t="shared" si="1"/>
        <v>-402.031029322295</v>
      </c>
      <c r="D11" s="12">
        <f t="shared" si="2"/>
        <v>-36.6828680183893</v>
      </c>
      <c r="E11" s="13">
        <f t="shared" si="3"/>
        <v>8401.85729509114</v>
      </c>
    </row>
    <row r="12" spans="1:5">
      <c r="A12" s="11">
        <v>5</v>
      </c>
      <c r="B12" s="12">
        <f t="shared" si="0"/>
        <v>-438.713897340684</v>
      </c>
      <c r="C12" s="12">
        <f t="shared" si="1"/>
        <v>-403.706158611138</v>
      </c>
      <c r="D12" s="12">
        <f t="shared" si="2"/>
        <v>-35.0077387295464</v>
      </c>
      <c r="E12" s="13">
        <f t="shared" si="3"/>
        <v>7998.15113648</v>
      </c>
    </row>
    <row r="13" spans="1:5">
      <c r="A13" s="11">
        <v>6</v>
      </c>
      <c r="B13" s="12">
        <f t="shared" si="0"/>
        <v>-438.713897340684</v>
      </c>
      <c r="C13" s="12">
        <f t="shared" si="1"/>
        <v>-405.388267605351</v>
      </c>
      <c r="D13" s="12">
        <f t="shared" si="2"/>
        <v>-33.3256297353333</v>
      </c>
      <c r="E13" s="13">
        <f t="shared" si="3"/>
        <v>7592.76286887465</v>
      </c>
    </row>
    <row r="14" spans="1:5">
      <c r="A14" s="11">
        <v>7</v>
      </c>
      <c r="B14" s="12">
        <f t="shared" si="0"/>
        <v>-438.713897340684</v>
      </c>
      <c r="C14" s="12">
        <f t="shared" si="1"/>
        <v>-407.07738538704</v>
      </c>
      <c r="D14" s="12">
        <f t="shared" si="2"/>
        <v>-31.6365119536444</v>
      </c>
      <c r="E14" s="13">
        <f t="shared" si="3"/>
        <v>7185.68548348761</v>
      </c>
    </row>
    <row r="15" spans="1:5">
      <c r="A15" s="11">
        <v>8</v>
      </c>
      <c r="B15" s="12">
        <f t="shared" si="0"/>
        <v>-438.713897340684</v>
      </c>
      <c r="C15" s="12">
        <f t="shared" si="1"/>
        <v>-408.773541159486</v>
      </c>
      <c r="D15" s="12">
        <f t="shared" si="2"/>
        <v>-29.9403561811984</v>
      </c>
      <c r="E15" s="13">
        <f t="shared" si="3"/>
        <v>6776.91194232812</v>
      </c>
    </row>
    <row r="16" spans="1:5">
      <c r="A16" s="11">
        <v>9</v>
      </c>
      <c r="B16" s="12">
        <f t="shared" si="0"/>
        <v>-438.713897340684</v>
      </c>
      <c r="C16" s="12">
        <f t="shared" si="1"/>
        <v>-410.476764247651</v>
      </c>
      <c r="D16" s="12">
        <f t="shared" si="2"/>
        <v>-28.2371330930338</v>
      </c>
      <c r="E16" s="13">
        <f t="shared" si="3"/>
        <v>6366.43517808047</v>
      </c>
    </row>
    <row r="17" spans="1:5">
      <c r="A17" s="11">
        <v>10</v>
      </c>
      <c r="B17" s="12">
        <f t="shared" si="0"/>
        <v>-438.713897340684</v>
      </c>
      <c r="C17" s="12">
        <f t="shared" si="1"/>
        <v>-412.187084098682</v>
      </c>
      <c r="D17" s="12">
        <f t="shared" si="2"/>
        <v>-26.526813242002</v>
      </c>
      <c r="E17" s="13">
        <f t="shared" si="3"/>
        <v>5954.24809398179</v>
      </c>
    </row>
    <row r="18" spans="1:5">
      <c r="A18" s="11">
        <v>11</v>
      </c>
      <c r="B18" s="12">
        <f t="shared" si="0"/>
        <v>-438.713897340684</v>
      </c>
      <c r="C18" s="12">
        <f t="shared" si="1"/>
        <v>-413.904530282427</v>
      </c>
      <c r="D18" s="12">
        <f t="shared" si="2"/>
        <v>-24.8093670582575</v>
      </c>
      <c r="E18" s="13">
        <f t="shared" si="3"/>
        <v>5540.34356369936</v>
      </c>
    </row>
    <row r="19" spans="1:5">
      <c r="A19" s="11">
        <v>12</v>
      </c>
      <c r="B19" s="12">
        <f t="shared" si="0"/>
        <v>-438.713897340684</v>
      </c>
      <c r="C19" s="12">
        <f t="shared" si="1"/>
        <v>-415.629132491937</v>
      </c>
      <c r="D19" s="12">
        <f t="shared" si="2"/>
        <v>-23.0847648487473</v>
      </c>
      <c r="E19" s="13">
        <f t="shared" si="3"/>
        <v>5124.71443120743</v>
      </c>
    </row>
    <row r="20" spans="1:5">
      <c r="A20" s="11">
        <v>13</v>
      </c>
      <c r="B20" s="12">
        <f t="shared" si="0"/>
        <v>-438.713897340684</v>
      </c>
      <c r="C20" s="12">
        <f t="shared" si="1"/>
        <v>-417.360920543987</v>
      </c>
      <c r="D20" s="12">
        <f t="shared" si="2"/>
        <v>-21.3529767966976</v>
      </c>
      <c r="E20" s="13">
        <f t="shared" si="3"/>
        <v>4707.35351066344</v>
      </c>
    </row>
    <row r="21" spans="1:5">
      <c r="A21" s="11">
        <v>14</v>
      </c>
      <c r="B21" s="12">
        <f t="shared" si="0"/>
        <v>-438.713897340684</v>
      </c>
      <c r="C21" s="12">
        <f t="shared" si="1"/>
        <v>-419.099924379587</v>
      </c>
      <c r="D21" s="12">
        <f t="shared" si="2"/>
        <v>-19.6139729610977</v>
      </c>
      <c r="E21" s="13">
        <f t="shared" si="3"/>
        <v>4288.25358628385</v>
      </c>
    </row>
    <row r="22" spans="1:5">
      <c r="A22" s="11">
        <v>15</v>
      </c>
      <c r="B22" s="12">
        <f t="shared" si="0"/>
        <v>-438.713897340684</v>
      </c>
      <c r="C22" s="12">
        <f t="shared" si="1"/>
        <v>-420.846174064502</v>
      </c>
      <c r="D22" s="12">
        <f t="shared" si="2"/>
        <v>-17.8677232761827</v>
      </c>
      <c r="E22" s="13">
        <f t="shared" si="3"/>
        <v>3867.40741221935</v>
      </c>
    </row>
    <row r="23" spans="1:5">
      <c r="A23" s="11">
        <v>16</v>
      </c>
      <c r="B23" s="12">
        <f t="shared" si="0"/>
        <v>-438.713897340684</v>
      </c>
      <c r="C23" s="12">
        <f t="shared" si="1"/>
        <v>-422.59969978977</v>
      </c>
      <c r="D23" s="12">
        <f t="shared" si="2"/>
        <v>-16.114197550914</v>
      </c>
      <c r="E23" s="13">
        <f t="shared" si="3"/>
        <v>3444.80771242958</v>
      </c>
    </row>
    <row r="24" spans="1:5">
      <c r="A24" s="11">
        <v>17</v>
      </c>
      <c r="B24" s="12">
        <f t="shared" si="0"/>
        <v>-438.713897340684</v>
      </c>
      <c r="C24" s="12">
        <f t="shared" si="1"/>
        <v>-424.360531872228</v>
      </c>
      <c r="D24" s="12">
        <f t="shared" si="2"/>
        <v>-14.3533654684566</v>
      </c>
      <c r="E24" s="13">
        <f t="shared" si="3"/>
        <v>3020.44718055735</v>
      </c>
    </row>
    <row r="25" spans="1:5">
      <c r="A25" s="11">
        <v>18</v>
      </c>
      <c r="B25" s="12">
        <f t="shared" si="0"/>
        <v>-438.713897340684</v>
      </c>
      <c r="C25" s="12">
        <f t="shared" si="1"/>
        <v>-426.128700755029</v>
      </c>
      <c r="D25" s="12">
        <f t="shared" si="2"/>
        <v>-12.5851965856556</v>
      </c>
      <c r="E25" s="13">
        <f t="shared" si="3"/>
        <v>2594.31847980232</v>
      </c>
    </row>
    <row r="26" spans="1:5">
      <c r="A26" s="11">
        <v>19</v>
      </c>
      <c r="B26" s="12">
        <f t="shared" si="0"/>
        <v>-438.713897340684</v>
      </c>
      <c r="C26" s="12">
        <f t="shared" si="1"/>
        <v>-427.904237008175</v>
      </c>
      <c r="D26" s="12">
        <f t="shared" si="2"/>
        <v>-10.8096603325097</v>
      </c>
      <c r="E26" s="13">
        <f t="shared" si="3"/>
        <v>2166.41424279415</v>
      </c>
    </row>
    <row r="27" spans="1:5">
      <c r="A27" s="11">
        <v>20</v>
      </c>
      <c r="B27" s="12">
        <f t="shared" si="0"/>
        <v>-438.713897340684</v>
      </c>
      <c r="C27" s="12">
        <f t="shared" si="1"/>
        <v>-429.687171329042</v>
      </c>
      <c r="D27" s="12">
        <f t="shared" si="2"/>
        <v>-9.02672601164229</v>
      </c>
      <c r="E27" s="13">
        <f t="shared" si="3"/>
        <v>1736.72707146511</v>
      </c>
    </row>
    <row r="28" spans="1:5">
      <c r="A28" s="11">
        <v>21</v>
      </c>
      <c r="B28" s="12">
        <f t="shared" si="0"/>
        <v>-438.713897340684</v>
      </c>
      <c r="C28" s="12">
        <f t="shared" si="1"/>
        <v>-431.477534542913</v>
      </c>
      <c r="D28" s="12">
        <f t="shared" si="2"/>
        <v>-7.23636279777128</v>
      </c>
      <c r="E28" s="13">
        <f t="shared" si="3"/>
        <v>1305.24953692219</v>
      </c>
    </row>
    <row r="29" spans="1:5">
      <c r="A29" s="11">
        <v>22</v>
      </c>
      <c r="B29" s="12">
        <f t="shared" si="0"/>
        <v>-438.713897340684</v>
      </c>
      <c r="C29" s="12">
        <f t="shared" si="1"/>
        <v>-433.275357603509</v>
      </c>
      <c r="D29" s="12">
        <f t="shared" si="2"/>
        <v>-5.43853973717581</v>
      </c>
      <c r="E29" s="13">
        <f t="shared" si="3"/>
        <v>871.974179318683</v>
      </c>
    </row>
    <row r="30" spans="1:5">
      <c r="A30" s="11">
        <v>23</v>
      </c>
      <c r="B30" s="12">
        <f t="shared" si="0"/>
        <v>-438.713897340684</v>
      </c>
      <c r="C30" s="12">
        <f t="shared" si="1"/>
        <v>-435.080671593523</v>
      </c>
      <c r="D30" s="12">
        <f t="shared" si="2"/>
        <v>-3.63322574716119</v>
      </c>
      <c r="E30" s="13">
        <f t="shared" si="3"/>
        <v>436.89350772516</v>
      </c>
    </row>
    <row r="31" spans="1:5">
      <c r="A31" s="11">
        <v>24</v>
      </c>
      <c r="B31" s="12">
        <f t="shared" si="0"/>
        <v>-438.713897340684</v>
      </c>
      <c r="C31" s="12">
        <f t="shared" si="1"/>
        <v>-436.893507725163</v>
      </c>
      <c r="D31" s="12">
        <f t="shared" si="2"/>
        <v>-1.82038961552151</v>
      </c>
      <c r="E31" s="13">
        <f t="shared" si="3"/>
        <v>-2.8421709430404e-12</v>
      </c>
    </row>
  </sheetData>
  <dataValidations count="1">
    <dataValidation type="list" allowBlank="1" showInputMessage="1" showErrorMessage="1" sqref="C4">
      <formula1>tenu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bhavik</cp:lastModifiedBy>
  <dcterms:created xsi:type="dcterms:W3CDTF">2019-06-19T05:02:00Z</dcterms:created>
  <dcterms:modified xsi:type="dcterms:W3CDTF">2023-07-16T20:48:09Z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4374D9417F9440069B751F9ACAC4CB5F</vt:lpwstr>
  </property>
  <property fmtid="{D5CDD505-2E9C-101B-9397-08002B2CF9AE}" pid="3" name="KSOProductBuildVer">
    <vt:lpwstr>1033-11.2.0.11537</vt:lpwstr>
  </property>
</Properties>
</file>