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94287a7c26fdf/Documents/"/>
    </mc:Choice>
  </mc:AlternateContent>
  <xr:revisionPtr revIDLastSave="228" documentId="8_{671992C7-D06F-4E91-AF92-1E30AF61CA69}" xr6:coauthVersionLast="47" xr6:coauthVersionMax="47" xr10:uidLastSave="{4A5A5857-3846-4328-84D7-C4D09635F4F1}"/>
  <bookViews>
    <workbookView xWindow="-98" yWindow="-98" windowWidth="21795" windowHeight="12975" xr2:uid="{D2FF5CE0-0AB5-4A14-9B7D-5684ACD88628}"/>
  </bookViews>
  <sheets>
    <sheet name="^NS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I3" i="1"/>
  <c r="H3" i="1"/>
  <c r="H2" i="1"/>
  <c r="I2" i="1"/>
  <c r="G8" i="1" s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" i="1"/>
  <c r="F4" i="1"/>
  <c r="F5" i="1"/>
  <c r="F6" i="1"/>
  <c r="F7" i="1"/>
  <c r="F8" i="1"/>
  <c r="F2" i="1"/>
  <c r="D6" i="1"/>
  <c r="D7" i="1"/>
  <c r="D8" i="1"/>
  <c r="D9" i="1"/>
  <c r="D10" i="1"/>
  <c r="D11" i="1"/>
  <c r="D12" i="1"/>
  <c r="D3" i="1"/>
  <c r="D4" i="1"/>
  <c r="D5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<sst xmlns="http://schemas.openxmlformats.org/spreadsheetml/2006/main" count="10" uniqueCount="10">
  <si>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</si>
  <si>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Close</t>
  </si>
  <si>
    <t>Percentage Change</t>
  </si>
  <si>
    <t>Percentage Change (Ascending Order)</t>
  </si>
  <si>
    <t>Probability</t>
  </si>
  <si>
    <t>Sr. No.</t>
  </si>
  <si>
    <t>probability</t>
  </si>
  <si>
    <t>percentage change</t>
  </si>
  <si>
    <t>index prediction in percentage(ascending order)</t>
  </si>
  <si>
    <t>Probability for index to be in between percentage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</si>
</sst>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11" xfId="0" applyNumberFormat="1" applyBorder="1"/>
    <xf numFmtId="0" fontId="16" fillId="33" borderId="12" xfId="0" applyFont="1" applyFill="1" applyBorder="1"/>
    <xf numFmtId="14" fontId="0" fillId="0" borderId="13" xfId="0" applyNumberFormat="1" applyBorder="1"/>
    <xf numFmtId="0" fontId="16" fillId="33" borderId="15" xfId="0" applyFont="1" applyFill="1" applyBorder="1"/>
    <xf numFmtId="1" fontId="0" fillId="0" borderId="16" xfId="0" applyNumberFormat="1" applyBorder="1"/>
    <xf numFmtId="1" fontId="0" fillId="0" borderId="14" xfId="0" applyNumberFormat="1" applyBorder="1"/>
    <xf numFmtId="0" fontId="0" fillId="0" borderId="10" xfId="0" applyBorder="1"/>
    <xf numFmtId="2" fontId="0" fillId="0" borderId="10" xfId="0" applyNumberFormat="1" applyBorder="1"/>
    <xf numFmtId="164" fontId="0" fillId="0" borderId="10" xfId="0" applyNumberFormat="1" applyBorder="1"/>
    <xf numFmtId="0" fontId="0" fillId="33" borderId="10" xfId="0" applyFill="1" applyBorder="1"/>
    <xf numFmtId="0" fontId="13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21F9F-D6B7-4B4C-9723-7299A9464EF4}" name="Table1" displayName="Table1" ref="A1:D49" totalsRowShown="0" tableBorderDxfId="3">
  <sortState xmlns:xlrd2="http://schemas.microsoft.com/office/spreadsheetml/2017/richdata2" ref="B2:D49">
    <sortCondition ref="B1:B49"/>
  </sortState>
  <tableColumns count="4">
    <tableColumn id="6" xr3:uid="{910E1E2C-D06A-402B-B7E2-9B048AFC1043}" name="Sr. No.">
      <calculatedColumnFormula>1</calculatedColumnFormula>
    </tableColumn>
    <tableColumn id="1" xr3:uid="{A54000BE-7389-424E-96CC-09A96633AC48}" name="Date" dataDxfId="2"/>
    <tableColumn id="2" xr3:uid="{2EE53B9E-02D0-4BCE-88D4-BD9793836EA8}" name="Close" dataDxfId="1"/>
    <tableColumn id="4" xr3:uid="{5CF4BFCB-18E0-408C-A2E2-4B92C5E855F1}" name="Percentage Chan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DBA3-93B9-421F-947E-2CDBFAB792EA}">
  <dimension ref="A1:I49"/>
  <sheetViews>
    <sheetView tabSelected="1" workbookViewId="0">
      <selection activeCell="E50" sqref="E50"/>
    </sheetView>
  </sheetViews>
  <sheetFormatPr defaultRowHeight="14.25" x14ac:dyDescent="0.45"/>
  <cols>
    <col min="1" max="1" width="6.19921875" bestFit="1" customWidth="1"/>
    <col min="2" max="2" width="9.9296875" bestFit="1" customWidth="1"/>
    <col min="3" max="3" width="5.73046875" style="7" bestFit="1" customWidth="1"/>
    <col min="4" max="4" width="16.33203125" bestFit="1" customWidth="1"/>
    <col min="5" max="5" width="30.796875" bestFit="1" customWidth="1"/>
    <col min="6" max="6" width="11.73046875" bestFit="1" customWidth="1"/>
    <col min="7" max="7" width="42.86328125" bestFit="1" customWidth="1"/>
    <col min="8" max="8" width="15.6640625" bestFit="1" customWidth="1"/>
    <col min="9" max="9" width="11.73046875" bestFit="1" customWidth="1"/>
  </cols>
  <sheetData>
    <row r="1" spans="1:9" x14ac:dyDescent="0.45">
      <c r="A1" t="s">
        <v>5</v>
      </c>
      <c r="B1" s="2" t="s">
        <v>0</v>
      </c>
      <c r="C1" s="4" t="s">
        <v>1</v>
      </c>
      <c r="D1" s="10" t="s">
        <v>2</v>
      </c>
      <c r="E1" s="7" t="s">
        <v>3</v>
      </c>
      <c r="F1" s="7" t="s">
        <v>4</v>
      </c>
      <c r="G1" t="s">
        <v>8</v>
      </c>
      <c r="H1" t="s">
        <v>7</v>
      </c>
      <c r="I1" t="s">
        <v>6</v>
      </c>
    </row>
    <row r="2" spans="1:9" x14ac:dyDescent="0.45">
      <c r="A2">
        <v>1</v>
      </c>
      <c r="B2" s="1">
        <v>43831</v>
      </c>
      <c r="C2" s="5">
        <v>11962.099609000001</v>
      </c>
      <c r="D2" s="8">
        <f>(C3-C2)*100/C3</f>
        <v>-6.7877752047671196</v>
      </c>
      <c r="E2" s="7" cm="1">
        <f t="array" ref="E2:E48">_xlfn._xlws.SORT(D2:D48)</f>
        <v>-30.286993690209648</v>
      </c>
      <c r="F2" s="7">
        <f>Table1[[#This Row],[Sr. No.]]/47</f>
        <v>2.1276595744680851E-2</v>
      </c>
      <c r="G2">
        <v>1</v>
      </c>
      <c r="H2">
        <f>VLOOKUP(G2,E:F,1,TRUE)</f>
        <v>0.88223257958845813</v>
      </c>
      <c r="I2">
        <f>VLOOKUP(G2,E2:F47,2,TRUE)</f>
        <v>0.46808510638297873</v>
      </c>
    </row>
    <row r="3" spans="1:9" x14ac:dyDescent="0.45">
      <c r="A3">
        <v>2</v>
      </c>
      <c r="B3" s="1">
        <v>43862</v>
      </c>
      <c r="C3" s="5">
        <v>11201.75</v>
      </c>
      <c r="D3" s="8">
        <f>(C4-C3)*100/C4</f>
        <v>-30.286993690209648</v>
      </c>
      <c r="E3" s="7">
        <v>-6.7877752047671196</v>
      </c>
      <c r="F3" s="7">
        <f>Table1[[#This Row],[Sr. No.]]/47</f>
        <v>4.2553191489361701E-2</v>
      </c>
      <c r="G3">
        <v>12</v>
      </c>
      <c r="H3">
        <f>VLOOKUP(G3,E:F,1,TRUE)</f>
        <v>10.228659868795189</v>
      </c>
      <c r="I3">
        <f>VLOOKUP(G3,E3:F48,2,TRUE)</f>
        <v>0.97872340425531912</v>
      </c>
    </row>
    <row r="4" spans="1:9" x14ac:dyDescent="0.45">
      <c r="A4">
        <v>3</v>
      </c>
      <c r="B4" s="1">
        <v>43891</v>
      </c>
      <c r="C4" s="5">
        <v>8597.75</v>
      </c>
      <c r="D4" s="8">
        <f>(C5-C4)*100/C5</f>
        <v>12.80084322304184</v>
      </c>
      <c r="E4" s="7">
        <v>-5.0968823751208108</v>
      </c>
      <c r="F4" s="7">
        <f>Table1[[#This Row],[Sr. No.]]/47</f>
        <v>6.3829787234042548E-2</v>
      </c>
    </row>
    <row r="5" spans="1:9" x14ac:dyDescent="0.45">
      <c r="A5">
        <v>4</v>
      </c>
      <c r="B5" s="1">
        <v>43922</v>
      </c>
      <c r="C5" s="5">
        <v>9859.9003909999992</v>
      </c>
      <c r="D5" s="8">
        <f>(C6-C5)*100/C6</f>
        <v>-2.9184951587222132</v>
      </c>
      <c r="E5" s="7">
        <v>-4.0537189908824391</v>
      </c>
      <c r="F5" s="7">
        <f>Table1[[#This Row],[Sr. No.]]/47</f>
        <v>8.5106382978723402E-2</v>
      </c>
      <c r="G5" s="11" t="s">
        <v>9</v>
      </c>
    </row>
    <row r="6" spans="1:9" x14ac:dyDescent="0.45">
      <c r="A6">
        <v>5</v>
      </c>
      <c r="B6" s="1">
        <v>43952</v>
      </c>
      <c r="C6" s="5">
        <v>9580.2998050000006</v>
      </c>
      <c r="D6" s="8">
        <f>(C7-C6)*100/C7</f>
        <v>7.0063368768967242</v>
      </c>
      <c r="E6" s="7">
        <v>-3.8898886895931444</v>
      </c>
      <c r="F6" s="7">
        <f>Table1[[#This Row],[Sr. No.]]/47</f>
        <v>0.10638297872340426</v>
      </c>
      <c r="G6" s="12">
        <f>G2</f>
        <v>1</v>
      </c>
    </row>
    <row r="7" spans="1:9" x14ac:dyDescent="0.45">
      <c r="A7">
        <v>6</v>
      </c>
      <c r="B7" s="1">
        <v>43983</v>
      </c>
      <c r="C7" s="5">
        <v>10302.099609000001</v>
      </c>
      <c r="D7" s="8">
        <f>(C8-C7)*100/C8</f>
        <v>6.9657656143004738</v>
      </c>
      <c r="E7" s="7">
        <v>-3.6069482407346647</v>
      </c>
      <c r="F7" s="7">
        <f>Table1[[#This Row],[Sr. No.]]/47</f>
        <v>0.1276595744680851</v>
      </c>
      <c r="G7" s="12">
        <f>G3</f>
        <v>12</v>
      </c>
    </row>
    <row r="8" spans="1:9" x14ac:dyDescent="0.45">
      <c r="A8">
        <v>7</v>
      </c>
      <c r="B8" s="1">
        <v>44013</v>
      </c>
      <c r="C8" s="5">
        <v>11073.450194999999</v>
      </c>
      <c r="D8" s="8">
        <f>(C9-C8)*100/C9</f>
        <v>2.7578468057080179</v>
      </c>
      <c r="E8" s="7">
        <v>-3.2508780288620778</v>
      </c>
      <c r="F8" s="7">
        <f>Table1[[#This Row],[Sr. No.]]/47</f>
        <v>0.14893617021276595</v>
      </c>
      <c r="G8" s="11">
        <f>I3-I2</f>
        <v>0.51063829787234039</v>
      </c>
    </row>
    <row r="9" spans="1:9" x14ac:dyDescent="0.45">
      <c r="A9">
        <v>8</v>
      </c>
      <c r="B9" s="1">
        <v>44044</v>
      </c>
      <c r="C9" s="5">
        <v>11387.5</v>
      </c>
      <c r="D9" s="8">
        <f>(C10-C9)*100/C10</f>
        <v>-1.2442727298507787</v>
      </c>
      <c r="E9" s="7">
        <v>-3.1233887902073527</v>
      </c>
      <c r="F9" s="7">
        <f>Table1[[#This Row],[Sr. No.]]/47</f>
        <v>0.1702127659574468</v>
      </c>
    </row>
    <row r="10" spans="1:9" x14ac:dyDescent="0.45">
      <c r="A10">
        <v>9</v>
      </c>
      <c r="B10" s="1">
        <v>44075</v>
      </c>
      <c r="C10" s="5">
        <v>11247.549805000001</v>
      </c>
      <c r="D10" s="8">
        <f>(C11-C10)*100/C11</f>
        <v>3.3914877751948178</v>
      </c>
      <c r="E10" s="7">
        <v>-2.928264656751272</v>
      </c>
      <c r="F10" s="7">
        <f>Table1[[#This Row],[Sr. No.]]/47</f>
        <v>0.19148936170212766</v>
      </c>
    </row>
    <row r="11" spans="1:9" x14ac:dyDescent="0.45">
      <c r="A11">
        <v>10</v>
      </c>
      <c r="B11" s="1">
        <v>44105</v>
      </c>
      <c r="C11" s="5">
        <v>11642.400390999999</v>
      </c>
      <c r="D11" s="8">
        <f>(C12-C11)*100/C12</f>
        <v>10.228659868795189</v>
      </c>
      <c r="E11" s="7">
        <v>-2.9184951587222132</v>
      </c>
      <c r="F11" s="7">
        <f>Table1[[#This Row],[Sr. No.]]/47</f>
        <v>0.21276595744680851</v>
      </c>
    </row>
    <row r="12" spans="1:9" x14ac:dyDescent="0.45">
      <c r="A12">
        <v>11</v>
      </c>
      <c r="B12" s="1">
        <v>44136</v>
      </c>
      <c r="C12" s="5">
        <v>12968.950194999999</v>
      </c>
      <c r="D12" s="8">
        <f>(C13-C12)*100/C13</f>
        <v>7.2437270370304194</v>
      </c>
      <c r="E12" s="7">
        <v>-2.5968898592396834</v>
      </c>
      <c r="F12" s="7">
        <f>Table1[[#This Row],[Sr. No.]]/47</f>
        <v>0.23404255319148937</v>
      </c>
    </row>
    <row r="13" spans="1:9" x14ac:dyDescent="0.45">
      <c r="A13">
        <v>12</v>
      </c>
      <c r="B13" s="1">
        <v>44166</v>
      </c>
      <c r="C13" s="5">
        <v>13981.75</v>
      </c>
      <c r="D13" s="8">
        <f>(C14-C13)*100/C14</f>
        <v>-2.5460989024631884</v>
      </c>
      <c r="E13" s="7">
        <v>-2.5460989024631884</v>
      </c>
      <c r="F13" s="7">
        <f>Table1[[#This Row],[Sr. No.]]/47</f>
        <v>0.25531914893617019</v>
      </c>
    </row>
    <row r="14" spans="1:9" x14ac:dyDescent="0.45">
      <c r="A14">
        <v>13</v>
      </c>
      <c r="B14" s="1">
        <v>44197</v>
      </c>
      <c r="C14" s="5">
        <v>13634.599609000001</v>
      </c>
      <c r="D14" s="8">
        <f>(C15-C14)*100/C15</f>
        <v>6.1569380034370278</v>
      </c>
      <c r="E14" s="7">
        <v>-2.5090398405044501</v>
      </c>
      <c r="F14" s="7">
        <f>Table1[[#This Row],[Sr. No.]]/47</f>
        <v>0.27659574468085107</v>
      </c>
    </row>
    <row r="15" spans="1:9" x14ac:dyDescent="0.45">
      <c r="A15">
        <v>14</v>
      </c>
      <c r="B15" s="1">
        <v>44228</v>
      </c>
      <c r="C15" s="5">
        <v>14529.150390999999</v>
      </c>
      <c r="D15" s="8">
        <f>(C16-C15)*100/C16</f>
        <v>1.0996739560105102</v>
      </c>
      <c r="E15" s="7">
        <v>-2.1178081774935102</v>
      </c>
      <c r="F15" s="7">
        <f>Table1[[#This Row],[Sr. No.]]/47</f>
        <v>0.2978723404255319</v>
      </c>
    </row>
    <row r="16" spans="1:9" x14ac:dyDescent="0.45">
      <c r="A16">
        <v>15</v>
      </c>
      <c r="B16" s="1">
        <v>44256</v>
      </c>
      <c r="C16" s="5">
        <v>14690.700194999999</v>
      </c>
      <c r="D16" s="8">
        <f>(C17-C16)*100/C17</f>
        <v>-0.40735547971621122</v>
      </c>
      <c r="E16" s="7">
        <v>-2.070054456740376</v>
      </c>
      <c r="F16" s="7">
        <f>Table1[[#This Row],[Sr. No.]]/47</f>
        <v>0.31914893617021278</v>
      </c>
    </row>
    <row r="17" spans="1:6" x14ac:dyDescent="0.45">
      <c r="A17">
        <v>16</v>
      </c>
      <c r="B17" s="1">
        <v>44287</v>
      </c>
      <c r="C17" s="5">
        <v>14631.099609000001</v>
      </c>
      <c r="D17" s="8">
        <f>(C18-C17)*100/C18</f>
        <v>6.107376132077567</v>
      </c>
      <c r="E17" s="7">
        <v>-1.2442727298507787</v>
      </c>
      <c r="F17" s="7">
        <f>Table1[[#This Row],[Sr. No.]]/47</f>
        <v>0.34042553191489361</v>
      </c>
    </row>
    <row r="18" spans="1:6" x14ac:dyDescent="0.45">
      <c r="A18">
        <v>17</v>
      </c>
      <c r="B18" s="1">
        <v>44317</v>
      </c>
      <c r="C18" s="5">
        <v>15582.799805000001</v>
      </c>
      <c r="D18" s="8">
        <f>(C19-C18)*100/C19</f>
        <v>0.88223257958845813</v>
      </c>
      <c r="E18" s="7">
        <v>-0.40735547971621122</v>
      </c>
      <c r="F18" s="7">
        <f>Table1[[#This Row],[Sr. No.]]/47</f>
        <v>0.36170212765957449</v>
      </c>
    </row>
    <row r="19" spans="1:6" x14ac:dyDescent="0.45">
      <c r="A19">
        <v>18</v>
      </c>
      <c r="B19" s="1">
        <v>44348</v>
      </c>
      <c r="C19" s="5">
        <v>15721.5</v>
      </c>
      <c r="D19" s="8">
        <f>(C20-C19)*100/C20</f>
        <v>0.26358988592944155</v>
      </c>
      <c r="E19" s="7">
        <v>-8.189904941638039E-2</v>
      </c>
      <c r="F19" s="7">
        <f>Table1[[#This Row],[Sr. No.]]/47</f>
        <v>0.38297872340425532</v>
      </c>
    </row>
    <row r="20" spans="1:6" x14ac:dyDescent="0.45">
      <c r="A20">
        <v>19</v>
      </c>
      <c r="B20" s="1">
        <v>44378</v>
      </c>
      <c r="C20" s="5">
        <v>15763.049805000001</v>
      </c>
      <c r="D20" s="8">
        <f>(C21-C20)*100/C21</f>
        <v>7.9916734360734027</v>
      </c>
      <c r="E20" s="7">
        <v>0.26358988592944155</v>
      </c>
      <c r="F20" s="7">
        <f>Table1[[#This Row],[Sr. No.]]/47</f>
        <v>0.40425531914893614</v>
      </c>
    </row>
    <row r="21" spans="1:6" x14ac:dyDescent="0.45">
      <c r="A21">
        <v>20</v>
      </c>
      <c r="B21" s="1">
        <v>44409</v>
      </c>
      <c r="C21" s="5">
        <v>17132.199218999998</v>
      </c>
      <c r="D21" s="8">
        <f>(C22-C21)*100/C22</f>
        <v>2.7582417065087759</v>
      </c>
      <c r="E21" s="7">
        <v>0.30274478510081343</v>
      </c>
      <c r="F21" s="7">
        <f>Table1[[#This Row],[Sr. No.]]/47</f>
        <v>0.42553191489361702</v>
      </c>
    </row>
    <row r="22" spans="1:6" x14ac:dyDescent="0.45">
      <c r="A22">
        <v>21</v>
      </c>
      <c r="B22" s="1">
        <v>44440</v>
      </c>
      <c r="C22" s="5">
        <v>17618.150390999999</v>
      </c>
      <c r="D22" s="8">
        <f>(C23-C22)*100/C23</f>
        <v>0.30274478510081343</v>
      </c>
      <c r="E22" s="7">
        <v>0.3214376992756332</v>
      </c>
      <c r="F22" s="7">
        <f>Table1[[#This Row],[Sr. No.]]/47</f>
        <v>0.44680851063829785</v>
      </c>
    </row>
    <row r="23" spans="1:6" x14ac:dyDescent="0.45">
      <c r="A23">
        <v>22</v>
      </c>
      <c r="B23" s="1">
        <v>44470</v>
      </c>
      <c r="C23" s="5">
        <v>17671.650390999999</v>
      </c>
      <c r="D23" s="8">
        <f>(C24-C23)*100/C24</f>
        <v>-4.0537189908824391</v>
      </c>
      <c r="E23" s="7">
        <v>0.88223257958845813</v>
      </c>
      <c r="F23" s="7">
        <f>Table1[[#This Row],[Sr. No.]]/47</f>
        <v>0.46808510638297873</v>
      </c>
    </row>
    <row r="24" spans="1:6" x14ac:dyDescent="0.45">
      <c r="A24">
        <v>23</v>
      </c>
      <c r="B24" s="1">
        <v>44501</v>
      </c>
      <c r="C24" s="5">
        <v>16983.199218999998</v>
      </c>
      <c r="D24" s="8">
        <f>(C25-C24)*100/C25</f>
        <v>2.1369740510730124</v>
      </c>
      <c r="E24" s="7">
        <v>1.0996739560105102</v>
      </c>
      <c r="F24" s="7">
        <f>Table1[[#This Row],[Sr. No.]]/47</f>
        <v>0.48936170212765956</v>
      </c>
    </row>
    <row r="25" spans="1:6" x14ac:dyDescent="0.45">
      <c r="A25">
        <v>24</v>
      </c>
      <c r="B25" s="1">
        <v>44531</v>
      </c>
      <c r="C25" s="5">
        <v>17354.050781000002</v>
      </c>
      <c r="D25" s="8">
        <f>(C26-C25)*100/C26</f>
        <v>-8.189904941638039E-2</v>
      </c>
      <c r="E25" s="7">
        <v>1.9579087024270583</v>
      </c>
      <c r="F25" s="7">
        <f>Table1[[#This Row],[Sr. No.]]/47</f>
        <v>0.51063829787234039</v>
      </c>
    </row>
    <row r="26" spans="1:6" x14ac:dyDescent="0.45">
      <c r="A26">
        <v>25</v>
      </c>
      <c r="B26" s="1">
        <v>44562</v>
      </c>
      <c r="C26" s="5">
        <v>17339.849609000001</v>
      </c>
      <c r="D26" s="8">
        <f>(C27-C26)*100/C27</f>
        <v>-3.2508780288620778</v>
      </c>
      <c r="E26" s="7">
        <v>2.1369740510730124</v>
      </c>
      <c r="F26" s="7">
        <f>Table1[[#This Row],[Sr. No.]]/47</f>
        <v>0.53191489361702127</v>
      </c>
    </row>
    <row r="27" spans="1:6" x14ac:dyDescent="0.45">
      <c r="A27">
        <v>26</v>
      </c>
      <c r="B27" s="1">
        <v>44593</v>
      </c>
      <c r="C27" s="5">
        <v>16793.900390999999</v>
      </c>
      <c r="D27" s="8">
        <f>(C28-C27)*100/C28</f>
        <v>3.8411635379836571</v>
      </c>
      <c r="E27" s="7">
        <v>2.5325901086497105</v>
      </c>
      <c r="F27" s="7">
        <f>Table1[[#This Row],[Sr. No.]]/47</f>
        <v>0.55319148936170215</v>
      </c>
    </row>
    <row r="28" spans="1:6" x14ac:dyDescent="0.45">
      <c r="A28">
        <v>27</v>
      </c>
      <c r="B28" s="1">
        <v>44621</v>
      </c>
      <c r="C28" s="5">
        <v>17464.75</v>
      </c>
      <c r="D28" s="8">
        <f>(C29-C28)*100/C29</f>
        <v>-2.1178081774935102</v>
      </c>
      <c r="E28" s="7">
        <v>2.7578468057080179</v>
      </c>
      <c r="F28" s="7">
        <f>Table1[[#This Row],[Sr. No.]]/47</f>
        <v>0.57446808510638303</v>
      </c>
    </row>
    <row r="29" spans="1:6" x14ac:dyDescent="0.45">
      <c r="A29">
        <v>28</v>
      </c>
      <c r="B29" s="1">
        <v>44652</v>
      </c>
      <c r="C29" s="5">
        <v>17102.550781000002</v>
      </c>
      <c r="D29" s="8">
        <f>(C30-C29)*100/C30</f>
        <v>-3.1233887902073527</v>
      </c>
      <c r="E29" s="7">
        <v>2.7582417065087759</v>
      </c>
      <c r="F29" s="7">
        <f>Table1[[#This Row],[Sr. No.]]/47</f>
        <v>0.5957446808510638</v>
      </c>
    </row>
    <row r="30" spans="1:6" x14ac:dyDescent="0.45">
      <c r="A30">
        <v>29</v>
      </c>
      <c r="B30" s="1">
        <v>44682</v>
      </c>
      <c r="C30" s="5">
        <v>16584.550781000002</v>
      </c>
      <c r="D30" s="8">
        <f>(C31-C30)*100/C31</f>
        <v>-5.0968823751208108</v>
      </c>
      <c r="E30" s="7">
        <v>2.8589434826294249</v>
      </c>
      <c r="F30" s="7">
        <f>Table1[[#This Row],[Sr. No.]]/47</f>
        <v>0.61702127659574468</v>
      </c>
    </row>
    <row r="31" spans="1:6" x14ac:dyDescent="0.45">
      <c r="A31">
        <v>30</v>
      </c>
      <c r="B31" s="1">
        <v>44713</v>
      </c>
      <c r="C31" s="5">
        <v>15780.25</v>
      </c>
      <c r="D31" s="8">
        <f>(C32-C31)*100/C32</f>
        <v>8.0311220549881259</v>
      </c>
      <c r="E31" s="7">
        <v>3.3844281844871</v>
      </c>
      <c r="F31" s="7">
        <f>Table1[[#This Row],[Sr. No.]]/47</f>
        <v>0.63829787234042556</v>
      </c>
    </row>
    <row r="32" spans="1:6" x14ac:dyDescent="0.45">
      <c r="A32">
        <v>31</v>
      </c>
      <c r="B32" s="1">
        <v>44743</v>
      </c>
      <c r="C32" s="5">
        <v>17158.25</v>
      </c>
      <c r="D32" s="8">
        <f>(C33-C32)*100/C33</f>
        <v>3.3844281844871</v>
      </c>
      <c r="E32" s="7">
        <v>3.3914877751948178</v>
      </c>
      <c r="F32" s="7">
        <f>Table1[[#This Row],[Sr. No.]]/47</f>
        <v>0.65957446808510634</v>
      </c>
    </row>
    <row r="33" spans="1:6" x14ac:dyDescent="0.45">
      <c r="A33">
        <v>32</v>
      </c>
      <c r="B33" s="1">
        <v>44774</v>
      </c>
      <c r="C33" s="5">
        <v>17759.300781000002</v>
      </c>
      <c r="D33" s="8">
        <f>(C34-C33)*100/C34</f>
        <v>-3.8898886895931444</v>
      </c>
      <c r="E33" s="7">
        <v>3.4115829775603244</v>
      </c>
      <c r="F33" s="7">
        <f>Table1[[#This Row],[Sr. No.]]/47</f>
        <v>0.68085106382978722</v>
      </c>
    </row>
    <row r="34" spans="1:6" x14ac:dyDescent="0.45">
      <c r="A34">
        <v>33</v>
      </c>
      <c r="B34" s="1">
        <v>44805</v>
      </c>
      <c r="C34" s="5">
        <v>17094.349609000001</v>
      </c>
      <c r="D34" s="8">
        <f>(C35-C34)*100/C35</f>
        <v>5.0957109614455769</v>
      </c>
      <c r="E34" s="7">
        <v>3.8411635379836571</v>
      </c>
      <c r="F34" s="7">
        <f>Table1[[#This Row],[Sr. No.]]/47</f>
        <v>0.7021276595744681</v>
      </c>
    </row>
    <row r="35" spans="1:6" x14ac:dyDescent="0.45">
      <c r="A35">
        <v>34</v>
      </c>
      <c r="B35" s="1">
        <v>44835</v>
      </c>
      <c r="C35" s="5">
        <v>18012.199218999998</v>
      </c>
      <c r="D35" s="8">
        <f>(C36-C35)*100/C36</f>
        <v>3.9776974283601674</v>
      </c>
      <c r="E35" s="7">
        <v>3.9039579296983118</v>
      </c>
      <c r="F35" s="7">
        <f>Table1[[#This Row],[Sr. No.]]/47</f>
        <v>0.72340425531914898</v>
      </c>
    </row>
    <row r="36" spans="1:6" x14ac:dyDescent="0.45">
      <c r="A36">
        <v>35</v>
      </c>
      <c r="B36" s="1">
        <v>44866</v>
      </c>
      <c r="C36" s="5">
        <v>18758.349609000001</v>
      </c>
      <c r="D36" s="8">
        <f>(C37-C36)*100/C37</f>
        <v>-3.6069482407346647</v>
      </c>
      <c r="E36" s="7">
        <v>3.9776974283601674</v>
      </c>
      <c r="F36" s="7">
        <f>Table1[[#This Row],[Sr. No.]]/47</f>
        <v>0.74468085106382975</v>
      </c>
    </row>
    <row r="37" spans="1:6" x14ac:dyDescent="0.45">
      <c r="A37">
        <v>36</v>
      </c>
      <c r="B37" s="1">
        <v>44896</v>
      </c>
      <c r="C37" s="5">
        <v>18105.300781000002</v>
      </c>
      <c r="D37" s="8">
        <f>(C38-C37)*100/C38</f>
        <v>-2.5090398405044501</v>
      </c>
      <c r="E37" s="7">
        <v>5.0957109614455769</v>
      </c>
      <c r="F37" s="7">
        <f>Table1[[#This Row],[Sr. No.]]/47</f>
        <v>0.76595744680851063</v>
      </c>
    </row>
    <row r="38" spans="1:6" x14ac:dyDescent="0.45">
      <c r="A38">
        <v>37</v>
      </c>
      <c r="B38" s="1">
        <v>44927</v>
      </c>
      <c r="C38" s="5">
        <v>17662.150390999999</v>
      </c>
      <c r="D38" s="8">
        <f>(C39-C38)*100/C39</f>
        <v>-2.070054456740376</v>
      </c>
      <c r="E38" s="7">
        <v>5.2329156716127292</v>
      </c>
      <c r="F38" s="7">
        <f>Table1[[#This Row],[Sr. No.]]/47</f>
        <v>0.78723404255319152</v>
      </c>
    </row>
    <row r="39" spans="1:6" x14ac:dyDescent="0.45">
      <c r="A39">
        <v>38</v>
      </c>
      <c r="B39" s="1">
        <v>44958</v>
      </c>
      <c r="C39" s="5">
        <v>17303.949218999998</v>
      </c>
      <c r="D39" s="8">
        <f>(C40-C39)*100/C40</f>
        <v>0.3214376992756332</v>
      </c>
      <c r="E39" s="7">
        <v>6.107376132077567</v>
      </c>
      <c r="F39" s="7">
        <f>Table1[[#This Row],[Sr. No.]]/47</f>
        <v>0.80851063829787229</v>
      </c>
    </row>
    <row r="40" spans="1:6" x14ac:dyDescent="0.45">
      <c r="A40">
        <v>39</v>
      </c>
      <c r="B40" s="1">
        <v>44986</v>
      </c>
      <c r="C40" s="5">
        <v>17359.75</v>
      </c>
      <c r="D40" s="8">
        <f>(C41-C40)*100/C41</f>
        <v>3.9039579296983118</v>
      </c>
      <c r="E40" s="7">
        <v>6.1569380034370278</v>
      </c>
      <c r="F40" s="7">
        <f>Table1[[#This Row],[Sr. No.]]/47</f>
        <v>0.82978723404255317</v>
      </c>
    </row>
    <row r="41" spans="1:6" x14ac:dyDescent="0.45">
      <c r="A41">
        <v>40</v>
      </c>
      <c r="B41" s="1">
        <v>45017</v>
      </c>
      <c r="C41" s="5">
        <v>18065</v>
      </c>
      <c r="D41" s="8">
        <f>(C42-C41)*100/C42</f>
        <v>2.5325901086497105</v>
      </c>
      <c r="E41" s="7">
        <v>6.9657656143004738</v>
      </c>
      <c r="F41" s="7">
        <f>Table1[[#This Row],[Sr. No.]]/47</f>
        <v>0.85106382978723405</v>
      </c>
    </row>
    <row r="42" spans="1:6" x14ac:dyDescent="0.45">
      <c r="A42">
        <v>41</v>
      </c>
      <c r="B42" s="1">
        <v>45047</v>
      </c>
      <c r="C42" s="5">
        <v>18534.400390999999</v>
      </c>
      <c r="D42" s="8">
        <f>(C43-C42)*100/C43</f>
        <v>3.4115829775603244</v>
      </c>
      <c r="E42" s="7">
        <v>7.0063368768967242</v>
      </c>
      <c r="F42" s="7">
        <f>Table1[[#This Row],[Sr. No.]]/47</f>
        <v>0.87234042553191493</v>
      </c>
    </row>
    <row r="43" spans="1:6" x14ac:dyDescent="0.45">
      <c r="A43">
        <v>42</v>
      </c>
      <c r="B43" s="1">
        <v>45078</v>
      </c>
      <c r="C43" s="5">
        <v>19189.050781000002</v>
      </c>
      <c r="D43" s="8">
        <f>(C44-C43)*100/C44</f>
        <v>2.8589434826294249</v>
      </c>
      <c r="E43" s="7">
        <v>7.2437270370304194</v>
      </c>
      <c r="F43" s="7">
        <f>Table1[[#This Row],[Sr. No.]]/47</f>
        <v>0.8936170212765957</v>
      </c>
    </row>
    <row r="44" spans="1:6" x14ac:dyDescent="0.45">
      <c r="A44">
        <v>43</v>
      </c>
      <c r="B44" s="1">
        <v>45108</v>
      </c>
      <c r="C44" s="5">
        <v>19753.800781000002</v>
      </c>
      <c r="D44" s="8">
        <f>(C45-C44)*100/C45</f>
        <v>-2.5968898592396834</v>
      </c>
      <c r="E44" s="7">
        <v>7.3545651510885186</v>
      </c>
      <c r="F44" s="7">
        <f>Table1[[#This Row],[Sr. No.]]/47</f>
        <v>0.91489361702127658</v>
      </c>
    </row>
    <row r="45" spans="1:6" x14ac:dyDescent="0.45">
      <c r="A45">
        <v>44</v>
      </c>
      <c r="B45" s="1">
        <v>45139</v>
      </c>
      <c r="C45" s="5">
        <v>19253.800781000002</v>
      </c>
      <c r="D45" s="8">
        <f>(C46-C45)*100/C46</f>
        <v>1.9579087024270583</v>
      </c>
      <c r="E45" s="7">
        <v>7.9916734360734027</v>
      </c>
      <c r="F45" s="7">
        <f>Table1[[#This Row],[Sr. No.]]/47</f>
        <v>0.93617021276595747</v>
      </c>
    </row>
    <row r="46" spans="1:6" x14ac:dyDescent="0.45">
      <c r="A46">
        <v>45</v>
      </c>
      <c r="B46" s="1">
        <v>45170</v>
      </c>
      <c r="C46" s="5">
        <v>19638.300781000002</v>
      </c>
      <c r="D46" s="8">
        <f>(C47-C46)*100/C47</f>
        <v>-2.928264656751272</v>
      </c>
      <c r="E46" s="7">
        <v>8.0311220549881259</v>
      </c>
      <c r="F46" s="7">
        <f>Table1[[#This Row],[Sr. No.]]/47</f>
        <v>0.95744680851063835</v>
      </c>
    </row>
    <row r="47" spans="1:6" x14ac:dyDescent="0.45">
      <c r="A47">
        <v>46</v>
      </c>
      <c r="B47" s="1">
        <v>45200</v>
      </c>
      <c r="C47" s="5">
        <v>19079.599609000001</v>
      </c>
      <c r="D47" s="8">
        <f>(C48-C47)*100/C48</f>
        <v>5.2329156716127292</v>
      </c>
      <c r="E47" s="7">
        <v>10.228659868795189</v>
      </c>
      <c r="F47" s="7">
        <f>Table1[[#This Row],[Sr. No.]]/47</f>
        <v>0.97872340425531912</v>
      </c>
    </row>
    <row r="48" spans="1:6" x14ac:dyDescent="0.45">
      <c r="A48">
        <v>47</v>
      </c>
      <c r="B48" s="1">
        <v>45231</v>
      </c>
      <c r="C48" s="5">
        <v>20133.150390999999</v>
      </c>
      <c r="D48" s="8">
        <f>(C49-C48)*100/C49</f>
        <v>7.3545651510885186</v>
      </c>
      <c r="E48" s="7">
        <v>12.80084322304184</v>
      </c>
      <c r="F48" s="7">
        <f>Table1[[#This Row],[Sr. No.]]/47</f>
        <v>1</v>
      </c>
    </row>
    <row r="49" spans="2:6" x14ac:dyDescent="0.45">
      <c r="B49" s="3">
        <v>45261</v>
      </c>
      <c r="C49" s="6">
        <v>21731.400390999999</v>
      </c>
      <c r="D49" s="9"/>
      <c r="E49" s="7"/>
      <c r="F4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jain</cp:lastModifiedBy>
  <dcterms:created xsi:type="dcterms:W3CDTF">2024-07-15T10:46:15Z</dcterms:created>
  <dcterms:modified xsi:type="dcterms:W3CDTF">2024-07-15T13:49:01Z</dcterms:modified>
</cp:coreProperties>
</file>