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A383EC0-2112-4A4F-AF8C-A71EF99017D3}" xr6:coauthVersionLast="40" xr6:coauthVersionMax="40" xr10:uidLastSave="{00000000-0000-0000-0000-000000000000}"/>
  <bookViews>
    <workbookView xWindow="0" yWindow="0" windowWidth="23040" windowHeight="9048" activeTab="5" xr2:uid="{42891094-3434-44D1-8435-C59AA3ED9DFE}"/>
  </bookViews>
  <sheets>
    <sheet name="Sheet2" sheetId="2" r:id="rId1"/>
    <sheet name="DA1" sheetId="1" r:id="rId2"/>
    <sheet name="DA2" sheetId="4" r:id="rId3"/>
    <sheet name="DA3" sheetId="5" r:id="rId4"/>
    <sheet name="Correlation" sheetId="3" r:id="rId5"/>
    <sheet name="Hypothesis testing" sheetId="6" r:id="rId6"/>
    <sheet name="Recommendations" sheetId="8" r:id="rId7"/>
  </sheets>
  <definedNames>
    <definedName name="ExternalData_1" localSheetId="0" hidden="1">Sheet2!$A$1:$U$16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CEDD2-0EEC-4CAB-9839-8C9CB9928C2B}" keepAlive="1" name="Query - employee_experience_survey_data_1" description="Connection to the 'employee_experience_survey_data_1' query in the workbook." type="5" refreshedVersion="6" background="1" saveData="1">
    <dbPr connection="Provider=Microsoft.Mashup.OleDb.1;Data Source=$Workbook$;Location=employee_experience_survey_data_1;Extended Properties=&quot;&quot;" command="SELECT * FROM [employee_experience_survey_data_1]"/>
  </connection>
</connections>
</file>

<file path=xl/sharedStrings.xml><?xml version="1.0" encoding="utf-8"?>
<sst xmlns="http://schemas.openxmlformats.org/spreadsheetml/2006/main" count="467" uniqueCount="108">
  <si>
    <t>Name</t>
  </si>
  <si>
    <t>Age Bracket</t>
  </si>
  <si>
    <t>Gender</t>
  </si>
  <si>
    <t>Ethnicity</t>
  </si>
  <si>
    <t>Job Title</t>
  </si>
  <si>
    <t>Department</t>
  </si>
  <si>
    <t>Date Survey Completed</t>
  </si>
  <si>
    <t>Job Satisfaction</t>
  </si>
  <si>
    <t>Work-Life Balance</t>
  </si>
  <si>
    <t>Management Support</t>
  </si>
  <si>
    <t>Team Collaboration</t>
  </si>
  <si>
    <t>Workload Fairness</t>
  </si>
  <si>
    <t>Career Development Opportunities</t>
  </si>
  <si>
    <t>Workplace Inclusivity</t>
  </si>
  <si>
    <t>Company Communication</t>
  </si>
  <si>
    <t>Compensation Satisfaction</t>
  </si>
  <si>
    <t>Job Security</t>
  </si>
  <si>
    <t>Overall Engagement</t>
  </si>
  <si>
    <t>John Doe</t>
  </si>
  <si>
    <t>25-34</t>
  </si>
  <si>
    <t>Female</t>
  </si>
  <si>
    <t>Asian</t>
  </si>
  <si>
    <t>Product Manager</t>
  </si>
  <si>
    <t>Product Development</t>
  </si>
  <si>
    <t>Disagree</t>
  </si>
  <si>
    <t>Strongly Agree</t>
  </si>
  <si>
    <t>Neutral</t>
  </si>
  <si>
    <t>Agree</t>
  </si>
  <si>
    <t>Jane Smith</t>
  </si>
  <si>
    <t>18-24</t>
  </si>
  <si>
    <t>Middle Eastern</t>
  </si>
  <si>
    <t>Operations Manager</t>
  </si>
  <si>
    <t>Sales</t>
  </si>
  <si>
    <t>Strongly Disagree</t>
  </si>
  <si>
    <t>Carlos Reyes</t>
  </si>
  <si>
    <t>45-54</t>
  </si>
  <si>
    <t>Indian</t>
  </si>
  <si>
    <t>UX Designer</t>
  </si>
  <si>
    <t>Consulting</t>
  </si>
  <si>
    <t>Emily Zhang</t>
  </si>
  <si>
    <t>35-44</t>
  </si>
  <si>
    <t>Male</t>
  </si>
  <si>
    <t>Caucasian</t>
  </si>
  <si>
    <t>HR</t>
  </si>
  <si>
    <t>Michael Johnson</t>
  </si>
  <si>
    <t>Sara Ahmed</t>
  </si>
  <si>
    <t>Business Consultant</t>
  </si>
  <si>
    <t>Operations</t>
  </si>
  <si>
    <t>Tom Davis</t>
  </si>
  <si>
    <t>Linda Lopez</t>
  </si>
  <si>
    <t>African American</t>
  </si>
  <si>
    <t>Customer Support</t>
  </si>
  <si>
    <t>Raj Patel</t>
  </si>
  <si>
    <t>IT</t>
  </si>
  <si>
    <t>Amara Njeri</t>
  </si>
  <si>
    <t>HR Specialist</t>
  </si>
  <si>
    <t>Design</t>
  </si>
  <si>
    <t>Helen Martin</t>
  </si>
  <si>
    <t>Peter Brown</t>
  </si>
  <si>
    <t>Nina Roberts</t>
  </si>
  <si>
    <t>Sales Executive</t>
  </si>
  <si>
    <t>Jake Williams</t>
  </si>
  <si>
    <t>Hispanic</t>
  </si>
  <si>
    <t>Aisha Thompson</t>
  </si>
  <si>
    <t>Data Analyst</t>
  </si>
  <si>
    <t>Finance</t>
  </si>
  <si>
    <t>Job Satisfaction Score</t>
  </si>
  <si>
    <t>Overall Engagement Score</t>
  </si>
  <si>
    <t>Work-Life Balance Score</t>
  </si>
  <si>
    <t>Mean</t>
  </si>
  <si>
    <t>Mode</t>
  </si>
  <si>
    <t>Median</t>
  </si>
  <si>
    <t>Std Deviation</t>
  </si>
  <si>
    <t>Descriptive Analysis for Job Satisfaction</t>
  </si>
  <si>
    <t>Descriptive Analysis for Overall Engagement</t>
  </si>
  <si>
    <t>Row Labels</t>
  </si>
  <si>
    <t>Grand Total</t>
  </si>
  <si>
    <t>Column Labels</t>
  </si>
  <si>
    <t>Count of Job Satisfaction</t>
  </si>
  <si>
    <t>Count of Work-Life Balance</t>
  </si>
  <si>
    <t>Count of Compensation Satisfaction</t>
  </si>
  <si>
    <t>H0:</t>
  </si>
  <si>
    <t>There is no significant difference in job satisfaction level of HR &amp; IT department</t>
  </si>
  <si>
    <t>H1:</t>
  </si>
  <si>
    <t>There is significant difference in job satisfaction level of HR &amp; IT department</t>
  </si>
  <si>
    <t>P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</si>
  <si>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</si>
  <si>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</si>
  <si>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</si>
  <si>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</si>
  <si>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</si>
  <si>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</si>
  <si>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</si>
  <si>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</si>
  <si>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</si>
  <si>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</si>
  <si>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P&gt;0.05</t>
  </si>
  <si>
    <t>Null Hypothesis is accepted</t>
  </si>
  <si>
    <t>Overall employees not satsified with job and compensation</t>
  </si>
  <si>
    <t>Improve work life balance for women</t>
  </si>
  <si>
    <t>People from Sales,Consulting and Operations are not satisfied with work life balance</t>
  </si>
  <si>
    <t>Workload distribution needs to fair for people from Product Development Department</t>
  </si>
  <si>
    <t>Provide more career development opportunities for people from Production Development, Design and Finance departments</t>
  </si>
  <si>
    <t>People from Production development, IT,HR, Finance need more support from management</t>
  </si>
  <si>
    <t>Insights from the Employee Survey</t>
  </si>
  <si>
    <t>Operations, Poduct Development, Consulting people needs more job security</t>
  </si>
  <si>
    <t>There is no significant difference in job satisfaction level of product Development &amp; Sales department</t>
  </si>
  <si>
    <t>There is significant difference in job satisfaction level of Product Development &amp; 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</si>
</sst>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Border="1"/>
    <xf numFmtId="0" fontId="0" fillId="0" borderId="0" xfId="0" pivotButton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3" xfId="0" pivotButton="1" applyBorder="1"/>
    <xf numFmtId="0" fontId="0" fillId="0" borderId="0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2" fontId="0" fillId="0" borderId="3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2" fillId="0" borderId="0" xfId="0" applyFont="1"/>
    <xf numFmtId="0" fontId="2" fillId="0" borderId="0" xfId="0" applyFont="1" applyFill="1" applyBorder="1" applyAlignment="1"/>
    <xf numFmtId="0" fontId="2" fillId="0" borderId="3" xfId="0" applyFont="1" applyBorder="1"/>
    <xf numFmtId="0" fontId="2" fillId="0" borderId="3" xfId="0" applyFont="1" applyFill="1" applyBorder="1" applyAlignment="1"/>
    <xf numFmtId="0" fontId="0" fillId="4" borderId="3" xfId="0" applyFill="1" applyBorder="1" applyAlignment="1"/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 Group Vs Job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'DA2'!$B$3:$B$4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'DA2'!$A$5:$A$8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'DA2'!$B$5:$B$8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4-4BF8-B53F-BCA7C669191B}"/>
            </c:ext>
          </c:extLst>
        </c:ser>
        <c:ser>
          <c:idx val="1"/>
          <c:order val="1"/>
          <c:tx>
            <c:strRef>
              <c:f>'DA2'!$C$3:$C$4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'DA2'!$A$5:$A$8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'DA2'!$C$5:$C$8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4-4BF8-B53F-BCA7C669191B}"/>
            </c:ext>
          </c:extLst>
        </c:ser>
        <c:ser>
          <c:idx val="2"/>
          <c:order val="2"/>
          <c:tx>
            <c:strRef>
              <c:f>'DA2'!$D$3:$D$4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'DA2'!$A$5:$A$8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'DA2'!$D$5:$D$8</c:f>
              <c:numCache>
                <c:formatCode>General</c:formatCode>
                <c:ptCount val="4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4-4BF8-B53F-BCA7C669191B}"/>
            </c:ext>
          </c:extLst>
        </c:ser>
        <c:ser>
          <c:idx val="3"/>
          <c:order val="3"/>
          <c:tx>
            <c:strRef>
              <c:f>'DA2'!$E$3:$E$4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'DA2'!$A$5:$A$8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'DA2'!$E$5:$E$8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4-4BF8-B53F-BCA7C669191B}"/>
            </c:ext>
          </c:extLst>
        </c:ser>
        <c:ser>
          <c:idx val="4"/>
          <c:order val="4"/>
          <c:tx>
            <c:strRef>
              <c:f>'DA2'!$F$3:$F$4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'DA2'!$A$5:$A$8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'DA2'!$F$5:$F$8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4-4BF8-B53F-BCA7C669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8564783"/>
        <c:axId val="729666271"/>
      </c:barChart>
      <c:catAx>
        <c:axId val="8485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66271"/>
        <c:crosses val="autoZero"/>
        <c:auto val="1"/>
        <c:lblAlgn val="ctr"/>
        <c:lblOffset val="100"/>
        <c:noMultiLvlLbl val="0"/>
      </c:catAx>
      <c:valAx>
        <c:axId val="7296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[EmployeeExperienceSurveyDA.xlsx]DA2!PivotTable11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Department Vs Job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'DA2'!$I$3:$I$4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'DA2'!$H$5:$H$12</c:f>
              <c:strCache>
                <c:ptCount val="8"/>
                <c:pt idx="0">
                  <c:v>Consulting</c:v>
                </c:pt>
                <c:pt idx="1">
                  <c:v>Design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'DA2'!$I$5:$I$12</c:f>
              <c:numCache>
                <c:formatCode>General</c:formatCode>
                <c:ptCount val="8"/>
                <c:pt idx="2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764-BA16-5996B82185E9}"/>
            </c:ext>
          </c:extLst>
        </c:ser>
        <c:ser>
          <c:idx val="1"/>
          <c:order val="1"/>
          <c:tx>
            <c:strRef>
              <c:f>'DA2'!$J$3:$J$4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'DA2'!$H$5:$H$12</c:f>
              <c:strCache>
                <c:ptCount val="8"/>
                <c:pt idx="0">
                  <c:v>Consulting</c:v>
                </c:pt>
                <c:pt idx="1">
                  <c:v>Design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'DA2'!$J$5:$J$12</c:f>
              <c:numCache>
                <c:formatCode>General</c:formatCode>
                <c:ptCount val="8"/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9-4764-BA16-5996B82185E9}"/>
            </c:ext>
          </c:extLst>
        </c:ser>
        <c:ser>
          <c:idx val="2"/>
          <c:order val="2"/>
          <c:tx>
            <c:strRef>
              <c:f>'DA2'!$K$3:$K$4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'DA2'!$H$5:$H$12</c:f>
              <c:strCache>
                <c:ptCount val="8"/>
                <c:pt idx="0">
                  <c:v>Consulting</c:v>
                </c:pt>
                <c:pt idx="1">
                  <c:v>Design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'DA2'!$K$5:$K$12</c:f>
              <c:numCache>
                <c:formatCode>General</c:formatCode>
                <c:ptCount val="8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9-4764-BA16-5996B82185E9}"/>
            </c:ext>
          </c:extLst>
        </c:ser>
        <c:ser>
          <c:idx val="3"/>
          <c:order val="3"/>
          <c:tx>
            <c:strRef>
              <c:f>'DA2'!$L$3:$L$4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'DA2'!$H$5:$H$12</c:f>
              <c:strCache>
                <c:ptCount val="8"/>
                <c:pt idx="0">
                  <c:v>Consulting</c:v>
                </c:pt>
                <c:pt idx="1">
                  <c:v>Design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'DA2'!$L$5:$L$12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9-4764-BA16-5996B82185E9}"/>
            </c:ext>
          </c:extLst>
        </c:ser>
        <c:ser>
          <c:idx val="4"/>
          <c:order val="4"/>
          <c:tx>
            <c:strRef>
              <c:f>'DA2'!$M$3:$M$4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'DA2'!$H$5:$H$12</c:f>
              <c:strCache>
                <c:ptCount val="8"/>
                <c:pt idx="0">
                  <c:v>Consulting</c:v>
                </c:pt>
                <c:pt idx="1">
                  <c:v>Design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Operations</c:v>
                </c:pt>
                <c:pt idx="6">
                  <c:v>Product Development</c:v>
                </c:pt>
                <c:pt idx="7">
                  <c:v>Sales</c:v>
                </c:pt>
              </c:strCache>
            </c:strRef>
          </c:cat>
          <c:val>
            <c:numRef>
              <c:f>'DA2'!$M$5:$M$12</c:f>
              <c:numCache>
                <c:formatCode>General</c:formatCode>
                <c:ptCount val="8"/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9-4764-BA16-5996B821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8648191"/>
        <c:axId val="588102015"/>
      </c:barChart>
      <c:catAx>
        <c:axId val="97864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2015"/>
        <c:crosses val="autoZero"/>
        <c:auto val="1"/>
        <c:lblAlgn val="ctr"/>
        <c:lblOffset val="100"/>
        <c:noMultiLvlLbl val="0"/>
      </c:catAx>
      <c:valAx>
        <c:axId val="5881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4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 Group Vs Work 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'DA3'!$B$1:$B$2</c:f>
              <c:strCache>
                <c:ptCount val="1"/>
                <c:pt idx="0">
                  <c:v>18-24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'DA3'!$A$3:$A$7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'DA3'!$B$3:$B$7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9-4A28-8071-A1B550E604CC}"/>
            </c:ext>
          </c:extLst>
        </c:ser>
        <c:ser>
          <c:idx val="1"/>
          <c:order val="1"/>
          <c:tx>
            <c:strRef>
              <c:f>'DA3'!$C$1:$C$2</c:f>
              <c:strCache>
                <c:ptCount val="1"/>
                <c:pt idx="0">
                  <c:v>25-34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'DA3'!$A$3:$A$7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'DA3'!$C$3:$C$7</c:f>
              <c:numCache>
                <c:formatCode>General</c:formatCode>
                <c:ptCount val="5"/>
                <c:pt idx="0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9-4A28-8071-A1B550E604CC}"/>
            </c:ext>
          </c:extLst>
        </c:ser>
        <c:ser>
          <c:idx val="2"/>
          <c:order val="2"/>
          <c:tx>
            <c:strRef>
              <c:f>'DA3'!$D$1:$D$2</c:f>
              <c:strCache>
                <c:ptCount val="1"/>
                <c:pt idx="0">
                  <c:v>35-44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'DA3'!$A$3:$A$7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'DA3'!$D$3:$D$7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9-4A28-8071-A1B550E604CC}"/>
            </c:ext>
          </c:extLst>
        </c:ser>
        <c:ser>
          <c:idx val="3"/>
          <c:order val="3"/>
          <c:tx>
            <c:strRef>
              <c:f>'DA3'!$E$1:$E$2</c:f>
              <c:strCache>
                <c:ptCount val="1"/>
                <c:pt idx="0">
                  <c:v>45-54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'DA3'!$A$3:$A$7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'DA3'!$E$3:$E$7</c:f>
              <c:numCache>
                <c:formatCode>General</c:formatCode>
                <c:ptCount val="5"/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9-4A28-8071-A1B550E6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53415311"/>
        <c:axId val="588112415"/>
      </c:barChart>
      <c:catAx>
        <c:axId val="85341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2415"/>
        <c:crosses val="autoZero"/>
        <c:auto val="1"/>
        <c:lblAlgn val="ctr"/>
        <c:lblOffset val="100"/>
        <c:noMultiLvlLbl val="0"/>
      </c:catAx>
      <c:valAx>
        <c:axId val="5881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 Group Vs Compensation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'DA3'!$I$1:$I$2</c:f>
              <c:strCache>
                <c:ptCount val="1"/>
                <c:pt idx="0">
                  <c:v>18-24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'DA3'!$H$3:$H$7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'DA3'!$I$3:$I$7</c:f>
              <c:numCache>
                <c:formatCode>General</c:formatCode>
                <c:ptCount val="5"/>
                <c:pt idx="1">
                  <c:v>2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F15-B49A-486CF984A1AA}"/>
            </c:ext>
          </c:extLst>
        </c:ser>
        <c:ser>
          <c:idx val="1"/>
          <c:order val="1"/>
          <c:tx>
            <c:strRef>
              <c:f>'DA3'!$J$1:$J$2</c:f>
              <c:strCache>
                <c:ptCount val="1"/>
                <c:pt idx="0">
                  <c:v>25-34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'DA3'!$H$3:$H$7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'DA3'!$J$3:$J$7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F15-B49A-486CF984A1AA}"/>
            </c:ext>
          </c:extLst>
        </c:ser>
        <c:ser>
          <c:idx val="2"/>
          <c:order val="2"/>
          <c:tx>
            <c:strRef>
              <c:f>'DA3'!$K$1:$K$2</c:f>
              <c:strCache>
                <c:ptCount val="1"/>
                <c:pt idx="0">
                  <c:v>35-44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'DA3'!$H$3:$H$7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'DA3'!$K$3:$K$7</c:f>
              <c:numCache>
                <c:formatCode>General</c:formatCode>
                <c:ptCount val="5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F15-B49A-486CF984A1AA}"/>
            </c:ext>
          </c:extLst>
        </c:ser>
        <c:ser>
          <c:idx val="3"/>
          <c:order val="3"/>
          <c:tx>
            <c:strRef>
              <c:f>'DA3'!$L$1:$L$2</c:f>
              <c:strCache>
                <c:ptCount val="1"/>
                <c:pt idx="0">
                  <c:v>45-54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'DA3'!$H$3:$H$7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'DA3'!$L$3:$L$7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F15-B49A-486CF984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98637439"/>
        <c:axId val="588097855"/>
      </c:barChart>
      <c:catAx>
        <c:axId val="69863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7855"/>
        <c:crosses val="autoZero"/>
        <c:auto val="1"/>
        <c:lblAlgn val="ctr"/>
        <c:lblOffset val="100"/>
        <c:noMultiLvlLbl val="0"/>
      </c:catAx>
      <c:valAx>
        <c:axId val="58809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[EmployeeExperienceSurveyDA.xlsx]DA3!PivotTable14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Vs Compensation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'DA3'!$P$1:$P$2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'DA3'!$O$3:$O$7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'DA3'!$P$3:$P$7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FF5-B204-B32A09509E87}"/>
            </c:ext>
          </c:extLst>
        </c:ser>
        <c:ser>
          <c:idx val="1"/>
          <c:order val="1"/>
          <c:tx>
            <c:strRef>
              <c:f>'DA3'!$Q$1:$Q$2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'DA3'!$O$3:$O$7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'DA3'!$Q$3:$Q$7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FF5-B204-B32A0950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55740943"/>
        <c:axId val="588105343"/>
      </c:barChart>
      <c:catAx>
        <c:axId val="85574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05343"/>
        <c:crosses val="autoZero"/>
        <c:auto val="1"/>
        <c:lblAlgn val="ctr"/>
        <c:lblOffset val="100"/>
        <c:noMultiLvlLbl val="0"/>
      </c:catAx>
      <c:valAx>
        <c:axId val="5881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[EmployeeExperienceSurveyDA.xlsx]DA3!PivotTable15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Vs Work 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99759405074366E-2"/>
          <c:y val="0.2572178477690289"/>
          <c:w val="0.75697462817147854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'DA3'!$B$22:$B$23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'DA3'!$A$24:$A$28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'DA3'!$B$24:$B$28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D-46F3-B750-CE837CE0CF3B}"/>
            </c:ext>
          </c:extLst>
        </c:ser>
        <c:ser>
          <c:idx val="1"/>
          <c:order val="1"/>
          <c:tx>
            <c:strRef>
              <c:f>'DA3'!$C$22:$C$23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'DA3'!$A$24:$A$28</c:f>
              <c:strCache>
                <c:ptCount val="5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  <c:pt idx="3">
                  <c:v>Strongly Agree</c:v>
                </c:pt>
                <c:pt idx="4">
                  <c:v>Strongly Disagree</c:v>
                </c:pt>
              </c:strCache>
            </c:strRef>
          </c:cat>
          <c:val>
            <c:numRef>
              <c:f>'DA3'!$C$24:$C$28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D-46F3-B750-CE837CE0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661439"/>
        <c:axId val="698395343"/>
      </c:barChart>
      <c:catAx>
        <c:axId val="6986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95343"/>
        <c:crosses val="autoZero"/>
        <c:auto val="1"/>
        <c:lblAlgn val="ctr"/>
        <c:lblOffset val="100"/>
        <c:noMultiLvlLbl val="0"/>
      </c:catAx>
      <c:valAx>
        <c:axId val="6983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[EmployeeExperienceSurveyDA.xlsx]DA3!PivotTable16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Ethnicity Vs Work 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'DA3'!$H$22:$H$23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'DA3'!$G$24:$G$30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'DA3'!$H$24:$H$30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5C4-BD51-CF02E7E5ABA2}"/>
            </c:ext>
          </c:extLst>
        </c:ser>
        <c:ser>
          <c:idx val="1"/>
          <c:order val="1"/>
          <c:tx>
            <c:strRef>
              <c:f>'DA3'!$I$22:$I$23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'DA3'!$G$24:$G$30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'DA3'!$I$24:$I$30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F-45C4-BD51-CF02E7E5ABA2}"/>
            </c:ext>
          </c:extLst>
        </c:ser>
        <c:ser>
          <c:idx val="2"/>
          <c:order val="2"/>
          <c:tx>
            <c:strRef>
              <c:f>'DA3'!$J$22:$J$23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'DA3'!$G$24:$G$30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'DA3'!$J$24:$J$30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F-45C4-BD51-CF02E7E5ABA2}"/>
            </c:ext>
          </c:extLst>
        </c:ser>
        <c:ser>
          <c:idx val="3"/>
          <c:order val="3"/>
          <c:tx>
            <c:strRef>
              <c:f>'DA3'!$K$22:$K$23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'DA3'!$G$24:$G$30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'DA3'!$K$24:$K$30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F-45C4-BD51-CF02E7E5ABA2}"/>
            </c:ext>
          </c:extLst>
        </c:ser>
        <c:ser>
          <c:idx val="4"/>
          <c:order val="4"/>
          <c:tx>
            <c:strRef>
              <c:f>'DA3'!$L$22:$L$23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'DA3'!$G$24:$G$30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'DA3'!$L$24:$L$30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F-45C4-BD51-CF02E7E5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164943"/>
        <c:axId val="698401167"/>
      </c:barChart>
      <c:catAx>
        <c:axId val="6961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01167"/>
        <c:crosses val="autoZero"/>
        <c:auto val="1"/>
        <c:lblAlgn val="ctr"/>
        <c:lblOffset val="100"/>
        <c:noMultiLvlLbl val="0"/>
      </c:catAx>
      <c:valAx>
        <c:axId val="698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[EmployeeExperienceSurveyDA.xlsx]DA3!PivotTable20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Ethnicity Vs Compensation Satisfaction</a:t>
            </a:r>
          </a:p>
        </c:rich>
      </c:tx>
      <c:layout>
        <c:manualLayout>
          <c:xMode val="edge"/>
          <c:yMode val="edge"/>
          <c:x val="0.1140478860421085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'DA3'!$O$22:$O$23</c:f>
              <c:strCache>
                <c:ptCount val="1"/>
                <c:pt idx="0">
                  <c:v>Agree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'DA3'!$N$24:$N$30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'DA3'!$O$24:$O$30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5-4D5E-82C1-5E9363441041}"/>
            </c:ext>
          </c:extLst>
        </c:ser>
        <c:ser>
          <c:idx val="1"/>
          <c:order val="1"/>
          <c:tx>
            <c:strRef>
              <c:f>'DA3'!$P$22:$P$23</c:f>
              <c:strCache>
                <c:ptCount val="1"/>
                <c:pt idx="0">
                  <c:v>Disagree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'DA3'!$N$24:$N$30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'DA3'!$P$24:$P$30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5-4D5E-82C1-5E9363441041}"/>
            </c:ext>
          </c:extLst>
        </c:ser>
        <c:ser>
          <c:idx val="2"/>
          <c:order val="2"/>
          <c:tx>
            <c:strRef>
              <c:f>'DA3'!$Q$22:$Q$23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'DA3'!$N$24:$N$30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'DA3'!$Q$24:$Q$30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5-4D5E-82C1-5E9363441041}"/>
            </c:ext>
          </c:extLst>
        </c:ser>
        <c:ser>
          <c:idx val="3"/>
          <c:order val="3"/>
          <c:tx>
            <c:strRef>
              <c:f>'DA3'!$R$22:$R$23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'DA3'!$N$24:$N$30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'DA3'!$R$24:$R$30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5-4D5E-82C1-5E9363441041}"/>
            </c:ext>
          </c:extLst>
        </c:ser>
        <c:ser>
          <c:idx val="4"/>
          <c:order val="4"/>
          <c:tx>
            <c:strRef>
              <c:f>'DA3'!$S$22:$S$23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'DA3'!$N$24:$N$30</c:f>
              <c:strCache>
                <c:ptCount val="6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Indian</c:v>
                </c:pt>
                <c:pt idx="5">
                  <c:v>Middle Eastern</c:v>
                </c:pt>
              </c:strCache>
            </c:strRef>
          </c:cat>
          <c:val>
            <c:numRef>
              <c:f>'DA3'!$S$24:$S$30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5-4D5E-82C1-5E936344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2986335"/>
        <c:axId val="1046019535"/>
      </c:barChart>
      <c:catAx>
        <c:axId val="7429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19535"/>
        <c:crosses val="autoZero"/>
        <c:auto val="1"/>
        <c:lblAlgn val="ctr"/>
        <c:lblOffset val="100"/>
        <c:noMultiLvlLbl val="0"/>
      </c:catAx>
      <c:valAx>
        <c:axId val="10460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64770</xdr:rowOff>
    </xdr:from>
    <xdr:to>
      <xdr:col>5</xdr:col>
      <xdr:colOff>266700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265AC-9EB9-44C0-87B0-E91287F0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12</xdr:row>
      <xdr:rowOff>179070</xdr:rowOff>
    </xdr:from>
    <xdr:to>
      <xdr:col>12</xdr:col>
      <xdr:colOff>114300</xdr:colOff>
      <xdr:row>27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CDCC7-C591-48AF-8F26-9DFD38996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57150</xdr:rowOff>
    </xdr:from>
    <xdr:to>
      <xdr:col>5</xdr:col>
      <xdr:colOff>472440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B4027-5BAE-4E1C-BEF3-82761B016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7</xdr:row>
      <xdr:rowOff>110490</xdr:rowOff>
    </xdr:from>
    <xdr:to>
      <xdr:col>12</xdr:col>
      <xdr:colOff>693420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41913-C9AC-45F0-A5C5-701EE96B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952500</xdr:colOff>
      <xdr:row>8</xdr:row>
      <xdr:rowOff>91440</xdr:rowOff>
    </xdr:from>
    <xdr:to>
      <xdr:col>18</xdr:col>
      <xdr:colOff>381000</xdr:colOff>
      <xdr:row>20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9AA09-6CF9-4A76-A9E5-A304FB09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29</xdr:row>
      <xdr:rowOff>133350</xdr:rowOff>
    </xdr:from>
    <xdr:to>
      <xdr:col>5</xdr:col>
      <xdr:colOff>358140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4219C-88AF-478E-9F57-FCE1DEEB3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403860</xdr:colOff>
      <xdr:row>30</xdr:row>
      <xdr:rowOff>95250</xdr:rowOff>
    </xdr:from>
    <xdr:to>
      <xdr:col>11</xdr:col>
      <xdr:colOff>853440</xdr:colOff>
      <xdr:row>45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D66D1D-3BD8-45C9-8780-877AA41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510540</xdr:colOff>
      <xdr:row>30</xdr:row>
      <xdr:rowOff>41910</xdr:rowOff>
    </xdr:from>
    <xdr:to>
      <xdr:col>18</xdr:col>
      <xdr:colOff>213360</xdr:colOff>
      <xdr:row>45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340551-1146-46E7-82CC-892151FD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83.556350694445" createdVersion="6" refreshedVersion="6" minRefreshableVersion="3" recordCount="15" xr:uid="{15DCCC21-4844-4B36-B7B1-D764F69E987E}">
  <cacheSource type="worksheet">
    <worksheetSource name="employee_experience_survey_data_1"/>
  </cacheSource>
  <cacheFields count="21">
    <cacheField name="Name" numFmtId="0">
      <sharedItems/>
    </cacheField>
    <cacheField name="Age Bracket" numFmtId="0">
      <sharedItems count="4">
        <s v="25-34"/>
        <s v="18-24"/>
        <s v="45-54"/>
        <s v="35-44"/>
      </sharedItems>
    </cacheField>
    <cacheField name="Gender" numFmtId="0">
      <sharedItems count="2">
        <s v="Female"/>
        <s v="Male"/>
      </sharedItems>
    </cacheField>
    <cacheField name="Ethnicity" numFmtId="0">
      <sharedItems count="6">
        <s v="Asian"/>
        <s v="Middle Eastern"/>
        <s v="Indian"/>
        <s v="Caucasian"/>
        <s v="African American"/>
        <s v="Hispanic"/>
      </sharedItems>
    </cacheField>
    <cacheField name="Job Title" numFmtId="0">
      <sharedItems/>
    </cacheField>
    <cacheField name="Department" numFmtId="0">
      <sharedItems count="8">
        <s v="Product Development"/>
        <s v="Sales"/>
        <s v="Consulting"/>
        <s v="HR"/>
        <s v="Operations"/>
        <s v="IT"/>
        <s v="Design"/>
        <s v="Finance"/>
      </sharedItems>
    </cacheField>
    <cacheField name="Date Survey Completed" numFmtId="14">
      <sharedItems containsSemiMixedTypes="0" containsNonDate="0" containsDate="1" containsString="0" minDate="2024-10-05T00:00:00" maxDate="2024-10-13T00:00:00"/>
    </cacheField>
    <cacheField name="Job Satisfaction" numFmtId="0">
      <sharedItems count="5">
        <s v="Disagree"/>
        <s v="Agree"/>
        <s v="Neutral"/>
        <s v="Strongly Agree"/>
        <s v="Strongly Disagree"/>
      </sharedItems>
    </cacheField>
    <cacheField name="Work-Life Balance" numFmtId="0">
      <sharedItems count="5">
        <s v="Strongly Agree"/>
        <s v="Strongly Disagree"/>
        <s v="Agree"/>
        <s v="Neutral"/>
        <s v="Disagree"/>
      </sharedItems>
    </cacheField>
    <cacheField name="Management Support" numFmtId="0">
      <sharedItems/>
    </cacheField>
    <cacheField name="Team Collaboration" numFmtId="0">
      <sharedItems/>
    </cacheField>
    <cacheField name="Workload Fairness" numFmtId="0">
      <sharedItems/>
    </cacheField>
    <cacheField name="Career Development Opportunities" numFmtId="0">
      <sharedItems/>
    </cacheField>
    <cacheField name="Workplace Inclusivity" numFmtId="0">
      <sharedItems/>
    </cacheField>
    <cacheField name="Company Communication" numFmtId="0">
      <sharedItems/>
    </cacheField>
    <cacheField name="Compensation Satisfaction" numFmtId="0">
      <sharedItems count="5">
        <s v="Strongly Agree"/>
        <s v="Neutral"/>
        <s v="Strongly Disagree"/>
        <s v="Agree"/>
        <s v="Disagree"/>
      </sharedItems>
    </cacheField>
    <cacheField name="Job Security" numFmtId="0">
      <sharedItems/>
    </cacheField>
    <cacheField name="Overall Engagement" numFmtId="0">
      <sharedItems/>
    </cacheField>
    <cacheField name="Job Satisfaction Score" numFmtId="0">
      <sharedItems containsSemiMixedTypes="0" containsString="0" containsNumber="1" containsInteger="1" minValue="1" maxValue="5"/>
    </cacheField>
    <cacheField name="Overall Engagement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John Doe"/>
    <x v="0"/>
    <x v="0"/>
    <x v="0"/>
    <s v="Product Manager"/>
    <x v="0"/>
    <d v="2024-10-05T00:00:00"/>
    <x v="0"/>
    <x v="0"/>
    <s v="Neutral"/>
    <s v="Neutral"/>
    <s v="Neutral"/>
    <s v="Disagree"/>
    <s v="Agree"/>
    <s v="Strongly Agree"/>
    <x v="0"/>
    <s v="Agree"/>
    <s v="Strongly Agree"/>
    <n v="2"/>
    <n v="5"/>
    <n v="5"/>
  </r>
  <r>
    <s v="Jane Smith"/>
    <x v="1"/>
    <x v="0"/>
    <x v="1"/>
    <s v="Operations Manager"/>
    <x v="1"/>
    <d v="2024-10-07T00:00:00"/>
    <x v="1"/>
    <x v="1"/>
    <s v="Strongly Agree"/>
    <s v="Neutral"/>
    <s v="Neutral"/>
    <s v="Disagree"/>
    <s v="Neutral"/>
    <s v="Neutral"/>
    <x v="1"/>
    <s v="Agree"/>
    <s v="Neutral"/>
    <n v="4"/>
    <n v="3"/>
    <n v="1"/>
  </r>
  <r>
    <s v="Carlos Reyes"/>
    <x v="2"/>
    <x v="0"/>
    <x v="2"/>
    <s v="UX Designer"/>
    <x v="2"/>
    <d v="2024-10-08T00:00:00"/>
    <x v="2"/>
    <x v="1"/>
    <s v="Agree"/>
    <s v="Disagree"/>
    <s v="Strongly Agree"/>
    <s v="Agree"/>
    <s v="Agree"/>
    <s v="Strongly Disagree"/>
    <x v="1"/>
    <s v="Strongly Agree"/>
    <s v="Strongly Agree"/>
    <n v="3"/>
    <n v="5"/>
    <n v="1"/>
  </r>
  <r>
    <s v="Emily Zhang"/>
    <x v="3"/>
    <x v="1"/>
    <x v="3"/>
    <s v="UX Designer"/>
    <x v="3"/>
    <d v="2024-10-07T00:00:00"/>
    <x v="2"/>
    <x v="2"/>
    <s v="Agree"/>
    <s v="Strongly Disagree"/>
    <s v="Strongly Disagree"/>
    <s v="Strongly Agree"/>
    <s v="Agree"/>
    <s v="Strongly Disagree"/>
    <x v="2"/>
    <s v="Agree"/>
    <s v="Neutral"/>
    <n v="3"/>
    <n v="3"/>
    <n v="4"/>
  </r>
  <r>
    <s v="Michael Johnson"/>
    <x v="1"/>
    <x v="0"/>
    <x v="3"/>
    <s v="UX Designer"/>
    <x v="0"/>
    <d v="2024-10-07T00:00:00"/>
    <x v="1"/>
    <x v="0"/>
    <s v="Disagree"/>
    <s v="Neutral"/>
    <s v="Strongly Disagree"/>
    <s v="Disagree"/>
    <s v="Disagree"/>
    <s v="Disagree"/>
    <x v="2"/>
    <s v="Neutral"/>
    <s v="Disagree"/>
    <n v="4"/>
    <n v="2"/>
    <n v="5"/>
  </r>
  <r>
    <s v="Sara Ahmed"/>
    <x v="2"/>
    <x v="1"/>
    <x v="1"/>
    <s v="Business Consultant"/>
    <x v="4"/>
    <d v="2024-10-09T00:00:00"/>
    <x v="0"/>
    <x v="1"/>
    <s v="Neutral"/>
    <s v="Neutral"/>
    <s v="Agree"/>
    <s v="Agree"/>
    <s v="Disagree"/>
    <s v="Neutral"/>
    <x v="3"/>
    <s v="Strongly Disagree"/>
    <s v="Neutral"/>
    <n v="2"/>
    <n v="3"/>
    <n v="1"/>
  </r>
  <r>
    <s v="Tom Davis"/>
    <x v="0"/>
    <x v="1"/>
    <x v="3"/>
    <s v="UX Designer"/>
    <x v="3"/>
    <d v="2024-10-08T00:00:00"/>
    <x v="3"/>
    <x v="0"/>
    <s v="Strongly Disagree"/>
    <s v="Strongly Agree"/>
    <s v="Strongly Agree"/>
    <s v="Strongly Disagree"/>
    <s v="Strongly Agree"/>
    <s v="Strongly Disagree"/>
    <x v="1"/>
    <s v="Neutral"/>
    <s v="Agree"/>
    <n v="5"/>
    <n v="4"/>
    <n v="5"/>
  </r>
  <r>
    <s v="Linda Lopez"/>
    <x v="1"/>
    <x v="1"/>
    <x v="4"/>
    <s v="Customer Support"/>
    <x v="0"/>
    <d v="2024-10-10T00:00:00"/>
    <x v="0"/>
    <x v="2"/>
    <s v="Neutral"/>
    <s v="Strongly Disagree"/>
    <s v="Strongly Disagree"/>
    <s v="Agree"/>
    <s v="Neutral"/>
    <s v="Agree"/>
    <x v="4"/>
    <s v="Disagree"/>
    <s v="Agree"/>
    <n v="2"/>
    <n v="4"/>
    <n v="4"/>
  </r>
  <r>
    <s v="Raj Patel"/>
    <x v="3"/>
    <x v="0"/>
    <x v="2"/>
    <s v="Product Manager"/>
    <x v="5"/>
    <d v="2024-10-07T00:00:00"/>
    <x v="4"/>
    <x v="0"/>
    <s v="Strongly Disagree"/>
    <s v="Agree"/>
    <s v="Strongly Agree"/>
    <s v="Agree"/>
    <s v="Agree"/>
    <s v="Neutral"/>
    <x v="3"/>
    <s v="Strongly Agree"/>
    <s v="Disagree"/>
    <n v="1"/>
    <n v="2"/>
    <n v="5"/>
  </r>
  <r>
    <s v="Amara Njeri"/>
    <x v="1"/>
    <x v="1"/>
    <x v="4"/>
    <s v="HR Specialist"/>
    <x v="6"/>
    <d v="2024-10-10T00:00:00"/>
    <x v="3"/>
    <x v="0"/>
    <s v="Agree"/>
    <s v="Agree"/>
    <s v="Strongly Agree"/>
    <s v="Strongly Disagree"/>
    <s v="Neutral"/>
    <s v="Agree"/>
    <x v="1"/>
    <s v="Neutral"/>
    <s v="Strongly Disagree"/>
    <n v="5"/>
    <n v="1"/>
    <n v="5"/>
  </r>
  <r>
    <s v="Helen Martin"/>
    <x v="2"/>
    <x v="1"/>
    <x v="0"/>
    <s v="HR Specialist"/>
    <x v="2"/>
    <d v="2024-10-05T00:00:00"/>
    <x v="2"/>
    <x v="3"/>
    <s v="Strongly Disagree"/>
    <s v="Agree"/>
    <s v="Strongly Agree"/>
    <s v="Strongly Agree"/>
    <s v="Strongly Agree"/>
    <s v="Strongly Disagree"/>
    <x v="4"/>
    <s v="Strongly Disagree"/>
    <s v="Neutral"/>
    <n v="3"/>
    <n v="3"/>
    <n v="3"/>
  </r>
  <r>
    <s v="Peter Brown"/>
    <x v="1"/>
    <x v="0"/>
    <x v="2"/>
    <s v="HR Specialist"/>
    <x v="1"/>
    <d v="2024-10-12T00:00:00"/>
    <x v="4"/>
    <x v="4"/>
    <s v="Agree"/>
    <s v="Strongly Agree"/>
    <s v="Neutral"/>
    <s v="Agree"/>
    <s v="Neutral"/>
    <s v="Strongly Agree"/>
    <x v="1"/>
    <s v="Agree"/>
    <s v="Agree"/>
    <n v="1"/>
    <n v="4"/>
    <n v="2"/>
  </r>
  <r>
    <s v="Nina Roberts"/>
    <x v="0"/>
    <x v="0"/>
    <x v="1"/>
    <s v="Sales Executive"/>
    <x v="1"/>
    <d v="2024-10-11T00:00:00"/>
    <x v="0"/>
    <x v="2"/>
    <s v="Strongly Disagree"/>
    <s v="Strongly Disagree"/>
    <s v="Neutral"/>
    <s v="Agree"/>
    <s v="Neutral"/>
    <s v="Agree"/>
    <x v="4"/>
    <s v="Agree"/>
    <s v="Disagree"/>
    <n v="2"/>
    <n v="2"/>
    <n v="4"/>
  </r>
  <r>
    <s v="Jake Williams"/>
    <x v="1"/>
    <x v="0"/>
    <x v="5"/>
    <s v="Business Consultant"/>
    <x v="1"/>
    <d v="2024-10-08T00:00:00"/>
    <x v="1"/>
    <x v="1"/>
    <s v="Strongly Agree"/>
    <s v="Neutral"/>
    <s v="Neutral"/>
    <s v="Neutral"/>
    <s v="Strongly Agree"/>
    <s v="Disagree"/>
    <x v="1"/>
    <s v="Agree"/>
    <s v="Strongly Agree"/>
    <n v="4"/>
    <n v="5"/>
    <n v="1"/>
  </r>
  <r>
    <s v="Aisha Thompson"/>
    <x v="1"/>
    <x v="0"/>
    <x v="1"/>
    <s v="Data Analyst"/>
    <x v="7"/>
    <d v="2024-10-12T00:00:00"/>
    <x v="1"/>
    <x v="2"/>
    <s v="Strongly Disagree"/>
    <s v="Strongly Disagree"/>
    <s v="Disagree"/>
    <s v="Strongly Disagree"/>
    <s v="Disagree"/>
    <s v="Strongly Agree"/>
    <x v="4"/>
    <s v="Agree"/>
    <s v="Strongly Agree"/>
    <n v="4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FEA9A-6DF1-4D21-9C93-B8CD7BC418BF}" name="PivotTable1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H3:M12" firstHeaderRow="1" firstDataRow="2" firstDataCol="1"/>
  <pivotFields count="21"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axis="axisRow" showAll="0">
      <items count="9">
        <item x="2"/>
        <item x="6"/>
        <item x="7"/>
        <item x="3"/>
        <item x="5"/>
        <item x="4"/>
        <item x="0"/>
        <item x="1"/>
        <item t="default"/>
      </items>
    </pivotField>
    <pivotField numFmtId="14" showAll="0"/>
    <pivotField axis="axisCol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Count of Job Satisfaction" fld="7" subtotal="count" baseField="0" baseItem="0"/>
  </dataFields>
  <formats count="3">
    <format dxfId="15">
      <pivotArea type="all" dataOnly="0" outline="0" fieldPosition="0"/>
    </format>
    <format dxfId="14">
      <pivotArea collapsedLevelsAreSubtotals="1" fieldPosition="0">
        <references count="1">
          <reference field="5" count="1">
            <x v="7"/>
          </reference>
        </references>
      </pivotArea>
    </format>
    <format dxfId="13">
      <pivotArea dataOnly="0" labelOnly="1" fieldPosition="0">
        <references count="1">
          <reference field="5" count="1">
            <x v="7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9A32B-25BE-4225-8DA3-8F796019291E}" name="PivotTable9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F8" firstHeaderRow="1" firstDataRow="2" firstDataCol="1"/>
  <pivotFields count="21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numFmtId="14" showAll="0"/>
    <pivotField axis="axisCol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7"/>
  </colFields>
  <colItems count="5">
    <i>
      <x/>
    </i>
    <i>
      <x v="1"/>
    </i>
    <i>
      <x v="2"/>
    </i>
    <i>
      <x v="3"/>
    </i>
    <i>
      <x v="4"/>
    </i>
  </colItems>
  <dataFields count="1">
    <dataField name="Count of Job Satisfaction" fld="7" subtotal="count" baseField="0" baseItem="0"/>
  </dataFields>
  <formats count="2">
    <format dxfId="17">
      <pivotArea dataOnly="0" fieldPosition="0">
        <references count="1">
          <reference field="1" count="0"/>
        </references>
      </pivotArea>
    </format>
    <format dxfId="16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245B2-FB67-42BD-B5F2-8A8348A43580}" name="PivotTable16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G22:L30" firstHeaderRow="1" firstDataRow="2" firstDataCol="1"/>
  <pivotFields count="21"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4"/>
        <item x="0"/>
        <item x="3"/>
        <item x="5"/>
        <item x="2"/>
        <item x="1"/>
        <item t="default"/>
      </items>
    </pivotField>
    <pivotField showAll="0"/>
    <pivotField showAll="0"/>
    <pivotField numFmtId="14" showAll="0"/>
    <pivotField showAll="0"/>
    <pivotField axis="axisCol" dataField="1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>
      <x v="4"/>
    </i>
  </colItems>
  <dataFields count="1">
    <dataField name="Count of Work-Life Balance" fld="8" subtotal="count" baseField="0" baseItem="0"/>
  </dataFields>
  <formats count="1">
    <format dxfId="0">
      <pivotArea type="all" dataOnly="0" outline="0" fieldPosition="0"/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CCC07-6138-43EB-8BB5-2DA5A8810A8C}" name="PivotTable15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A22:D28" firstHeaderRow="1" firstDataRow="2" firstDataCol="1"/>
  <pivotFields count="21">
    <pivotField showAll="0"/>
    <pivotField showAll="0">
      <items count="5">
        <item x="1"/>
        <item x="0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axis="axisRow" dataField="1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3">
    <i>
      <x/>
    </i>
    <i>
      <x v="1"/>
    </i>
    <i t="grand">
      <x/>
    </i>
  </colItems>
  <dataFields count="1">
    <dataField name="Count of Work-Life Balance" fld="8" subtotal="count" baseField="0" baseItem="0"/>
  </dataFields>
  <formats count="1">
    <format dxfId="1">
      <pivotArea type="all" dataOnly="0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ABC14-6B0A-4924-98DE-887CD41E9B3F}" name="PivotTable14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O1:R7" firstHeaderRow="1" firstDataRow="2" firstDataCol="1"/>
  <pivotFields count="21">
    <pivotField showAll="0"/>
    <pivotField showAll="0">
      <items count="5">
        <item x="1"/>
        <item x="0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3">
    <i>
      <x/>
    </i>
    <i>
      <x v="1"/>
    </i>
    <i t="grand">
      <x/>
    </i>
  </colItems>
  <dataFields count="1">
    <dataField name="Count of Compensation Satisfaction" fld="15" subtotal="count" baseField="0" baseItem="0"/>
  </dataFields>
  <formats count="1">
    <format dxfId="2">
      <pivotArea type="all" dataOnly="0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54747-A5A3-4486-95E1-C1173E801B44}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H1:M7" firstHeaderRow="1" firstDataRow="2" firstDataCol="1"/>
  <pivotFields count="21"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mpensation Satisfaction" fld="15" subtotal="count" baseField="0" baseItem="0"/>
  </dataFields>
  <formats count="1">
    <format dxfId="3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CCB1B-8F82-4F13-BDD7-0A9461275D68}" name="PivotTable1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F7" firstHeaderRow="1" firstDataRow="2" firstDataCol="1"/>
  <pivotFields count="21"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dataField="1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ork-Life Balance" fld="8" subtotal="count" baseField="0" baseItem="0"/>
  </dataFields>
  <formats count="1">
    <format dxfId="4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02FF5-713F-4404-A4C2-92A9BB1D13FC}" name="PivotTable20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N22:S30" firstHeaderRow="1" firstDataRow="2" firstDataCol="1"/>
  <pivotFields count="21">
    <pivotField showAll="0"/>
    <pivotField showAll="0"/>
    <pivotField showAll="0"/>
    <pivotField axis="axisRow" showAll="0">
      <items count="7">
        <item x="4"/>
        <item x="0"/>
        <item x="3"/>
        <item x="5"/>
        <item x="2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>
      <x v="4"/>
    </i>
  </colItems>
  <dataFields count="1">
    <dataField name="Count of Compensation Satisfaction" fld="15" subtotal="count" baseField="0" baseItem="0"/>
  </dataFields>
  <formats count="8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5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15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C4971C-DDA9-4BA7-91BC-8BAEC9BB60F6}" autoFormatId="16" applyNumberFormats="0" applyBorderFormats="0" applyFontFormats="0" applyPatternFormats="0" applyAlignmentFormats="0" applyWidthHeightFormats="0">
  <queryTableRefresh nextId="22">
    <queryTableFields count="21">
      <queryTableField id="1" name="Name" tableColumnId="1"/>
      <queryTableField id="2" name="Age Bracket" tableColumnId="2"/>
      <queryTableField id="3" name="Gender" tableColumnId="3"/>
      <queryTableField id="4" name="Ethnicity" tableColumnId="4"/>
      <queryTableField id="5" name="Job Title" tableColumnId="5"/>
      <queryTableField id="6" name="Department" tableColumnId="6"/>
      <queryTableField id="7" name="Date Survey Completed" tableColumnId="7"/>
      <queryTableField id="8" name="Job Satisfaction" tableColumnId="8"/>
      <queryTableField id="9" name="Work-Life Balance" tableColumnId="9"/>
      <queryTableField id="10" name="Management Support" tableColumnId="10"/>
      <queryTableField id="11" name="Team Collaboration" tableColumnId="11"/>
      <queryTableField id="12" name="Workload Fairness" tableColumnId="12"/>
      <queryTableField id="13" name="Career Development Opportunities" tableColumnId="13"/>
      <queryTableField id="14" name="Workplace Inclusivity" tableColumnId="14"/>
      <queryTableField id="15" name="Company Communication" tableColumnId="15"/>
      <queryTableField id="16" name="Compensation Satisfaction" tableColumnId="16"/>
      <queryTableField id="17" name="Job Security" tableColumnId="17"/>
      <queryTableField id="18" name="Overall Engagement" tableColumnId="18"/>
      <queryTableField id="19" name="Job Satisfaction Score" tableColumnId="19"/>
      <queryTableField id="20" name="Overall Engagement Score" tableColumnId="20"/>
      <queryTableField id="21" name="Work-Life Balance 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E2602-9A9D-4B3C-889C-3FE35B9D3438}" name="employee_experience_survey_data_1" displayName="employee_experience_survey_data_1" ref="A1:U16" tableType="queryTable" totalsRowShown="0">
  <autoFilter ref="A1:U16" xr:uid="{71E705F6-2923-4DEF-8756-0FA21644E1F6}"/>
  <tableColumns count="21">
    <tableColumn id="1" xr3:uid="{595B50E1-2746-4D74-BBAA-19393EE4BDAD}" uniqueName="1" name="Name" queryTableFieldId="1" dataDxfId="35"/>
    <tableColumn id="2" xr3:uid="{FC103336-2BD0-4967-8A9B-D571F0C622D4}" uniqueName="2" name="Age Bracket" queryTableFieldId="2" dataDxfId="34"/>
    <tableColumn id="3" xr3:uid="{07DCB201-F2BB-4FBC-9B3E-2887E293E658}" uniqueName="3" name="Gender" queryTableFieldId="3" dataDxfId="33"/>
    <tableColumn id="4" xr3:uid="{D762D21D-D234-4C09-AA9A-7F809862FEBE}" uniqueName="4" name="Ethnicity" queryTableFieldId="4" dataDxfId="32"/>
    <tableColumn id="5" xr3:uid="{40C916D8-AE64-45F7-8529-5D75FDC45332}" uniqueName="5" name="Job Title" queryTableFieldId="5" dataDxfId="31"/>
    <tableColumn id="6" xr3:uid="{20B6ABB5-7C80-488E-96B4-39D429448B9E}" uniqueName="6" name="Department" queryTableFieldId="6" dataDxfId="30"/>
    <tableColumn id="7" xr3:uid="{96EADB84-76CC-4C86-AC6B-4992B7877174}" uniqueName="7" name="Date Survey Completed" queryTableFieldId="7" dataDxfId="29"/>
    <tableColumn id="8" xr3:uid="{B4190F38-7607-4903-A68C-37B04E75314F}" uniqueName="8" name="Job Satisfaction" queryTableFieldId="8" dataDxfId="28"/>
    <tableColumn id="9" xr3:uid="{2ECA0849-B37E-4E2B-A7B7-A84223A0F415}" uniqueName="9" name="Work-Life Balance" queryTableFieldId="9" dataDxfId="27"/>
    <tableColumn id="10" xr3:uid="{B362DD3E-19F8-4CF1-9D0D-CD387F9120CC}" uniqueName="10" name="Management Support" queryTableFieldId="10" dataDxfId="26"/>
    <tableColumn id="11" xr3:uid="{9EC63C20-6EC8-40BE-A5FE-F491D9ADF512}" uniqueName="11" name="Team Collaboration" queryTableFieldId="11" dataDxfId="25"/>
    <tableColumn id="12" xr3:uid="{6E935BC2-EB3E-4463-B7B8-B6ED29333A52}" uniqueName="12" name="Workload Fairness" queryTableFieldId="12" dataDxfId="24"/>
    <tableColumn id="13" xr3:uid="{E8201251-5649-499E-82BD-6DF3213BDA48}" uniqueName="13" name="Career Development Opportunities" queryTableFieldId="13" dataDxfId="23"/>
    <tableColumn id="14" xr3:uid="{2A6FB0EC-C5B7-4667-B355-12E954A9F9A2}" uniqueName="14" name="Workplace Inclusivity" queryTableFieldId="14" dataDxfId="22"/>
    <tableColumn id="15" xr3:uid="{856A3CA9-BC2D-43B9-9004-0395CADB614A}" uniqueName="15" name="Company Communication" queryTableFieldId="15" dataDxfId="21"/>
    <tableColumn id="16" xr3:uid="{1BC4A5ED-4AB7-4674-8478-ED0D6594EBB4}" uniqueName="16" name="Compensation Satisfaction" queryTableFieldId="16" dataDxfId="20"/>
    <tableColumn id="17" xr3:uid="{41AA4EA5-448D-4834-8920-6FD66E73D77D}" uniqueName="17" name="Job Security" queryTableFieldId="17" dataDxfId="19"/>
    <tableColumn id="18" xr3:uid="{5528726C-ACB4-4CF5-82CB-C7CE1AD30B5E}" uniqueName="18" name="Overall Engagement" queryTableFieldId="18" dataDxfId="18"/>
    <tableColumn id="19" xr3:uid="{416F2579-9D47-4833-BFD3-75180A0C7338}" uniqueName="19" name="Job Satisfaction Score" queryTableFieldId="19"/>
    <tableColumn id="20" xr3:uid="{B38332FF-20A2-4E3B-851B-956ABE5E9862}" uniqueName="20" name="Overall Engagement Score" queryTableFieldId="20"/>
    <tableColumn id="21" xr3:uid="{570CA8C3-5076-439E-A601-3047C8747CAF}" uniqueName="21" name="Work-Life Balance Scor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7661-D5A9-4D03-86C0-258286E5F7EC}">
  <dimension ref="A1:U16"/>
  <sheetViews>
    <sheetView workbookViewId="0">
      <selection activeCell="F24" sqref="F24"/>
    </sheetView>
  </sheetViews>
  <sheetFormatPr defaultRowHeight="14.4" x14ac:dyDescent="0.3"/>
  <cols>
    <col min="1" max="1" width="14.6640625" bestFit="1" customWidth="1"/>
    <col min="2" max="2" width="13.21875" bestFit="1" customWidth="1"/>
    <col min="3" max="3" width="9.33203125" bestFit="1" customWidth="1"/>
    <col min="4" max="4" width="15" bestFit="1" customWidth="1"/>
    <col min="5" max="5" width="17.88671875" bestFit="1" customWidth="1"/>
    <col min="6" max="6" width="18.88671875" bestFit="1" customWidth="1"/>
    <col min="7" max="7" width="23.21875" bestFit="1" customWidth="1"/>
    <col min="8" max="8" width="16.44140625" bestFit="1" customWidth="1"/>
    <col min="9" max="9" width="18.5546875" bestFit="1" customWidth="1"/>
    <col min="10" max="10" width="22" bestFit="1" customWidth="1"/>
    <col min="11" max="11" width="19.88671875" bestFit="1" customWidth="1"/>
    <col min="12" max="12" width="18.6640625" bestFit="1" customWidth="1"/>
    <col min="13" max="13" width="33" bestFit="1" customWidth="1"/>
    <col min="14" max="14" width="21.33203125" bestFit="1" customWidth="1"/>
    <col min="15" max="15" width="25.5546875" bestFit="1" customWidth="1"/>
    <col min="16" max="16" width="26" bestFit="1" customWidth="1"/>
    <col min="17" max="17" width="15.109375" bestFit="1" customWidth="1"/>
    <col min="18" max="18" width="20.33203125" bestFit="1" customWidth="1"/>
    <col min="19" max="19" width="21.6640625" bestFit="1" customWidth="1"/>
    <col min="20" max="20" width="25.5546875" bestFit="1" customWidth="1"/>
    <col min="21" max="21" width="23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66</v>
      </c>
      <c r="T1" t="s">
        <v>67</v>
      </c>
      <c r="U1" t="s">
        <v>68</v>
      </c>
    </row>
    <row r="2" spans="1:21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2">
        <v>45570</v>
      </c>
      <c r="H2" s="1" t="s">
        <v>24</v>
      </c>
      <c r="I2" s="1" t="s">
        <v>25</v>
      </c>
      <c r="J2" s="1" t="s">
        <v>26</v>
      </c>
      <c r="K2" s="1" t="s">
        <v>26</v>
      </c>
      <c r="L2" s="1" t="s">
        <v>26</v>
      </c>
      <c r="M2" s="1" t="s">
        <v>24</v>
      </c>
      <c r="N2" s="1" t="s">
        <v>27</v>
      </c>
      <c r="O2" s="1" t="s">
        <v>25</v>
      </c>
      <c r="P2" s="1" t="s">
        <v>25</v>
      </c>
      <c r="Q2" s="1" t="s">
        <v>27</v>
      </c>
      <c r="R2" s="1" t="s">
        <v>25</v>
      </c>
      <c r="S2">
        <v>2</v>
      </c>
      <c r="T2">
        <v>5</v>
      </c>
      <c r="U2">
        <v>5</v>
      </c>
    </row>
    <row r="3" spans="1:21" x14ac:dyDescent="0.3">
      <c r="A3" s="1" t="s">
        <v>28</v>
      </c>
      <c r="B3" s="1" t="s">
        <v>29</v>
      </c>
      <c r="C3" s="1" t="s">
        <v>20</v>
      </c>
      <c r="D3" s="1" t="s">
        <v>30</v>
      </c>
      <c r="E3" s="1" t="s">
        <v>31</v>
      </c>
      <c r="F3" s="1" t="s">
        <v>32</v>
      </c>
      <c r="G3" s="2">
        <v>45572</v>
      </c>
      <c r="H3" s="1" t="s">
        <v>27</v>
      </c>
      <c r="I3" s="1" t="s">
        <v>33</v>
      </c>
      <c r="J3" s="1" t="s">
        <v>25</v>
      </c>
      <c r="K3" s="1" t="s">
        <v>26</v>
      </c>
      <c r="L3" s="1" t="s">
        <v>26</v>
      </c>
      <c r="M3" s="1" t="s">
        <v>24</v>
      </c>
      <c r="N3" s="1" t="s">
        <v>26</v>
      </c>
      <c r="O3" s="1" t="s">
        <v>26</v>
      </c>
      <c r="P3" s="1" t="s">
        <v>26</v>
      </c>
      <c r="Q3" s="1" t="s">
        <v>27</v>
      </c>
      <c r="R3" s="1" t="s">
        <v>26</v>
      </c>
      <c r="S3">
        <v>4</v>
      </c>
      <c r="T3">
        <v>3</v>
      </c>
      <c r="U3">
        <v>1</v>
      </c>
    </row>
    <row r="4" spans="1:21" x14ac:dyDescent="0.3">
      <c r="A4" s="1" t="s">
        <v>34</v>
      </c>
      <c r="B4" s="1" t="s">
        <v>35</v>
      </c>
      <c r="C4" s="1" t="s">
        <v>20</v>
      </c>
      <c r="D4" s="1" t="s">
        <v>36</v>
      </c>
      <c r="E4" s="1" t="s">
        <v>37</v>
      </c>
      <c r="F4" s="1" t="s">
        <v>38</v>
      </c>
      <c r="G4" s="2">
        <v>45573</v>
      </c>
      <c r="H4" s="1" t="s">
        <v>26</v>
      </c>
      <c r="I4" s="1" t="s">
        <v>33</v>
      </c>
      <c r="J4" s="1" t="s">
        <v>27</v>
      </c>
      <c r="K4" s="1" t="s">
        <v>24</v>
      </c>
      <c r="L4" s="1" t="s">
        <v>25</v>
      </c>
      <c r="M4" s="1" t="s">
        <v>27</v>
      </c>
      <c r="N4" s="1" t="s">
        <v>27</v>
      </c>
      <c r="O4" s="1" t="s">
        <v>33</v>
      </c>
      <c r="P4" s="1" t="s">
        <v>26</v>
      </c>
      <c r="Q4" s="1" t="s">
        <v>25</v>
      </c>
      <c r="R4" s="1" t="s">
        <v>25</v>
      </c>
      <c r="S4">
        <v>3</v>
      </c>
      <c r="T4">
        <v>5</v>
      </c>
      <c r="U4">
        <v>1</v>
      </c>
    </row>
    <row r="5" spans="1:21" x14ac:dyDescent="0.3">
      <c r="A5" s="1" t="s">
        <v>39</v>
      </c>
      <c r="B5" s="1" t="s">
        <v>40</v>
      </c>
      <c r="C5" s="1" t="s">
        <v>41</v>
      </c>
      <c r="D5" s="1" t="s">
        <v>42</v>
      </c>
      <c r="E5" s="1" t="s">
        <v>37</v>
      </c>
      <c r="F5" s="1" t="s">
        <v>43</v>
      </c>
      <c r="G5" s="2">
        <v>45572</v>
      </c>
      <c r="H5" s="1" t="s">
        <v>26</v>
      </c>
      <c r="I5" s="1" t="s">
        <v>27</v>
      </c>
      <c r="J5" s="1" t="s">
        <v>27</v>
      </c>
      <c r="K5" s="1" t="s">
        <v>33</v>
      </c>
      <c r="L5" s="1" t="s">
        <v>33</v>
      </c>
      <c r="M5" s="1" t="s">
        <v>25</v>
      </c>
      <c r="N5" s="1" t="s">
        <v>27</v>
      </c>
      <c r="O5" s="1" t="s">
        <v>33</v>
      </c>
      <c r="P5" s="1" t="s">
        <v>33</v>
      </c>
      <c r="Q5" s="1" t="s">
        <v>27</v>
      </c>
      <c r="R5" s="1" t="s">
        <v>26</v>
      </c>
      <c r="S5">
        <v>3</v>
      </c>
      <c r="T5">
        <v>3</v>
      </c>
      <c r="U5">
        <v>4</v>
      </c>
    </row>
    <row r="6" spans="1:21" x14ac:dyDescent="0.3">
      <c r="A6" s="1" t="s">
        <v>44</v>
      </c>
      <c r="B6" s="1" t="s">
        <v>29</v>
      </c>
      <c r="C6" s="1" t="s">
        <v>20</v>
      </c>
      <c r="D6" s="1" t="s">
        <v>42</v>
      </c>
      <c r="E6" s="1" t="s">
        <v>37</v>
      </c>
      <c r="F6" s="1" t="s">
        <v>23</v>
      </c>
      <c r="G6" s="2">
        <v>45572</v>
      </c>
      <c r="H6" s="1" t="s">
        <v>27</v>
      </c>
      <c r="I6" s="1" t="s">
        <v>25</v>
      </c>
      <c r="J6" s="1" t="s">
        <v>24</v>
      </c>
      <c r="K6" s="1" t="s">
        <v>26</v>
      </c>
      <c r="L6" s="1" t="s">
        <v>33</v>
      </c>
      <c r="M6" s="1" t="s">
        <v>24</v>
      </c>
      <c r="N6" s="1" t="s">
        <v>24</v>
      </c>
      <c r="O6" s="1" t="s">
        <v>24</v>
      </c>
      <c r="P6" s="1" t="s">
        <v>33</v>
      </c>
      <c r="Q6" s="1" t="s">
        <v>26</v>
      </c>
      <c r="R6" s="1" t="s">
        <v>24</v>
      </c>
      <c r="S6">
        <v>4</v>
      </c>
      <c r="T6">
        <v>2</v>
      </c>
      <c r="U6">
        <v>5</v>
      </c>
    </row>
    <row r="7" spans="1:21" x14ac:dyDescent="0.3">
      <c r="A7" s="1" t="s">
        <v>45</v>
      </c>
      <c r="B7" s="1" t="s">
        <v>35</v>
      </c>
      <c r="C7" s="1" t="s">
        <v>41</v>
      </c>
      <c r="D7" s="1" t="s">
        <v>30</v>
      </c>
      <c r="E7" s="1" t="s">
        <v>46</v>
      </c>
      <c r="F7" s="1" t="s">
        <v>47</v>
      </c>
      <c r="G7" s="2">
        <v>45574</v>
      </c>
      <c r="H7" s="1" t="s">
        <v>24</v>
      </c>
      <c r="I7" s="1" t="s">
        <v>33</v>
      </c>
      <c r="J7" s="1" t="s">
        <v>26</v>
      </c>
      <c r="K7" s="1" t="s">
        <v>26</v>
      </c>
      <c r="L7" s="1" t="s">
        <v>27</v>
      </c>
      <c r="M7" s="1" t="s">
        <v>27</v>
      </c>
      <c r="N7" s="1" t="s">
        <v>24</v>
      </c>
      <c r="O7" s="1" t="s">
        <v>26</v>
      </c>
      <c r="P7" s="1" t="s">
        <v>27</v>
      </c>
      <c r="Q7" s="1" t="s">
        <v>33</v>
      </c>
      <c r="R7" s="1" t="s">
        <v>26</v>
      </c>
      <c r="S7">
        <v>2</v>
      </c>
      <c r="T7">
        <v>3</v>
      </c>
      <c r="U7">
        <v>1</v>
      </c>
    </row>
    <row r="8" spans="1:21" x14ac:dyDescent="0.3">
      <c r="A8" s="1" t="s">
        <v>48</v>
      </c>
      <c r="B8" s="1" t="s">
        <v>19</v>
      </c>
      <c r="C8" s="1" t="s">
        <v>41</v>
      </c>
      <c r="D8" s="1" t="s">
        <v>42</v>
      </c>
      <c r="E8" s="1" t="s">
        <v>37</v>
      </c>
      <c r="F8" s="1" t="s">
        <v>43</v>
      </c>
      <c r="G8" s="2">
        <v>45573</v>
      </c>
      <c r="H8" s="1" t="s">
        <v>25</v>
      </c>
      <c r="I8" s="1" t="s">
        <v>25</v>
      </c>
      <c r="J8" s="1" t="s">
        <v>33</v>
      </c>
      <c r="K8" s="1" t="s">
        <v>25</v>
      </c>
      <c r="L8" s="1" t="s">
        <v>25</v>
      </c>
      <c r="M8" s="1" t="s">
        <v>33</v>
      </c>
      <c r="N8" s="1" t="s">
        <v>25</v>
      </c>
      <c r="O8" s="1" t="s">
        <v>33</v>
      </c>
      <c r="P8" s="1" t="s">
        <v>26</v>
      </c>
      <c r="Q8" s="1" t="s">
        <v>26</v>
      </c>
      <c r="R8" s="1" t="s">
        <v>27</v>
      </c>
      <c r="S8">
        <v>5</v>
      </c>
      <c r="T8">
        <v>4</v>
      </c>
      <c r="U8">
        <v>5</v>
      </c>
    </row>
    <row r="9" spans="1:21" x14ac:dyDescent="0.3">
      <c r="A9" s="1" t="s">
        <v>49</v>
      </c>
      <c r="B9" s="1" t="s">
        <v>29</v>
      </c>
      <c r="C9" s="1" t="s">
        <v>41</v>
      </c>
      <c r="D9" s="1" t="s">
        <v>50</v>
      </c>
      <c r="E9" s="1" t="s">
        <v>51</v>
      </c>
      <c r="F9" s="1" t="s">
        <v>23</v>
      </c>
      <c r="G9" s="2">
        <v>45575</v>
      </c>
      <c r="H9" s="1" t="s">
        <v>24</v>
      </c>
      <c r="I9" s="1" t="s">
        <v>27</v>
      </c>
      <c r="J9" s="1" t="s">
        <v>26</v>
      </c>
      <c r="K9" s="1" t="s">
        <v>33</v>
      </c>
      <c r="L9" s="1" t="s">
        <v>33</v>
      </c>
      <c r="M9" s="1" t="s">
        <v>27</v>
      </c>
      <c r="N9" s="1" t="s">
        <v>26</v>
      </c>
      <c r="O9" s="1" t="s">
        <v>27</v>
      </c>
      <c r="P9" s="1" t="s">
        <v>24</v>
      </c>
      <c r="Q9" s="1" t="s">
        <v>24</v>
      </c>
      <c r="R9" s="1" t="s">
        <v>27</v>
      </c>
      <c r="S9">
        <v>2</v>
      </c>
      <c r="T9">
        <v>4</v>
      </c>
      <c r="U9">
        <v>4</v>
      </c>
    </row>
    <row r="10" spans="1:21" x14ac:dyDescent="0.3">
      <c r="A10" s="1" t="s">
        <v>52</v>
      </c>
      <c r="B10" s="1" t="s">
        <v>40</v>
      </c>
      <c r="C10" s="1" t="s">
        <v>20</v>
      </c>
      <c r="D10" s="1" t="s">
        <v>36</v>
      </c>
      <c r="E10" s="1" t="s">
        <v>22</v>
      </c>
      <c r="F10" s="1" t="s">
        <v>53</v>
      </c>
      <c r="G10" s="2">
        <v>45572</v>
      </c>
      <c r="H10" s="1" t="s">
        <v>33</v>
      </c>
      <c r="I10" s="1" t="s">
        <v>25</v>
      </c>
      <c r="J10" s="1" t="s">
        <v>33</v>
      </c>
      <c r="K10" s="1" t="s">
        <v>27</v>
      </c>
      <c r="L10" s="1" t="s">
        <v>25</v>
      </c>
      <c r="M10" s="1" t="s">
        <v>27</v>
      </c>
      <c r="N10" s="1" t="s">
        <v>27</v>
      </c>
      <c r="O10" s="1" t="s">
        <v>26</v>
      </c>
      <c r="P10" s="1" t="s">
        <v>27</v>
      </c>
      <c r="Q10" s="1" t="s">
        <v>25</v>
      </c>
      <c r="R10" s="1" t="s">
        <v>24</v>
      </c>
      <c r="S10">
        <v>1</v>
      </c>
      <c r="T10">
        <v>2</v>
      </c>
      <c r="U10">
        <v>5</v>
      </c>
    </row>
    <row r="11" spans="1:21" x14ac:dyDescent="0.3">
      <c r="A11" s="1" t="s">
        <v>54</v>
      </c>
      <c r="B11" s="1" t="s">
        <v>29</v>
      </c>
      <c r="C11" s="1" t="s">
        <v>41</v>
      </c>
      <c r="D11" s="1" t="s">
        <v>50</v>
      </c>
      <c r="E11" s="1" t="s">
        <v>55</v>
      </c>
      <c r="F11" s="1" t="s">
        <v>56</v>
      </c>
      <c r="G11" s="2">
        <v>45575</v>
      </c>
      <c r="H11" s="1" t="s">
        <v>25</v>
      </c>
      <c r="I11" s="1" t="s">
        <v>25</v>
      </c>
      <c r="J11" s="1" t="s">
        <v>27</v>
      </c>
      <c r="K11" s="1" t="s">
        <v>27</v>
      </c>
      <c r="L11" s="1" t="s">
        <v>25</v>
      </c>
      <c r="M11" s="1" t="s">
        <v>33</v>
      </c>
      <c r="N11" s="1" t="s">
        <v>26</v>
      </c>
      <c r="O11" s="1" t="s">
        <v>27</v>
      </c>
      <c r="P11" s="1" t="s">
        <v>26</v>
      </c>
      <c r="Q11" s="1" t="s">
        <v>26</v>
      </c>
      <c r="R11" s="1" t="s">
        <v>33</v>
      </c>
      <c r="S11">
        <v>5</v>
      </c>
      <c r="T11">
        <v>1</v>
      </c>
      <c r="U11">
        <v>5</v>
      </c>
    </row>
    <row r="12" spans="1:21" x14ac:dyDescent="0.3">
      <c r="A12" s="1" t="s">
        <v>57</v>
      </c>
      <c r="B12" s="1" t="s">
        <v>35</v>
      </c>
      <c r="C12" s="1" t="s">
        <v>41</v>
      </c>
      <c r="D12" s="1" t="s">
        <v>21</v>
      </c>
      <c r="E12" s="1" t="s">
        <v>55</v>
      </c>
      <c r="F12" s="1" t="s">
        <v>38</v>
      </c>
      <c r="G12" s="2">
        <v>45570</v>
      </c>
      <c r="H12" s="1" t="s">
        <v>26</v>
      </c>
      <c r="I12" s="1" t="s">
        <v>26</v>
      </c>
      <c r="J12" s="1" t="s">
        <v>33</v>
      </c>
      <c r="K12" s="1" t="s">
        <v>27</v>
      </c>
      <c r="L12" s="1" t="s">
        <v>25</v>
      </c>
      <c r="M12" s="1" t="s">
        <v>25</v>
      </c>
      <c r="N12" s="1" t="s">
        <v>25</v>
      </c>
      <c r="O12" s="1" t="s">
        <v>33</v>
      </c>
      <c r="P12" s="1" t="s">
        <v>24</v>
      </c>
      <c r="Q12" s="1" t="s">
        <v>33</v>
      </c>
      <c r="R12" s="1" t="s">
        <v>26</v>
      </c>
      <c r="S12">
        <v>3</v>
      </c>
      <c r="T12">
        <v>3</v>
      </c>
      <c r="U12">
        <v>3</v>
      </c>
    </row>
    <row r="13" spans="1:21" x14ac:dyDescent="0.3">
      <c r="A13" s="1" t="s">
        <v>58</v>
      </c>
      <c r="B13" s="1" t="s">
        <v>29</v>
      </c>
      <c r="C13" s="1" t="s">
        <v>20</v>
      </c>
      <c r="D13" s="1" t="s">
        <v>36</v>
      </c>
      <c r="E13" s="1" t="s">
        <v>55</v>
      </c>
      <c r="F13" s="1" t="s">
        <v>32</v>
      </c>
      <c r="G13" s="2">
        <v>45577</v>
      </c>
      <c r="H13" s="1" t="s">
        <v>33</v>
      </c>
      <c r="I13" s="1" t="s">
        <v>24</v>
      </c>
      <c r="J13" s="1" t="s">
        <v>27</v>
      </c>
      <c r="K13" s="1" t="s">
        <v>25</v>
      </c>
      <c r="L13" s="1" t="s">
        <v>26</v>
      </c>
      <c r="M13" s="1" t="s">
        <v>27</v>
      </c>
      <c r="N13" s="1" t="s">
        <v>26</v>
      </c>
      <c r="O13" s="1" t="s">
        <v>25</v>
      </c>
      <c r="P13" s="1" t="s">
        <v>26</v>
      </c>
      <c r="Q13" s="1" t="s">
        <v>27</v>
      </c>
      <c r="R13" s="1" t="s">
        <v>27</v>
      </c>
      <c r="S13">
        <v>1</v>
      </c>
      <c r="T13">
        <v>4</v>
      </c>
      <c r="U13">
        <v>2</v>
      </c>
    </row>
    <row r="14" spans="1:21" x14ac:dyDescent="0.3">
      <c r="A14" s="1" t="s">
        <v>59</v>
      </c>
      <c r="B14" s="1" t="s">
        <v>19</v>
      </c>
      <c r="C14" s="1" t="s">
        <v>20</v>
      </c>
      <c r="D14" s="1" t="s">
        <v>30</v>
      </c>
      <c r="E14" s="1" t="s">
        <v>60</v>
      </c>
      <c r="F14" s="1" t="s">
        <v>32</v>
      </c>
      <c r="G14" s="2">
        <v>45576</v>
      </c>
      <c r="H14" s="1" t="s">
        <v>24</v>
      </c>
      <c r="I14" s="1" t="s">
        <v>27</v>
      </c>
      <c r="J14" s="1" t="s">
        <v>33</v>
      </c>
      <c r="K14" s="1" t="s">
        <v>33</v>
      </c>
      <c r="L14" s="1" t="s">
        <v>26</v>
      </c>
      <c r="M14" s="1" t="s">
        <v>27</v>
      </c>
      <c r="N14" s="1" t="s">
        <v>26</v>
      </c>
      <c r="O14" s="1" t="s">
        <v>27</v>
      </c>
      <c r="P14" s="1" t="s">
        <v>24</v>
      </c>
      <c r="Q14" s="1" t="s">
        <v>27</v>
      </c>
      <c r="R14" s="1" t="s">
        <v>24</v>
      </c>
      <c r="S14">
        <v>2</v>
      </c>
      <c r="T14">
        <v>2</v>
      </c>
      <c r="U14">
        <v>4</v>
      </c>
    </row>
    <row r="15" spans="1:21" x14ac:dyDescent="0.3">
      <c r="A15" s="1" t="s">
        <v>61</v>
      </c>
      <c r="B15" s="1" t="s">
        <v>29</v>
      </c>
      <c r="C15" s="1" t="s">
        <v>20</v>
      </c>
      <c r="D15" s="1" t="s">
        <v>62</v>
      </c>
      <c r="E15" s="1" t="s">
        <v>46</v>
      </c>
      <c r="F15" s="1" t="s">
        <v>32</v>
      </c>
      <c r="G15" s="2">
        <v>45573</v>
      </c>
      <c r="H15" s="1" t="s">
        <v>27</v>
      </c>
      <c r="I15" s="1" t="s">
        <v>33</v>
      </c>
      <c r="J15" s="1" t="s">
        <v>25</v>
      </c>
      <c r="K15" s="1" t="s">
        <v>26</v>
      </c>
      <c r="L15" s="1" t="s">
        <v>26</v>
      </c>
      <c r="M15" s="1" t="s">
        <v>26</v>
      </c>
      <c r="N15" s="1" t="s">
        <v>25</v>
      </c>
      <c r="O15" s="1" t="s">
        <v>24</v>
      </c>
      <c r="P15" s="1" t="s">
        <v>26</v>
      </c>
      <c r="Q15" s="1" t="s">
        <v>27</v>
      </c>
      <c r="R15" s="1" t="s">
        <v>25</v>
      </c>
      <c r="S15">
        <v>4</v>
      </c>
      <c r="T15">
        <v>5</v>
      </c>
      <c r="U15">
        <v>1</v>
      </c>
    </row>
    <row r="16" spans="1:21" x14ac:dyDescent="0.3">
      <c r="A16" s="1" t="s">
        <v>63</v>
      </c>
      <c r="B16" s="1" t="s">
        <v>29</v>
      </c>
      <c r="C16" s="1" t="s">
        <v>20</v>
      </c>
      <c r="D16" s="1" t="s">
        <v>30</v>
      </c>
      <c r="E16" s="1" t="s">
        <v>64</v>
      </c>
      <c r="F16" s="1" t="s">
        <v>65</v>
      </c>
      <c r="G16" s="2">
        <v>45577</v>
      </c>
      <c r="H16" s="1" t="s">
        <v>27</v>
      </c>
      <c r="I16" s="1" t="s">
        <v>27</v>
      </c>
      <c r="J16" s="1" t="s">
        <v>33</v>
      </c>
      <c r="K16" s="1" t="s">
        <v>33</v>
      </c>
      <c r="L16" s="1" t="s">
        <v>24</v>
      </c>
      <c r="M16" s="1" t="s">
        <v>33</v>
      </c>
      <c r="N16" s="1" t="s">
        <v>24</v>
      </c>
      <c r="O16" s="1" t="s">
        <v>25</v>
      </c>
      <c r="P16" s="1" t="s">
        <v>24</v>
      </c>
      <c r="Q16" s="1" t="s">
        <v>27</v>
      </c>
      <c r="R16" s="1" t="s">
        <v>25</v>
      </c>
      <c r="S16">
        <v>4</v>
      </c>
      <c r="T16">
        <v>5</v>
      </c>
      <c r="U16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E041-9431-415B-9F2F-E20BB1FBA752}">
  <dimension ref="B1:F6"/>
  <sheetViews>
    <sheetView workbookViewId="0">
      <selection activeCell="G13" sqref="G13"/>
    </sheetView>
  </sheetViews>
  <sheetFormatPr defaultRowHeight="14.4" x14ac:dyDescent="0.3"/>
  <cols>
    <col min="1" max="1" width="4.5546875" customWidth="1"/>
    <col min="2" max="2" width="13.109375" customWidth="1"/>
    <col min="3" max="3" width="21.77734375" customWidth="1"/>
    <col min="4" max="4" width="4.21875" customWidth="1"/>
    <col min="5" max="5" width="16.21875" customWidth="1"/>
    <col min="6" max="6" width="21" customWidth="1"/>
  </cols>
  <sheetData>
    <row r="1" spans="2:6" x14ac:dyDescent="0.3">
      <c r="B1" s="30" t="s">
        <v>73</v>
      </c>
      <c r="C1" s="30"/>
      <c r="E1" s="31" t="s">
        <v>74</v>
      </c>
      <c r="F1" s="32"/>
    </row>
    <row r="3" spans="2:6" x14ac:dyDescent="0.3">
      <c r="B3" s="11" t="s">
        <v>69</v>
      </c>
      <c r="C3" s="11">
        <f>AVERAGE(Sheet2!S2:'Sheet2'!S16)</f>
        <v>3</v>
      </c>
      <c r="E3" s="11" t="s">
        <v>69</v>
      </c>
      <c r="F3" s="11">
        <f>AVERAGE(Sheet2!T2:'Sheet2'!T16)</f>
        <v>3.4</v>
      </c>
    </row>
    <row r="4" spans="2:6" x14ac:dyDescent="0.3">
      <c r="B4" s="11" t="s">
        <v>70</v>
      </c>
      <c r="C4" s="11">
        <f>_xlfn.MODE.SNGL(Sheet2!S2:'Sheet2'!S16)</f>
        <v>2</v>
      </c>
      <c r="E4" s="11" t="s">
        <v>70</v>
      </c>
      <c r="F4" s="11">
        <f>_xlfn.MODE.SNGL(Sheet2!T2:'Sheet2'!T16)</f>
        <v>5</v>
      </c>
    </row>
    <row r="5" spans="2:6" x14ac:dyDescent="0.3">
      <c r="B5" s="11" t="s">
        <v>71</v>
      </c>
      <c r="C5" s="11">
        <f>MEDIAN(Sheet2!S2:'Sheet2'!S16)</f>
        <v>3</v>
      </c>
      <c r="E5" s="11" t="s">
        <v>71</v>
      </c>
      <c r="F5" s="11">
        <f>MEDIAN(Sheet2!T2:'Sheet2'!T16)</f>
        <v>3</v>
      </c>
    </row>
    <row r="6" spans="2:6" x14ac:dyDescent="0.3">
      <c r="B6" s="11" t="s">
        <v>72</v>
      </c>
      <c r="C6" s="11">
        <f>_xlfn.STDEV.S(Sheet2!S2:'Sheet2'!S16)</f>
        <v>1.3093073414159542</v>
      </c>
      <c r="E6" s="11" t="s">
        <v>72</v>
      </c>
      <c r="F6" s="11">
        <f>_xlfn.STDEV.S(Sheet2!T2:'Sheet2'!T16)</f>
        <v>1.2983506020002014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2DEA-3F47-4E78-85FE-8AF766F44FF7}">
  <dimension ref="A3:M12"/>
  <sheetViews>
    <sheetView topLeftCell="A2" workbookViewId="0">
      <selection activeCell="C27" sqref="C27"/>
    </sheetView>
  </sheetViews>
  <sheetFormatPr defaultRowHeight="14.4" x14ac:dyDescent="0.3"/>
  <cols>
    <col min="1" max="1" width="22.21875" bestFit="1" customWidth="1"/>
    <col min="2" max="2" width="15.5546875" bestFit="1" customWidth="1"/>
    <col min="3" max="3" width="8.109375" bestFit="1" customWidth="1"/>
    <col min="4" max="4" width="7.21875" bestFit="1" customWidth="1"/>
    <col min="5" max="5" width="13" customWidth="1"/>
    <col min="6" max="6" width="15.109375" customWidth="1"/>
    <col min="7" max="7" width="7.5546875" customWidth="1"/>
    <col min="8" max="8" width="22.21875" bestFit="1" customWidth="1"/>
    <col min="9" max="9" width="15.5546875" bestFit="1" customWidth="1"/>
    <col min="10" max="10" width="8.109375" bestFit="1" customWidth="1"/>
    <col min="11" max="11" width="7.21875" bestFit="1" customWidth="1"/>
    <col min="12" max="12" width="13.44140625" bestFit="1" customWidth="1"/>
    <col min="13" max="13" width="15.6640625" bestFit="1" customWidth="1"/>
  </cols>
  <sheetData>
    <row r="3" spans="1:13" x14ac:dyDescent="0.3">
      <c r="A3" s="15" t="s">
        <v>78</v>
      </c>
      <c r="B3" s="15" t="s">
        <v>77</v>
      </c>
      <c r="C3" s="11"/>
      <c r="D3" s="11"/>
      <c r="E3" s="11"/>
      <c r="F3" s="11"/>
      <c r="H3" s="15" t="s">
        <v>78</v>
      </c>
      <c r="I3" s="15" t="s">
        <v>77</v>
      </c>
      <c r="J3" s="11"/>
      <c r="K3" s="11"/>
      <c r="L3" s="11"/>
      <c r="M3" s="11"/>
    </row>
    <row r="4" spans="1:13" x14ac:dyDescent="0.3">
      <c r="A4" s="15" t="s">
        <v>75</v>
      </c>
      <c r="B4" s="11" t="s">
        <v>27</v>
      </c>
      <c r="C4" s="11" t="s">
        <v>24</v>
      </c>
      <c r="D4" s="11" t="s">
        <v>26</v>
      </c>
      <c r="E4" s="11" t="s">
        <v>25</v>
      </c>
      <c r="F4" s="11" t="s">
        <v>33</v>
      </c>
      <c r="H4" s="15" t="s">
        <v>75</v>
      </c>
      <c r="I4" s="11" t="s">
        <v>27</v>
      </c>
      <c r="J4" s="11" t="s">
        <v>24</v>
      </c>
      <c r="K4" s="11" t="s">
        <v>26</v>
      </c>
      <c r="L4" s="11" t="s">
        <v>25</v>
      </c>
      <c r="M4" s="11" t="s">
        <v>33</v>
      </c>
    </row>
    <row r="5" spans="1:13" x14ac:dyDescent="0.3">
      <c r="A5" s="13" t="s">
        <v>29</v>
      </c>
      <c r="B5" s="14">
        <v>4</v>
      </c>
      <c r="C5" s="14">
        <v>1</v>
      </c>
      <c r="D5" s="14"/>
      <c r="E5" s="14">
        <v>1</v>
      </c>
      <c r="F5" s="14">
        <v>1</v>
      </c>
      <c r="H5" s="13" t="s">
        <v>38</v>
      </c>
      <c r="I5" s="14"/>
      <c r="J5" s="14"/>
      <c r="K5" s="14">
        <v>2</v>
      </c>
      <c r="L5" s="14"/>
      <c r="M5" s="14"/>
    </row>
    <row r="6" spans="1:13" x14ac:dyDescent="0.3">
      <c r="A6" s="13" t="s">
        <v>19</v>
      </c>
      <c r="B6" s="14"/>
      <c r="C6" s="14">
        <v>2</v>
      </c>
      <c r="D6" s="14"/>
      <c r="E6" s="14">
        <v>1</v>
      </c>
      <c r="F6" s="14"/>
      <c r="H6" s="13" t="s">
        <v>56</v>
      </c>
      <c r="I6" s="14"/>
      <c r="J6" s="14"/>
      <c r="K6" s="14"/>
      <c r="L6" s="14">
        <v>1</v>
      </c>
      <c r="M6" s="14"/>
    </row>
    <row r="7" spans="1:13" x14ac:dyDescent="0.3">
      <c r="A7" s="13" t="s">
        <v>40</v>
      </c>
      <c r="B7" s="14"/>
      <c r="C7" s="14"/>
      <c r="D7" s="14">
        <v>1</v>
      </c>
      <c r="E7" s="14"/>
      <c r="F7" s="14">
        <v>1</v>
      </c>
      <c r="H7" s="13" t="s">
        <v>65</v>
      </c>
      <c r="I7" s="14">
        <v>1</v>
      </c>
      <c r="J7" s="14"/>
      <c r="K7" s="14"/>
      <c r="L7" s="14"/>
      <c r="M7" s="14"/>
    </row>
    <row r="8" spans="1:13" x14ac:dyDescent="0.3">
      <c r="A8" s="13" t="s">
        <v>35</v>
      </c>
      <c r="B8" s="14"/>
      <c r="C8" s="14">
        <v>1</v>
      </c>
      <c r="D8" s="14">
        <v>2</v>
      </c>
      <c r="E8" s="14"/>
      <c r="F8" s="14"/>
      <c r="H8" s="13" t="s">
        <v>43</v>
      </c>
      <c r="I8" s="14"/>
      <c r="J8" s="14"/>
      <c r="K8" s="14">
        <v>1</v>
      </c>
      <c r="L8" s="14">
        <v>1</v>
      </c>
      <c r="M8" s="14"/>
    </row>
    <row r="9" spans="1:13" x14ac:dyDescent="0.3">
      <c r="H9" s="13" t="s">
        <v>53</v>
      </c>
      <c r="I9" s="14"/>
      <c r="J9" s="14"/>
      <c r="K9" s="14"/>
      <c r="L9" s="14"/>
      <c r="M9" s="14">
        <v>1</v>
      </c>
    </row>
    <row r="10" spans="1:13" x14ac:dyDescent="0.3">
      <c r="H10" s="13" t="s">
        <v>47</v>
      </c>
      <c r="I10" s="14"/>
      <c r="J10" s="14">
        <v>1</v>
      </c>
      <c r="K10" s="14"/>
      <c r="L10" s="14"/>
      <c r="M10" s="14"/>
    </row>
    <row r="11" spans="1:13" x14ac:dyDescent="0.3">
      <c r="H11" s="13" t="s">
        <v>23</v>
      </c>
      <c r="I11" s="14">
        <v>1</v>
      </c>
      <c r="J11" s="14">
        <v>2</v>
      </c>
      <c r="K11" s="14"/>
      <c r="L11" s="14"/>
      <c r="M11" s="14"/>
    </row>
    <row r="12" spans="1:13" x14ac:dyDescent="0.3">
      <c r="H12" s="13" t="s">
        <v>32</v>
      </c>
      <c r="I12" s="14">
        <v>2</v>
      </c>
      <c r="J12" s="14">
        <v>1</v>
      </c>
      <c r="K12" s="14"/>
      <c r="L12" s="14"/>
      <c r="M12" s="14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7814-AC77-4E81-BBC4-CC0794C50F62}">
  <dimension ref="A1:S30"/>
  <sheetViews>
    <sheetView topLeftCell="G20" workbookViewId="0">
      <selection activeCell="E48" sqref="E48"/>
    </sheetView>
  </sheetViews>
  <sheetFormatPr defaultRowHeight="14.4" x14ac:dyDescent="0.3"/>
  <cols>
    <col min="1" max="1" width="24.33203125" bestFit="1" customWidth="1"/>
    <col min="2" max="2" width="15.5546875" bestFit="1" customWidth="1"/>
    <col min="3" max="3" width="5.21875" bestFit="1" customWidth="1"/>
    <col min="4" max="4" width="10.77734375" bestFit="1" customWidth="1"/>
    <col min="5" max="5" width="5.6640625" bestFit="1" customWidth="1"/>
    <col min="6" max="6" width="10.77734375" bestFit="1" customWidth="1"/>
    <col min="7" max="7" width="24.33203125" bestFit="1" customWidth="1"/>
    <col min="8" max="8" width="31.77734375" bestFit="1" customWidth="1"/>
    <col min="9" max="9" width="15.5546875" bestFit="1" customWidth="1"/>
    <col min="10" max="11" width="5.6640625" bestFit="1" customWidth="1"/>
    <col min="12" max="12" width="7.5546875" customWidth="1"/>
    <col min="13" max="13" width="10.77734375" bestFit="1" customWidth="1"/>
    <col min="14" max="14" width="28.109375" customWidth="1"/>
    <col min="15" max="15" width="31.77734375" bestFit="1" customWidth="1"/>
    <col min="16" max="16" width="15.5546875" bestFit="1" customWidth="1"/>
    <col min="17" max="17" width="5.21875" bestFit="1" customWidth="1"/>
    <col min="18" max="18" width="10.77734375" bestFit="1" customWidth="1"/>
    <col min="19" max="19" width="15.6640625" bestFit="1" customWidth="1"/>
    <col min="20" max="20" width="10.77734375" bestFit="1" customWidth="1"/>
  </cols>
  <sheetData>
    <row r="1" spans="1:18" x14ac:dyDescent="0.3">
      <c r="A1" s="15" t="s">
        <v>79</v>
      </c>
      <c r="B1" s="15" t="s">
        <v>77</v>
      </c>
      <c r="C1" s="11"/>
      <c r="D1" s="11"/>
      <c r="E1" s="11"/>
      <c r="F1" s="11"/>
      <c r="H1" s="15" t="s">
        <v>80</v>
      </c>
      <c r="I1" s="15" t="s">
        <v>77</v>
      </c>
      <c r="J1" s="11"/>
      <c r="K1" s="11"/>
      <c r="L1" s="11"/>
      <c r="M1" s="11"/>
      <c r="O1" s="15" t="s">
        <v>80</v>
      </c>
      <c r="P1" s="15" t="s">
        <v>77</v>
      </c>
      <c r="Q1" s="11"/>
      <c r="R1" s="11"/>
    </row>
    <row r="2" spans="1:18" x14ac:dyDescent="0.3">
      <c r="A2" s="15" t="s">
        <v>75</v>
      </c>
      <c r="B2" s="11" t="s">
        <v>29</v>
      </c>
      <c r="C2" s="11" t="s">
        <v>19</v>
      </c>
      <c r="D2" s="11" t="s">
        <v>40</v>
      </c>
      <c r="E2" s="11" t="s">
        <v>35</v>
      </c>
      <c r="F2" s="11" t="s">
        <v>76</v>
      </c>
      <c r="H2" s="15" t="s">
        <v>75</v>
      </c>
      <c r="I2" s="11" t="s">
        <v>29</v>
      </c>
      <c r="J2" s="11" t="s">
        <v>19</v>
      </c>
      <c r="K2" s="11" t="s">
        <v>40</v>
      </c>
      <c r="L2" s="11" t="s">
        <v>35</v>
      </c>
      <c r="M2" s="11" t="s">
        <v>76</v>
      </c>
      <c r="O2" s="15" t="s">
        <v>75</v>
      </c>
      <c r="P2" s="11" t="s">
        <v>20</v>
      </c>
      <c r="Q2" s="11" t="s">
        <v>41</v>
      </c>
      <c r="R2" s="11" t="s">
        <v>76</v>
      </c>
    </row>
    <row r="3" spans="1:18" x14ac:dyDescent="0.3">
      <c r="A3" s="13" t="s">
        <v>27</v>
      </c>
      <c r="B3" s="14">
        <v>2</v>
      </c>
      <c r="C3" s="14">
        <v>1</v>
      </c>
      <c r="D3" s="14">
        <v>1</v>
      </c>
      <c r="E3" s="14"/>
      <c r="F3" s="14">
        <v>4</v>
      </c>
      <c r="H3" s="13" t="s">
        <v>27</v>
      </c>
      <c r="I3" s="14"/>
      <c r="J3" s="14"/>
      <c r="K3" s="14">
        <v>1</v>
      </c>
      <c r="L3" s="14">
        <v>1</v>
      </c>
      <c r="M3" s="14">
        <v>2</v>
      </c>
      <c r="O3" s="13" t="s">
        <v>27</v>
      </c>
      <c r="P3" s="14">
        <v>1</v>
      </c>
      <c r="Q3" s="14">
        <v>1</v>
      </c>
      <c r="R3" s="14">
        <v>2</v>
      </c>
    </row>
    <row r="4" spans="1:18" x14ac:dyDescent="0.3">
      <c r="A4" s="13" t="s">
        <v>24</v>
      </c>
      <c r="B4" s="14">
        <v>1</v>
      </c>
      <c r="C4" s="14"/>
      <c r="D4" s="14"/>
      <c r="E4" s="14"/>
      <c r="F4" s="14">
        <v>1</v>
      </c>
      <c r="H4" s="13" t="s">
        <v>24</v>
      </c>
      <c r="I4" s="14">
        <v>2</v>
      </c>
      <c r="J4" s="14">
        <v>1</v>
      </c>
      <c r="K4" s="14"/>
      <c r="L4" s="14">
        <v>1</v>
      </c>
      <c r="M4" s="14">
        <v>4</v>
      </c>
      <c r="O4" s="13" t="s">
        <v>24</v>
      </c>
      <c r="P4" s="14">
        <v>2</v>
      </c>
      <c r="Q4" s="14">
        <v>2</v>
      </c>
      <c r="R4" s="14">
        <v>4</v>
      </c>
    </row>
    <row r="5" spans="1:18" x14ac:dyDescent="0.3">
      <c r="A5" s="13" t="s">
        <v>26</v>
      </c>
      <c r="B5" s="14"/>
      <c r="C5" s="14"/>
      <c r="D5" s="14"/>
      <c r="E5" s="14">
        <v>1</v>
      </c>
      <c r="F5" s="14">
        <v>1</v>
      </c>
      <c r="H5" s="13" t="s">
        <v>26</v>
      </c>
      <c r="I5" s="14">
        <v>4</v>
      </c>
      <c r="J5" s="14">
        <v>1</v>
      </c>
      <c r="K5" s="14"/>
      <c r="L5" s="14">
        <v>1</v>
      </c>
      <c r="M5" s="14">
        <v>6</v>
      </c>
      <c r="O5" s="13" t="s">
        <v>26</v>
      </c>
      <c r="P5" s="14">
        <v>4</v>
      </c>
      <c r="Q5" s="14">
        <v>2</v>
      </c>
      <c r="R5" s="14">
        <v>6</v>
      </c>
    </row>
    <row r="6" spans="1:18" x14ac:dyDescent="0.3">
      <c r="A6" s="13" t="s">
        <v>25</v>
      </c>
      <c r="B6" s="14">
        <v>2</v>
      </c>
      <c r="C6" s="14">
        <v>2</v>
      </c>
      <c r="D6" s="14">
        <v>1</v>
      </c>
      <c r="E6" s="14"/>
      <c r="F6" s="14">
        <v>5</v>
      </c>
      <c r="H6" s="13" t="s">
        <v>25</v>
      </c>
      <c r="I6" s="14"/>
      <c r="J6" s="14">
        <v>1</v>
      </c>
      <c r="K6" s="14"/>
      <c r="L6" s="14"/>
      <c r="M6" s="14">
        <v>1</v>
      </c>
      <c r="O6" s="13" t="s">
        <v>25</v>
      </c>
      <c r="P6" s="14">
        <v>1</v>
      </c>
      <c r="Q6" s="14"/>
      <c r="R6" s="14">
        <v>1</v>
      </c>
    </row>
    <row r="7" spans="1:18" x14ac:dyDescent="0.3">
      <c r="A7" s="13" t="s">
        <v>33</v>
      </c>
      <c r="B7" s="14">
        <v>2</v>
      </c>
      <c r="C7" s="14"/>
      <c r="D7" s="14"/>
      <c r="E7" s="14">
        <v>2</v>
      </c>
      <c r="F7" s="14">
        <v>4</v>
      </c>
      <c r="H7" s="13" t="s">
        <v>33</v>
      </c>
      <c r="I7" s="14">
        <v>1</v>
      </c>
      <c r="J7" s="14"/>
      <c r="K7" s="14">
        <v>1</v>
      </c>
      <c r="L7" s="14"/>
      <c r="M7" s="14">
        <v>2</v>
      </c>
      <c r="O7" s="13" t="s">
        <v>33</v>
      </c>
      <c r="P7" s="14">
        <v>1</v>
      </c>
      <c r="Q7" s="14">
        <v>1</v>
      </c>
      <c r="R7" s="14">
        <v>2</v>
      </c>
    </row>
    <row r="22" spans="1:19" x14ac:dyDescent="0.3">
      <c r="A22" s="15" t="s">
        <v>79</v>
      </c>
      <c r="B22" s="15" t="s">
        <v>77</v>
      </c>
      <c r="C22" s="11"/>
      <c r="D22" s="11"/>
      <c r="G22" s="15" t="s">
        <v>79</v>
      </c>
      <c r="H22" s="15" t="s">
        <v>77</v>
      </c>
      <c r="I22" s="11"/>
      <c r="J22" s="11"/>
      <c r="K22" s="11"/>
      <c r="L22" s="11"/>
      <c r="N22" s="15" t="s">
        <v>80</v>
      </c>
      <c r="O22" s="15" t="s">
        <v>77</v>
      </c>
      <c r="P22" s="11"/>
      <c r="Q22" s="11"/>
      <c r="R22" s="11"/>
      <c r="S22" s="11"/>
    </row>
    <row r="23" spans="1:19" x14ac:dyDescent="0.3">
      <c r="A23" s="15" t="s">
        <v>75</v>
      </c>
      <c r="B23" s="11" t="s">
        <v>20</v>
      </c>
      <c r="C23" s="11" t="s">
        <v>41</v>
      </c>
      <c r="D23" s="11" t="s">
        <v>76</v>
      </c>
      <c r="F23" s="12"/>
      <c r="G23" s="15" t="s">
        <v>75</v>
      </c>
      <c r="H23" s="11" t="s">
        <v>27</v>
      </c>
      <c r="I23" s="11" t="s">
        <v>24</v>
      </c>
      <c r="J23" s="11" t="s">
        <v>26</v>
      </c>
      <c r="K23" s="11" t="s">
        <v>25</v>
      </c>
      <c r="L23" s="11" t="s">
        <v>33</v>
      </c>
      <c r="N23" s="15" t="s">
        <v>75</v>
      </c>
      <c r="O23" s="11" t="s">
        <v>27</v>
      </c>
      <c r="P23" s="11" t="s">
        <v>24</v>
      </c>
      <c r="Q23" s="11" t="s">
        <v>26</v>
      </c>
      <c r="R23" s="11" t="s">
        <v>25</v>
      </c>
      <c r="S23" s="11" t="s">
        <v>33</v>
      </c>
    </row>
    <row r="24" spans="1:19" x14ac:dyDescent="0.3">
      <c r="A24" s="13" t="s">
        <v>27</v>
      </c>
      <c r="B24" s="14">
        <v>2</v>
      </c>
      <c r="C24" s="14">
        <v>2</v>
      </c>
      <c r="D24" s="14">
        <v>4</v>
      </c>
      <c r="G24" s="13" t="s">
        <v>50</v>
      </c>
      <c r="H24" s="14">
        <v>1</v>
      </c>
      <c r="I24" s="14"/>
      <c r="J24" s="14"/>
      <c r="K24" s="14">
        <v>1</v>
      </c>
      <c r="L24" s="14"/>
      <c r="N24" s="13" t="s">
        <v>50</v>
      </c>
      <c r="O24" s="14"/>
      <c r="P24" s="14">
        <v>1</v>
      </c>
      <c r="Q24" s="14">
        <v>1</v>
      </c>
      <c r="R24" s="14"/>
      <c r="S24" s="14"/>
    </row>
    <row r="25" spans="1:19" x14ac:dyDescent="0.3">
      <c r="A25" s="13" t="s">
        <v>24</v>
      </c>
      <c r="B25" s="14">
        <v>1</v>
      </c>
      <c r="C25" s="14"/>
      <c r="D25" s="14">
        <v>1</v>
      </c>
      <c r="G25" s="13" t="s">
        <v>21</v>
      </c>
      <c r="H25" s="14"/>
      <c r="I25" s="14"/>
      <c r="J25" s="14">
        <v>1</v>
      </c>
      <c r="K25" s="14">
        <v>1</v>
      </c>
      <c r="L25" s="14"/>
      <c r="N25" s="13" t="s">
        <v>21</v>
      </c>
      <c r="O25" s="14"/>
      <c r="P25" s="14">
        <v>1</v>
      </c>
      <c r="Q25" s="14"/>
      <c r="R25" s="14">
        <v>1</v>
      </c>
      <c r="S25" s="14"/>
    </row>
    <row r="26" spans="1:19" x14ac:dyDescent="0.3">
      <c r="A26" s="13" t="s">
        <v>26</v>
      </c>
      <c r="B26" s="14"/>
      <c r="C26" s="14">
        <v>1</v>
      </c>
      <c r="D26" s="14">
        <v>1</v>
      </c>
      <c r="G26" s="13" t="s">
        <v>42</v>
      </c>
      <c r="H26" s="14">
        <v>1</v>
      </c>
      <c r="I26" s="14"/>
      <c r="J26" s="14"/>
      <c r="K26" s="14">
        <v>2</v>
      </c>
      <c r="L26" s="14"/>
      <c r="N26" s="13" t="s">
        <v>42</v>
      </c>
      <c r="O26" s="14"/>
      <c r="P26" s="14"/>
      <c r="Q26" s="14">
        <v>1</v>
      </c>
      <c r="R26" s="14"/>
      <c r="S26" s="14">
        <v>2</v>
      </c>
    </row>
    <row r="27" spans="1:19" x14ac:dyDescent="0.3">
      <c r="A27" s="13" t="s">
        <v>25</v>
      </c>
      <c r="B27" s="14">
        <v>3</v>
      </c>
      <c r="C27" s="14">
        <v>2</v>
      </c>
      <c r="D27" s="14">
        <v>5</v>
      </c>
      <c r="G27" s="13" t="s">
        <v>62</v>
      </c>
      <c r="H27" s="14"/>
      <c r="I27" s="14"/>
      <c r="J27" s="14"/>
      <c r="K27" s="14"/>
      <c r="L27" s="14">
        <v>1</v>
      </c>
      <c r="N27" s="13" t="s">
        <v>62</v>
      </c>
      <c r="O27" s="14"/>
      <c r="P27" s="14"/>
      <c r="Q27" s="14">
        <v>1</v>
      </c>
      <c r="R27" s="14"/>
      <c r="S27" s="14"/>
    </row>
    <row r="28" spans="1:19" x14ac:dyDescent="0.3">
      <c r="A28" s="13" t="s">
        <v>33</v>
      </c>
      <c r="B28" s="14">
        <v>3</v>
      </c>
      <c r="C28" s="14">
        <v>1</v>
      </c>
      <c r="D28" s="14">
        <v>4</v>
      </c>
      <c r="G28" s="13" t="s">
        <v>36</v>
      </c>
      <c r="H28" s="14"/>
      <c r="I28" s="14">
        <v>1</v>
      </c>
      <c r="J28" s="14"/>
      <c r="K28" s="14">
        <v>1</v>
      </c>
      <c r="L28" s="14">
        <v>1</v>
      </c>
      <c r="N28" s="13" t="s">
        <v>36</v>
      </c>
      <c r="O28" s="14">
        <v>1</v>
      </c>
      <c r="P28" s="14"/>
      <c r="Q28" s="14">
        <v>2</v>
      </c>
      <c r="R28" s="14"/>
      <c r="S28" s="14"/>
    </row>
    <row r="29" spans="1:19" x14ac:dyDescent="0.3">
      <c r="G29" s="13" t="s">
        <v>30</v>
      </c>
      <c r="H29" s="14">
        <v>2</v>
      </c>
      <c r="I29" s="14"/>
      <c r="J29" s="14"/>
      <c r="K29" s="14"/>
      <c r="L29" s="14">
        <v>2</v>
      </c>
      <c r="N29" s="13" t="s">
        <v>30</v>
      </c>
      <c r="O29" s="14">
        <v>1</v>
      </c>
      <c r="P29" s="14">
        <v>2</v>
      </c>
      <c r="Q29" s="14">
        <v>1</v>
      </c>
      <c r="R29" s="14"/>
      <c r="S29" s="14"/>
    </row>
    <row r="30" spans="1:19" x14ac:dyDescent="0.3">
      <c r="G30" s="13" t="s">
        <v>76</v>
      </c>
      <c r="H30" s="14">
        <v>4</v>
      </c>
      <c r="I30" s="14">
        <v>1</v>
      </c>
      <c r="J30" s="14">
        <v>1</v>
      </c>
      <c r="K30" s="14">
        <v>5</v>
      </c>
      <c r="L30" s="14">
        <v>4</v>
      </c>
      <c r="N30" s="13" t="s">
        <v>76</v>
      </c>
      <c r="O30" s="14">
        <v>2</v>
      </c>
      <c r="P30" s="14">
        <v>4</v>
      </c>
      <c r="Q30" s="14">
        <v>6</v>
      </c>
      <c r="R30" s="14">
        <v>1</v>
      </c>
      <c r="S30" s="14">
        <v>2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A878-45FC-499C-BA5F-AD170BACED37}">
  <dimension ref="B2:G17"/>
  <sheetViews>
    <sheetView workbookViewId="0">
      <selection activeCell="F6" sqref="F6"/>
    </sheetView>
  </sheetViews>
  <sheetFormatPr defaultRowHeight="14.4" x14ac:dyDescent="0.3"/>
  <cols>
    <col min="2" max="2" width="27.33203125" customWidth="1"/>
    <col min="3" max="3" width="23.44140625" customWidth="1"/>
    <col min="5" max="5" width="25.33203125" customWidth="1"/>
    <col min="6" max="6" width="21.5546875" customWidth="1"/>
    <col min="7" max="7" width="21.88671875" customWidth="1"/>
  </cols>
  <sheetData>
    <row r="2" spans="2:7" x14ac:dyDescent="0.3">
      <c r="B2" s="3" t="s">
        <v>67</v>
      </c>
      <c r="C2" s="6" t="s">
        <v>68</v>
      </c>
    </row>
    <row r="3" spans="2:7" x14ac:dyDescent="0.3">
      <c r="B3" s="7">
        <v>5</v>
      </c>
      <c r="C3" s="9">
        <v>5</v>
      </c>
    </row>
    <row r="4" spans="2:7" x14ac:dyDescent="0.3">
      <c r="B4" s="8">
        <v>3</v>
      </c>
      <c r="C4" s="10">
        <v>1</v>
      </c>
      <c r="E4" s="17"/>
      <c r="F4" s="17" t="s">
        <v>67</v>
      </c>
      <c r="G4" s="17" t="s">
        <v>68</v>
      </c>
    </row>
    <row r="5" spans="2:7" x14ac:dyDescent="0.3">
      <c r="B5" s="7">
        <v>5</v>
      </c>
      <c r="C5" s="9">
        <v>1</v>
      </c>
      <c r="E5" s="18" t="s">
        <v>67</v>
      </c>
      <c r="F5" s="18">
        <v>1</v>
      </c>
      <c r="G5" s="19">
        <v>-0.36104082040916602</v>
      </c>
    </row>
    <row r="6" spans="2:7" x14ac:dyDescent="0.3">
      <c r="B6" s="8">
        <v>3</v>
      </c>
      <c r="C6" s="10">
        <v>4</v>
      </c>
      <c r="E6" s="18" t="s">
        <v>68</v>
      </c>
      <c r="F6" s="19">
        <v>-0.36104082040916602</v>
      </c>
      <c r="G6" s="18">
        <v>1</v>
      </c>
    </row>
    <row r="7" spans="2:7" x14ac:dyDescent="0.3">
      <c r="B7" s="7">
        <v>2</v>
      </c>
      <c r="C7" s="9">
        <v>5</v>
      </c>
    </row>
    <row r="8" spans="2:7" x14ac:dyDescent="0.3">
      <c r="B8" s="8">
        <v>3</v>
      </c>
      <c r="C8" s="10">
        <v>1</v>
      </c>
    </row>
    <row r="9" spans="2:7" x14ac:dyDescent="0.3">
      <c r="B9" s="7">
        <v>4</v>
      </c>
      <c r="C9" s="9">
        <v>5</v>
      </c>
    </row>
    <row r="10" spans="2:7" x14ac:dyDescent="0.3">
      <c r="B10" s="8">
        <v>4</v>
      </c>
      <c r="C10" s="10">
        <v>4</v>
      </c>
    </row>
    <row r="11" spans="2:7" x14ac:dyDescent="0.3">
      <c r="B11" s="7">
        <v>2</v>
      </c>
      <c r="C11" s="9">
        <v>5</v>
      </c>
    </row>
    <row r="12" spans="2:7" x14ac:dyDescent="0.3">
      <c r="B12" s="8">
        <v>1</v>
      </c>
      <c r="C12" s="10">
        <v>5</v>
      </c>
    </row>
    <row r="13" spans="2:7" x14ac:dyDescent="0.3">
      <c r="B13" s="7">
        <v>3</v>
      </c>
      <c r="C13" s="9">
        <v>3</v>
      </c>
    </row>
    <row r="14" spans="2:7" x14ac:dyDescent="0.3">
      <c r="B14" s="8">
        <v>4</v>
      </c>
      <c r="C14" s="10">
        <v>2</v>
      </c>
    </row>
    <row r="15" spans="2:7" x14ac:dyDescent="0.3">
      <c r="B15" s="7">
        <v>2</v>
      </c>
      <c r="C15" s="9">
        <v>4</v>
      </c>
    </row>
    <row r="16" spans="2:7" x14ac:dyDescent="0.3">
      <c r="B16" s="8">
        <v>5</v>
      </c>
      <c r="C16" s="10">
        <v>1</v>
      </c>
    </row>
    <row r="17" spans="2:3" x14ac:dyDescent="0.3">
      <c r="B17" s="7">
        <v>5</v>
      </c>
      <c r="C17" s="9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3E7B-0CE8-4516-BCA6-CA3B3E5AB6E3}">
  <dimension ref="B1:N27"/>
  <sheetViews>
    <sheetView tabSelected="1" topLeftCell="B1" workbookViewId="0">
      <selection activeCell="M11" sqref="M11"/>
    </sheetView>
  </sheetViews>
  <sheetFormatPr defaultRowHeight="14.4" x14ac:dyDescent="0.3"/>
  <cols>
    <col min="1" max="1" width="3.44140625" customWidth="1"/>
    <col min="2" max="2" width="22.109375" customWidth="1"/>
    <col min="3" max="3" width="21.21875" customWidth="1"/>
    <col min="4" max="4" width="4" customWidth="1"/>
    <col min="5" max="5" width="16.77734375" customWidth="1"/>
    <col min="6" max="6" width="13.77734375" customWidth="1"/>
    <col min="7" max="7" width="9.33203125" customWidth="1"/>
    <col min="9" max="9" width="18" customWidth="1"/>
    <col min="10" max="10" width="17.5546875" customWidth="1"/>
    <col min="11" max="11" width="19.21875" customWidth="1"/>
    <col min="12" max="12" width="10.21875" customWidth="1"/>
  </cols>
  <sheetData>
    <row r="1" spans="2:13" x14ac:dyDescent="0.3">
      <c r="B1" s="3" t="s">
        <v>5</v>
      </c>
      <c r="C1" s="3" t="s">
        <v>66</v>
      </c>
      <c r="I1" s="20"/>
      <c r="J1" s="20"/>
      <c r="K1" s="11" t="s">
        <v>23</v>
      </c>
      <c r="L1" s="11" t="s">
        <v>32</v>
      </c>
    </row>
    <row r="2" spans="2:13" x14ac:dyDescent="0.3">
      <c r="B2" s="4" t="s">
        <v>23</v>
      </c>
      <c r="C2" s="7">
        <v>2</v>
      </c>
      <c r="E2" s="11" t="s">
        <v>43</v>
      </c>
      <c r="F2" s="11" t="s">
        <v>53</v>
      </c>
      <c r="I2" s="20"/>
      <c r="J2" s="20"/>
      <c r="K2" s="11">
        <v>2</v>
      </c>
      <c r="L2" s="11">
        <v>4</v>
      </c>
    </row>
    <row r="3" spans="2:13" x14ac:dyDescent="0.3">
      <c r="B3" s="5" t="s">
        <v>32</v>
      </c>
      <c r="C3" s="8">
        <v>4</v>
      </c>
      <c r="E3" s="11">
        <v>3</v>
      </c>
      <c r="F3" s="11">
        <v>1</v>
      </c>
      <c r="I3" s="21"/>
      <c r="J3" s="21"/>
      <c r="K3" s="22">
        <v>4</v>
      </c>
      <c r="L3" s="11">
        <v>1</v>
      </c>
    </row>
    <row r="4" spans="2:13" x14ac:dyDescent="0.3">
      <c r="B4" s="4" t="s">
        <v>38</v>
      </c>
      <c r="C4" s="7">
        <v>3</v>
      </c>
      <c r="E4" s="11">
        <v>5</v>
      </c>
      <c r="F4" s="11">
        <v>0</v>
      </c>
      <c r="I4" s="16"/>
      <c r="J4" s="16"/>
      <c r="K4" s="18">
        <v>2</v>
      </c>
      <c r="L4" s="11">
        <v>2</v>
      </c>
    </row>
    <row r="5" spans="2:13" x14ac:dyDescent="0.3">
      <c r="B5" s="5" t="s">
        <v>43</v>
      </c>
      <c r="C5" s="8">
        <v>3</v>
      </c>
      <c r="I5" s="16"/>
      <c r="J5" s="16"/>
      <c r="K5" s="18"/>
      <c r="L5" s="11">
        <v>4</v>
      </c>
    </row>
    <row r="6" spans="2:13" x14ac:dyDescent="0.3">
      <c r="B6" s="4" t="s">
        <v>23</v>
      </c>
      <c r="C6" s="7">
        <v>4</v>
      </c>
      <c r="I6" s="16"/>
      <c r="J6" s="16"/>
      <c r="K6" s="16"/>
    </row>
    <row r="7" spans="2:13" x14ac:dyDescent="0.3">
      <c r="B7" s="5" t="s">
        <v>47</v>
      </c>
      <c r="C7" s="8">
        <v>2</v>
      </c>
      <c r="E7" s="23" t="s">
        <v>81</v>
      </c>
      <c r="F7" t="s">
        <v>82</v>
      </c>
      <c r="I7" s="16"/>
      <c r="J7" s="16"/>
      <c r="K7" s="24" t="s">
        <v>81</v>
      </c>
      <c r="L7" t="s">
        <v>106</v>
      </c>
    </row>
    <row r="8" spans="2:13" x14ac:dyDescent="0.3">
      <c r="B8" s="4" t="s">
        <v>43</v>
      </c>
      <c r="C8" s="7">
        <v>5</v>
      </c>
      <c r="E8" s="23" t="s">
        <v>83</v>
      </c>
      <c r="F8" t="s">
        <v>84</v>
      </c>
      <c r="I8" s="16"/>
      <c r="J8" s="16"/>
      <c r="K8" s="24" t="s">
        <v>83</v>
      </c>
      <c r="L8" t="s">
        <v>107</v>
      </c>
    </row>
    <row r="9" spans="2:13" x14ac:dyDescent="0.3">
      <c r="B9" s="5" t="s">
        <v>23</v>
      </c>
      <c r="C9" s="8">
        <v>2</v>
      </c>
      <c r="I9" s="16"/>
      <c r="J9" s="16"/>
      <c r="K9" s="16"/>
    </row>
    <row r="10" spans="2:13" x14ac:dyDescent="0.3">
      <c r="B10" s="4" t="s">
        <v>53</v>
      </c>
      <c r="C10" s="7">
        <v>1</v>
      </c>
      <c r="E10" s="25" t="s">
        <v>85</v>
      </c>
      <c r="F10" s="11">
        <v>0.05</v>
      </c>
      <c r="I10" s="16"/>
      <c r="J10" s="16"/>
      <c r="K10" s="26" t="s">
        <v>85</v>
      </c>
      <c r="L10" s="11">
        <v>0.05</v>
      </c>
    </row>
    <row r="11" spans="2:13" x14ac:dyDescent="0.3">
      <c r="B11" s="5" t="s">
        <v>56</v>
      </c>
      <c r="C11" s="8">
        <v>5</v>
      </c>
      <c r="I11" s="16"/>
      <c r="J11" s="16"/>
      <c r="K11" s="16"/>
    </row>
    <row r="12" spans="2:13" x14ac:dyDescent="0.3">
      <c r="B12" s="4" t="s">
        <v>38</v>
      </c>
      <c r="C12" s="7">
        <v>3</v>
      </c>
      <c r="I12" s="16"/>
      <c r="J12" s="16"/>
      <c r="K12" s="16"/>
    </row>
    <row r="13" spans="2:13" x14ac:dyDescent="0.3">
      <c r="B13" s="5" t="s">
        <v>32</v>
      </c>
      <c r="C13" s="8">
        <v>1</v>
      </c>
      <c r="E13" t="s">
        <v>86</v>
      </c>
      <c r="I13" s="16"/>
      <c r="J13" s="16"/>
      <c r="K13" t="s">
        <v>86</v>
      </c>
    </row>
    <row r="14" spans="2:13" x14ac:dyDescent="0.3">
      <c r="B14" s="4" t="s">
        <v>32</v>
      </c>
      <c r="C14" s="7">
        <v>2</v>
      </c>
    </row>
    <row r="15" spans="2:13" x14ac:dyDescent="0.3">
      <c r="B15" s="5" t="s">
        <v>32</v>
      </c>
      <c r="C15" s="8">
        <v>4</v>
      </c>
      <c r="E15" s="17"/>
      <c r="F15" s="17" t="s">
        <v>43</v>
      </c>
      <c r="G15" s="17" t="s">
        <v>53</v>
      </c>
      <c r="K15" s="17"/>
      <c r="L15" s="17" t="s">
        <v>23</v>
      </c>
      <c r="M15" s="17" t="s">
        <v>32</v>
      </c>
    </row>
    <row r="16" spans="2:13" x14ac:dyDescent="0.3">
      <c r="B16" s="4" t="s">
        <v>65</v>
      </c>
      <c r="C16" s="7">
        <v>4</v>
      </c>
      <c r="E16" s="18" t="s">
        <v>69</v>
      </c>
      <c r="F16" s="18">
        <v>4</v>
      </c>
      <c r="G16" s="18">
        <v>0.5</v>
      </c>
      <c r="K16" s="18" t="s">
        <v>69</v>
      </c>
      <c r="L16" s="18">
        <v>2.6666666666666665</v>
      </c>
      <c r="M16" s="18">
        <v>2.75</v>
      </c>
    </row>
    <row r="17" spans="5:14" x14ac:dyDescent="0.3">
      <c r="E17" s="18" t="s">
        <v>87</v>
      </c>
      <c r="F17" s="18">
        <v>2</v>
      </c>
      <c r="G17" s="18">
        <v>0.5</v>
      </c>
      <c r="K17" s="18" t="s">
        <v>87</v>
      </c>
      <c r="L17" s="18">
        <v>1.3333333333333339</v>
      </c>
      <c r="M17" s="18">
        <v>2.25</v>
      </c>
    </row>
    <row r="18" spans="5:14" x14ac:dyDescent="0.3">
      <c r="E18" s="18" t="s">
        <v>88</v>
      </c>
      <c r="F18" s="18">
        <v>2</v>
      </c>
      <c r="G18" s="18">
        <v>2</v>
      </c>
      <c r="K18" s="18" t="s">
        <v>88</v>
      </c>
      <c r="L18" s="18">
        <v>3</v>
      </c>
      <c r="M18" s="18">
        <v>4</v>
      </c>
    </row>
    <row r="19" spans="5:14" x14ac:dyDescent="0.3">
      <c r="E19" s="18" t="s">
        <v>89</v>
      </c>
      <c r="F19" s="18">
        <v>0</v>
      </c>
      <c r="G19" s="18"/>
      <c r="K19" s="18" t="s">
        <v>89</v>
      </c>
      <c r="L19" s="18">
        <v>0</v>
      </c>
      <c r="M19" s="18"/>
    </row>
    <row r="20" spans="5:14" x14ac:dyDescent="0.3">
      <c r="E20" s="18" t="s">
        <v>90</v>
      </c>
      <c r="F20" s="18">
        <v>1</v>
      </c>
      <c r="G20" s="18"/>
      <c r="K20" s="18" t="s">
        <v>90</v>
      </c>
      <c r="L20" s="18">
        <v>5</v>
      </c>
      <c r="M20" s="18"/>
    </row>
    <row r="21" spans="5:14" x14ac:dyDescent="0.3">
      <c r="E21" s="18" t="s">
        <v>91</v>
      </c>
      <c r="F21" s="18">
        <v>3.1304951684997055</v>
      </c>
      <c r="G21" s="18"/>
      <c r="K21" s="18" t="s">
        <v>91</v>
      </c>
      <c r="L21" s="18">
        <v>-8.3045479853740112E-2</v>
      </c>
      <c r="M21" s="18"/>
    </row>
    <row r="22" spans="5:14" x14ac:dyDescent="0.3">
      <c r="E22" s="27" t="s">
        <v>92</v>
      </c>
      <c r="F22" s="27">
        <v>9.8419290798154979E-2</v>
      </c>
      <c r="G22" s="18"/>
      <c r="K22" s="27" t="s">
        <v>92</v>
      </c>
      <c r="L22" s="27">
        <v>0.46851879066948066</v>
      </c>
      <c r="M22" s="18"/>
    </row>
    <row r="23" spans="5:14" x14ac:dyDescent="0.3">
      <c r="E23" s="18" t="s">
        <v>93</v>
      </c>
      <c r="F23" s="18">
        <v>6.3137515146750438</v>
      </c>
      <c r="G23" s="18"/>
      <c r="K23" s="18" t="s">
        <v>93</v>
      </c>
      <c r="L23" s="18">
        <v>2.0150483733330233</v>
      </c>
      <c r="M23" s="18"/>
    </row>
    <row r="24" spans="5:14" x14ac:dyDescent="0.3">
      <c r="E24" s="18" t="s">
        <v>94</v>
      </c>
      <c r="F24" s="18">
        <v>0.19683858159630996</v>
      </c>
      <c r="G24" s="18"/>
      <c r="K24" s="18" t="s">
        <v>94</v>
      </c>
      <c r="L24" s="18">
        <v>0.93703758133896131</v>
      </c>
      <c r="M24" s="18"/>
    </row>
    <row r="25" spans="5:14" x14ac:dyDescent="0.3">
      <c r="E25" s="18" t="s">
        <v>95</v>
      </c>
      <c r="F25" s="18">
        <v>12.706204736174707</v>
      </c>
      <c r="G25" s="18"/>
      <c r="K25" s="18" t="s">
        <v>95</v>
      </c>
      <c r="L25" s="18">
        <v>2.570581835636315</v>
      </c>
      <c r="M25" s="18"/>
    </row>
    <row r="27" spans="5:14" x14ac:dyDescent="0.3">
      <c r="E27" s="23" t="s">
        <v>96</v>
      </c>
      <c r="F27" s="23" t="s">
        <v>97</v>
      </c>
      <c r="G27" s="23"/>
      <c r="K27" s="23" t="s">
        <v>96</v>
      </c>
      <c r="L27" s="23" t="s">
        <v>97</v>
      </c>
      <c r="M27" s="23"/>
      <c r="N2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1BF4-6E25-468B-A91E-C3592910B271}">
  <dimension ref="A1:H8"/>
  <sheetViews>
    <sheetView workbookViewId="0">
      <selection activeCell="B13" sqref="B13"/>
    </sheetView>
  </sheetViews>
  <sheetFormatPr defaultRowHeight="14.4" x14ac:dyDescent="0.3"/>
  <cols>
    <col min="2" max="2" width="101.109375" customWidth="1"/>
  </cols>
  <sheetData>
    <row r="1" spans="1:8" x14ac:dyDescent="0.3">
      <c r="A1" s="31" t="s">
        <v>104</v>
      </c>
      <c r="B1" s="31"/>
      <c r="C1" s="28"/>
      <c r="D1" s="28"/>
      <c r="E1" s="28"/>
      <c r="F1" s="28"/>
      <c r="G1" s="28"/>
      <c r="H1" s="28"/>
    </row>
    <row r="2" spans="1:8" x14ac:dyDescent="0.3">
      <c r="A2" s="29">
        <v>1</v>
      </c>
      <c r="B2" s="11" t="s">
        <v>98</v>
      </c>
    </row>
    <row r="3" spans="1:8" x14ac:dyDescent="0.3">
      <c r="A3" s="29">
        <v>2</v>
      </c>
      <c r="B3" s="11" t="s">
        <v>99</v>
      </c>
    </row>
    <row r="4" spans="1:8" x14ac:dyDescent="0.3">
      <c r="A4" s="29">
        <v>3</v>
      </c>
      <c r="B4" s="11" t="s">
        <v>100</v>
      </c>
    </row>
    <row r="5" spans="1:8" x14ac:dyDescent="0.3">
      <c r="A5" s="29">
        <v>4</v>
      </c>
      <c r="B5" s="11" t="s">
        <v>101</v>
      </c>
    </row>
    <row r="6" spans="1:8" x14ac:dyDescent="0.3">
      <c r="A6" s="29">
        <v>5</v>
      </c>
      <c r="B6" s="11" t="s">
        <v>102</v>
      </c>
    </row>
    <row r="7" spans="1:8" x14ac:dyDescent="0.3">
      <c r="A7" s="29">
        <v>6</v>
      </c>
      <c r="B7" s="11" t="s">
        <v>103</v>
      </c>
    </row>
    <row r="8" spans="1:8" x14ac:dyDescent="0.3">
      <c r="A8" s="29">
        <v>7</v>
      </c>
      <c r="B8" s="11" t="s">
        <v>105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1 5 2 b a a - 8 6 e a - 4 2 2 e - 8 2 a d - 3 7 1 c b 5 3 b 9 0 c 0 "   x m l n s = " h t t p : / / s c h e m a s . m i c r o s o f t . c o m / D a t a M a s h u p " > A A A A A J A F A A B Q S w M E F A A C A A g A D w J S W S j B r D + n A A A A + A A A A B I A H A B D b 2 5 m a W c v U G F j a 2 F n Z S 5 4 b W w g o h g A K K A U A A A A A A A A A A A A A A A A A A A A A A A A A A A A h Y 8 x D o I w G E a v Q r r T 1 i q G k J 8 y O J m I M T E x r k 2 p 0 A j F 0 G K 5 m 4 N H 8 g q S K O r m + L 2 8 4 X 2 P 2 x 2 y o a m D q + q s b k 2 K Z p i i Q B n Z F t q U K e r d K Y x R x m E n 5 F m U K h h l Y 5 P B F i m q n L s k h H j v s Z / j t i s J o 3 R G j v l m L y v V C P S R 9 X 8 5 1 M Y 6 Y a R C H A 6 v G M 7 w c o E j F k c 4 i h m Q C U O u z V d h Y z G m Q H 4 g r P r a 9 Z 3 i y o T r L Z B p A n m / 4 E 9 Q S w M E F A A C A A g A D w J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8 C U l l K P i K a h w I A A G Q I A A A T A B w A R m 9 y b X V s Y X M v U 2 V j d G l v b j E u b S C i G A A o o B Q A A A A A A A A A A A A A A A A A A A A A A A A A A A C d l N 9 v 2 j A Q x 9 + R + B + s 9 I V K G V L Y K k 2 r e G D Q 7 o c 2 u i l M e y g V u j p H s O r Y k e 3 Q o q r / + y 6 E l a 7 G S 7 e 8 E H z f + / W 5 c y x y J 7 R i a f O b n H Y 7 3 Y 5 d g c G M Y V F K v U F c 4 F 2 J R q D i u L C V W e N m k Y G D R c K G T K L r d h g 9 q a 4 M R z o Z 2 3 V / o n l V o H K 9 c y G x P 9 b K 0 R / b i 8 b v 5 j 8 s G j s f Z Y V Q 8 4 m + V V J D Z u e t q f r c r q P j + H K C U h T C o R l G c R S z s Z Z V o e w w e R u z M 8 V 1 J l Q + T A Y n g 5 h 9 r 7 T D 1 G 0 k D v e v / a l W e H U c N z U f R d + M L s i W s Y 8 I G R U W U Q M z u C b h z r I 7 7 z X t x e x y d z 6 S M u U g w d i h M 9 X T k O M V q J w i z j Y l 7 s P N D C i 7 1 K Z o K q 6 N t n c g f 3 x / H 0 2 h Q O r N k Y Y 5 v H M P M b u P R j m y 9 w b 4 D T r P 9 g E V O X v H Z 2 6 l B B d u 4 1 k + 6 2 s 2 E 0 7 6 a S Z Y g n H 1 7 H w T O G T p d i j E n Q a G V P h v F U 0 J H 0 O n 4 I R d w n a j v D A / t b l 5 9 U U s q R 3 i R 4 P 2 F F 9 B Q Y 5 1 D Z S u L L X x a 5 k h F P X w J V x r A 8 E 8 9 X K x c x B G o b W e Y k x b j o Z N c I 1 S l 9 t 8 F 9 t 0 l R J O o O 9 Q h y w l 0 J p / U l x W V q w P w a 3 Z g N o y K i g S P 1 x e r U J l o b l 9 f w O 2 J Y q 8 M o e S X a z R g J S 0 / P m O 2 R + S h / 1 e j r K M 9 o z u Y i b q N C B 3 l 2 e / o 6 R o j n r P t j h m 3 l h Z y r W p L Q h 8 x c S S X T 5 X X F H c K H V G q 1 x u 2 E R Y y A l 3 x N w K F U s Y S o t h v 2 f y Q Y t 8 i p U j D D v 1 6 x b 1 6 E n k N y 3 a x w a e O p 0 0 T q q S s p 1 v c h h w c B w E 2 x + q j 9 v X v B R 4 w D O M P O A Q h B 7 Q B 7 C 3 N f L f 4 A f / B j 6 p y X s f J x / 8 0 Y E v 2 E v R B 3 3 D 8 I M u Q f x B j 8 A A 2 h s K j a D b E a p 9 C q e / A F B L A Q I t A B Q A A g A I A A 8 C U l k o w a w / p w A A A P g A A A A S A A A A A A A A A A A A A A A A A A A A A A B D b 2 5 m a W c v U G F j a 2 F n Z S 5 4 b W x Q S w E C L Q A U A A I A C A A P A l J Z D 8 r p q 6 Q A A A D p A A A A E w A A A A A A A A A A A A A A A A D z A A A A W 0 N v b n R l b n R f V H l w Z X N d L n h t b F B L A Q I t A B Q A A g A I A A 8 C U l l K P i K a h w I A A G Q I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c A A A A A A A A W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l e H B l c m l l b m N l X 3 N 1 c n Z l e V 9 k Y X R h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b 3 l l Z V 9 l e H B l c m l l b m N l X 3 N 1 c n Z l e V 9 k Y X R h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X 2 V 4 c G V y a W V u Y 2 V f c 3 V y d m V 5 X 2 R h d G F f M S 9 D a G F u Z 2 V k I F R 5 c G U u e 0 5 h b W U s M H 0 m c X V v d D s s J n F 1 b 3 Q 7 U 2 V j d G l v b j E v Z W 1 w b G 9 5 Z W V f Z X h w Z X J p Z W 5 j Z V 9 z d X J 2 Z X l f Z G F 0 Y V 8 x L 0 N o Y W 5 n Z W Q g V H l w Z S 5 7 Q W d l I E J y Y W N r Z X Q s M X 0 m c X V v d D s s J n F 1 b 3 Q 7 U 2 V j d G l v b j E v Z W 1 w b G 9 5 Z W V f Z X h w Z X J p Z W 5 j Z V 9 z d X J 2 Z X l f Z G F 0 Y V 8 x L 0 N o Y W 5 n Z W Q g V H l w Z S 5 7 R 2 V u Z G V y L D J 9 J n F 1 b 3 Q 7 L C Z x d W 9 0 O 1 N l Y 3 R p b 2 4 x L 2 V t c G x v e W V l X 2 V 4 c G V y a W V u Y 2 V f c 3 V y d m V 5 X 2 R h d G F f M S 9 D a G F u Z 2 V k I F R 5 c G U u e 0 V 0 a G 5 p Y 2 l 0 e S w z f S Z x d W 9 0 O y w m c X V v d D t T Z W N 0 a W 9 u M S 9 l b X B s b 3 l l Z V 9 l e H B l c m l l b m N l X 3 N 1 c n Z l e V 9 k Y X R h X z E v Q 2 h h b m d l Z C B U e X B l L n t K b 2 I g V G l 0 b G U s N H 0 m c X V v d D s s J n F 1 b 3 Q 7 U 2 V j d G l v b j E v Z W 1 w b G 9 5 Z W V f Z X h w Z X J p Z W 5 j Z V 9 z d X J 2 Z X l f Z G F 0 Y V 8 x L 0 N o Y W 5 n Z W Q g V H l w Z S 5 7 R G V w Y X J 0 b W V u d C w 1 f S Z x d W 9 0 O y w m c X V v d D t T Z W N 0 a W 9 u M S 9 l b X B s b 3 l l Z V 9 l e H B l c m l l b m N l X 3 N 1 c n Z l e V 9 k Y X R h X z E v Q 2 h h b m d l Z C B U e X B l L n t E Y X R l I F N 1 c n Z l e S B D b 2 1 w b G V 0 Z W Q s N n 0 m c X V v d D s s J n F 1 b 3 Q 7 U 2 V j d G l v b j E v Z W 1 w b G 9 5 Z W V f Z X h w Z X J p Z W 5 j Z V 9 z d X J 2 Z X l f Z G F 0 Y V 8 x L 0 N o Y W 5 n Z W Q g V H l w Z S 5 7 S m 9 i I F N h d G l z Z m F j d G l v b i w 3 f S Z x d W 9 0 O y w m c X V v d D t T Z W N 0 a W 9 u M S 9 l b X B s b 3 l l Z V 9 l e H B l c m l l b m N l X 3 N 1 c n Z l e V 9 k Y X R h X z E v Q 2 h h b m d l Z C B U e X B l L n t X b 3 J r L U x p Z m U g Q m F s Y W 5 j Z S w 4 f S Z x d W 9 0 O y w m c X V v d D t T Z W N 0 a W 9 u M S 9 l b X B s b 3 l l Z V 9 l e H B l c m l l b m N l X 3 N 1 c n Z l e V 9 k Y X R h X z E v Q 2 h h b m d l Z C B U e X B l L n t N Y W 5 h Z 2 V t Z W 5 0 I F N 1 c H B v c n Q s O X 0 m c X V v d D s s J n F 1 b 3 Q 7 U 2 V j d G l v b j E v Z W 1 w b G 9 5 Z W V f Z X h w Z X J p Z W 5 j Z V 9 z d X J 2 Z X l f Z G F 0 Y V 8 x L 0 N o Y W 5 n Z W Q g V H l w Z S 5 7 V G V h b S B D b 2 x s Y W J v c m F 0 a W 9 u L D E w f S Z x d W 9 0 O y w m c X V v d D t T Z W N 0 a W 9 u M S 9 l b X B s b 3 l l Z V 9 l e H B l c m l l b m N l X 3 N 1 c n Z l e V 9 k Y X R h X z E v Q 2 h h b m d l Z C B U e X B l L n t X b 3 J r b G 9 h Z C B G Y W l y b m V z c y w x M X 0 m c X V v d D s s J n F 1 b 3 Q 7 U 2 V j d G l v b j E v Z W 1 w b G 9 5 Z W V f Z X h w Z X J p Z W 5 j Z V 9 z d X J 2 Z X l f Z G F 0 Y V 8 x L 0 N o Y W 5 n Z W Q g V H l w Z S 5 7 Q 2 F y Z W V y I E R l d m V s b 3 B t Z W 5 0 I E 9 w c G 9 y d H V u a X R p Z X M s M T J 9 J n F 1 b 3 Q 7 L C Z x d W 9 0 O 1 N l Y 3 R p b 2 4 x L 2 V t c G x v e W V l X 2 V 4 c G V y a W V u Y 2 V f c 3 V y d m V 5 X 2 R h d G F f M S 9 D a G F u Z 2 V k I F R 5 c G U u e 1 d v c m t w b G F j Z S B J b m N s d X N p d m l 0 e S w x M 3 0 m c X V v d D s s J n F 1 b 3 Q 7 U 2 V j d G l v b j E v Z W 1 w b G 9 5 Z W V f Z X h w Z X J p Z W 5 j Z V 9 z d X J 2 Z X l f Z G F 0 Y V 8 x L 0 N o Y W 5 n Z W Q g V H l w Z S 5 7 Q 2 9 t c G F u e S B D b 2 1 t d W 5 p Y 2 F 0 a W 9 u L D E 0 f S Z x d W 9 0 O y w m c X V v d D t T Z W N 0 a W 9 u M S 9 l b X B s b 3 l l Z V 9 l e H B l c m l l b m N l X 3 N 1 c n Z l e V 9 k Y X R h X z E v Q 2 h h b m d l Z C B U e X B l L n t D b 2 1 w Z W 5 z Y X R p b 2 4 g U 2 F 0 a X N m Y W N 0 a W 9 u L D E 1 f S Z x d W 9 0 O y w m c X V v d D t T Z W N 0 a W 9 u M S 9 l b X B s b 3 l l Z V 9 l e H B l c m l l b m N l X 3 N 1 c n Z l e V 9 k Y X R h X z E v Q 2 h h b m d l Z C B U e X B l L n t K b 2 I g U 2 V j d X J p d H k s M T Z 9 J n F 1 b 3 Q 7 L C Z x d W 9 0 O 1 N l Y 3 R p b 2 4 x L 2 V t c G x v e W V l X 2 V 4 c G V y a W V u Y 2 V f c 3 V y d m V 5 X 2 R h d G F f M S 9 D a G F u Z 2 V k I F R 5 c G U u e 0 9 2 Z X J h b G w g R W 5 n Y W d l b W V u d C w x N 3 0 m c X V v d D s s J n F 1 b 3 Q 7 U 2 V j d G l v b j E v Z W 1 w b G 9 5 Z W V f Z X h w Z X J p Z W 5 j Z V 9 z d X J 2 Z X l f Z G F 0 Y V 8 x L 0 F k Z G V k I E N v b m R p d G l v b m F s I E N v b H V t b i 5 7 S m 9 i I F N h d G l z Z m F j d G l v b i B T Y 2 9 y Z S w x O H 0 m c X V v d D s s J n F 1 b 3 Q 7 U 2 V j d G l v b j E v Z W 1 w b G 9 5 Z W V f Z X h w Z X J p Z W 5 j Z V 9 z d X J 2 Z X l f Z G F 0 Y V 8 x L 0 F k Z G V k I E N v b m R p d G l v b m F s I E N v b H V t b j E u e 0 9 2 Z X J h b G w g R W 5 n Y W d l b W V u d C B T Y 2 9 y Z S w x O X 0 m c X V v d D s s J n F 1 b 3 Q 7 U 2 V j d G l v b j E v Z W 1 w b G 9 5 Z W V f Z X h w Z X J p Z W 5 j Z V 9 z d X J 2 Z X l f Z G F 0 Y V 8 x L 0 F k Z G V k I E N v b m R p d G l v b m F s I E N v b H V t b j I u e 1 d v c m s t T G l m Z S B C Y W x h b m N l I F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Z W 1 w b G 9 5 Z W V f Z X h w Z X J p Z W 5 j Z V 9 z d X J 2 Z X l f Z G F 0 Y V 8 x L 0 N o Y W 5 n Z W Q g V H l w Z S 5 7 T m F t Z S w w f S Z x d W 9 0 O y w m c X V v d D t T Z W N 0 a W 9 u M S 9 l b X B s b 3 l l Z V 9 l e H B l c m l l b m N l X 3 N 1 c n Z l e V 9 k Y X R h X z E v Q 2 h h b m d l Z C B U e X B l L n t B Z 2 U g Q n J h Y 2 t l d C w x f S Z x d W 9 0 O y w m c X V v d D t T Z W N 0 a W 9 u M S 9 l b X B s b 3 l l Z V 9 l e H B l c m l l b m N l X 3 N 1 c n Z l e V 9 k Y X R h X z E v Q 2 h h b m d l Z C B U e X B l L n t H Z W 5 k Z X I s M n 0 m c X V v d D s s J n F 1 b 3 Q 7 U 2 V j d G l v b j E v Z W 1 w b G 9 5 Z W V f Z X h w Z X J p Z W 5 j Z V 9 z d X J 2 Z X l f Z G F 0 Y V 8 x L 0 N o Y W 5 n Z W Q g V H l w Z S 5 7 R X R o b m l j a X R 5 L D N 9 J n F 1 b 3 Q 7 L C Z x d W 9 0 O 1 N l Y 3 R p b 2 4 x L 2 V t c G x v e W V l X 2 V 4 c G V y a W V u Y 2 V f c 3 V y d m V 5 X 2 R h d G F f M S 9 D a G F u Z 2 V k I F R 5 c G U u e 0 p v Y i B U a X R s Z S w 0 f S Z x d W 9 0 O y w m c X V v d D t T Z W N 0 a W 9 u M S 9 l b X B s b 3 l l Z V 9 l e H B l c m l l b m N l X 3 N 1 c n Z l e V 9 k Y X R h X z E v Q 2 h h b m d l Z C B U e X B l L n t E Z X B h c n R t Z W 5 0 L D V 9 J n F 1 b 3 Q 7 L C Z x d W 9 0 O 1 N l Y 3 R p b 2 4 x L 2 V t c G x v e W V l X 2 V 4 c G V y a W V u Y 2 V f c 3 V y d m V 5 X 2 R h d G F f M S 9 D a G F u Z 2 V k I F R 5 c G U u e 0 R h d G U g U 3 V y d m V 5 I E N v b X B s Z X R l Z C w 2 f S Z x d W 9 0 O y w m c X V v d D t T Z W N 0 a W 9 u M S 9 l b X B s b 3 l l Z V 9 l e H B l c m l l b m N l X 3 N 1 c n Z l e V 9 k Y X R h X z E v Q 2 h h b m d l Z C B U e X B l L n t K b 2 I g U 2 F 0 a X N m Y W N 0 a W 9 u L D d 9 J n F 1 b 3 Q 7 L C Z x d W 9 0 O 1 N l Y 3 R p b 2 4 x L 2 V t c G x v e W V l X 2 V 4 c G V y a W V u Y 2 V f c 3 V y d m V 5 X 2 R h d G F f M S 9 D a G F u Z 2 V k I F R 5 c G U u e 1 d v c m s t T G l m Z S B C Y W x h b m N l L D h 9 J n F 1 b 3 Q 7 L C Z x d W 9 0 O 1 N l Y 3 R p b 2 4 x L 2 V t c G x v e W V l X 2 V 4 c G V y a W V u Y 2 V f c 3 V y d m V 5 X 2 R h d G F f M S 9 D a G F u Z 2 V k I F R 5 c G U u e 0 1 h b m F n Z W 1 l b n Q g U 3 V w c G 9 y d C w 5 f S Z x d W 9 0 O y w m c X V v d D t T Z W N 0 a W 9 u M S 9 l b X B s b 3 l l Z V 9 l e H B l c m l l b m N l X 3 N 1 c n Z l e V 9 k Y X R h X z E v Q 2 h h b m d l Z C B U e X B l L n t U Z W F t I E N v b G x h Y m 9 y Y X R p b 2 4 s M T B 9 J n F 1 b 3 Q 7 L C Z x d W 9 0 O 1 N l Y 3 R p b 2 4 x L 2 V t c G x v e W V l X 2 V 4 c G V y a W V u Y 2 V f c 3 V y d m V 5 X 2 R h d G F f M S 9 D a G F u Z 2 V k I F R 5 c G U u e 1 d v c m t s b 2 F k I E Z h a X J u Z X N z L D E x f S Z x d W 9 0 O y w m c X V v d D t T Z W N 0 a W 9 u M S 9 l b X B s b 3 l l Z V 9 l e H B l c m l l b m N l X 3 N 1 c n Z l e V 9 k Y X R h X z E v Q 2 h h b m d l Z C B U e X B l L n t D Y X J l Z X I g R G V 2 Z W x v c G 1 l b n Q g T 3 B w b 3 J 0 d W 5 p d G l l c y w x M n 0 m c X V v d D s s J n F 1 b 3 Q 7 U 2 V j d G l v b j E v Z W 1 w b G 9 5 Z W V f Z X h w Z X J p Z W 5 j Z V 9 z d X J 2 Z X l f Z G F 0 Y V 8 x L 0 N o Y W 5 n Z W Q g V H l w Z S 5 7 V 2 9 y a 3 B s Y W N l I E l u Y 2 x 1 c 2 l 2 a X R 5 L D E z f S Z x d W 9 0 O y w m c X V v d D t T Z W N 0 a W 9 u M S 9 l b X B s b 3 l l Z V 9 l e H B l c m l l b m N l X 3 N 1 c n Z l e V 9 k Y X R h X z E v Q 2 h h b m d l Z C B U e X B l L n t D b 2 1 w Y W 5 5 I E N v b W 1 1 b m l j Y X R p b 2 4 s M T R 9 J n F 1 b 3 Q 7 L C Z x d W 9 0 O 1 N l Y 3 R p b 2 4 x L 2 V t c G x v e W V l X 2 V 4 c G V y a W V u Y 2 V f c 3 V y d m V 5 X 2 R h d G F f M S 9 D a G F u Z 2 V k I F R 5 c G U u e 0 N v b X B l b n N h d G l v b i B T Y X R p c 2 Z h Y 3 R p b 2 4 s M T V 9 J n F 1 b 3 Q 7 L C Z x d W 9 0 O 1 N l Y 3 R p b 2 4 x L 2 V t c G x v e W V l X 2 V 4 c G V y a W V u Y 2 V f c 3 V y d m V 5 X 2 R h d G F f M S 9 D a G F u Z 2 V k I F R 5 c G U u e 0 p v Y i B T Z W N 1 c m l 0 e S w x N n 0 m c X V v d D s s J n F 1 b 3 Q 7 U 2 V j d G l v b j E v Z W 1 w b G 9 5 Z W V f Z X h w Z X J p Z W 5 j Z V 9 z d X J 2 Z X l f Z G F 0 Y V 8 x L 0 N o Y W 5 n Z W Q g V H l w Z S 5 7 T 3 Z l c m F s b C B F b m d h Z 2 V t Z W 5 0 L D E 3 f S Z x d W 9 0 O y w m c X V v d D t T Z W N 0 a W 9 u M S 9 l b X B s b 3 l l Z V 9 l e H B l c m l l b m N l X 3 N 1 c n Z l e V 9 k Y X R h X z E v Q W R k Z W Q g Q 2 9 u Z G l 0 a W 9 u Y W w g Q 2 9 s d W 1 u L n t K b 2 I g U 2 F 0 a X N m Y W N 0 a W 9 u I F N j b 3 J l L D E 4 f S Z x d W 9 0 O y w m c X V v d D t T Z W N 0 a W 9 u M S 9 l b X B s b 3 l l Z V 9 l e H B l c m l l b m N l X 3 N 1 c n Z l e V 9 k Y X R h X z E v Q W R k Z W Q g Q 2 9 u Z G l 0 a W 9 u Y W w g Q 2 9 s d W 1 u M S 5 7 T 3 Z l c m F s b C B F b m d h Z 2 V t Z W 5 0 I F N j b 3 J l L D E 5 f S Z x d W 9 0 O y w m c X V v d D t T Z W N 0 a W 9 u M S 9 l b X B s b 3 l l Z V 9 l e H B l c m l l b m N l X 3 N 1 c n Z l e V 9 k Y X R h X z E v Q W R k Z W Q g Q 2 9 u Z G l 0 a W 9 u Y W w g Q 2 9 s d W 1 u M i 5 7 V 2 9 y a y 1 M a W Z l I E J h b G F u Y 2 U g U 2 N v c m U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F n Z S B C c m F j a 2 V 0 J n F 1 b 3 Q 7 L C Z x d W 9 0 O 0 d l b m R l c i Z x d W 9 0 O y w m c X V v d D t F d G h u a W N p d H k m c X V v d D s s J n F 1 b 3 Q 7 S m 9 i I F R p d G x l J n F 1 b 3 Q 7 L C Z x d W 9 0 O 0 R l c G F y d G 1 l b n Q m c X V v d D s s J n F 1 b 3 Q 7 R G F 0 Z S B T d X J 2 Z X k g Q 2 9 t c G x l d G V k J n F 1 b 3 Q 7 L C Z x d W 9 0 O 0 p v Y i B T Y X R p c 2 Z h Y 3 R p b 2 4 m c X V v d D s s J n F 1 b 3 Q 7 V 2 9 y a y 1 M a W Z l I E J h b G F u Y 2 U m c X V v d D s s J n F 1 b 3 Q 7 T W F u Y W d l b W V u d C B T d X B w b 3 J 0 J n F 1 b 3 Q 7 L C Z x d W 9 0 O 1 R l Y W 0 g Q 2 9 s b G F i b 3 J h d G l v b i Z x d W 9 0 O y w m c X V v d D t X b 3 J r b G 9 h Z C B G Y W l y b m V z c y Z x d W 9 0 O y w m c X V v d D t D Y X J l Z X I g R G V 2 Z W x v c G 1 l b n Q g T 3 B w b 3 J 0 d W 5 p d G l l c y Z x d W 9 0 O y w m c X V v d D t X b 3 J r c G x h Y 2 U g S W 5 j b H V z a X Z p d H k m c X V v d D s s J n F 1 b 3 Q 7 Q 2 9 t c G F u e S B D b 2 1 t d W 5 p Y 2 F 0 a W 9 u J n F 1 b 3 Q 7 L C Z x d W 9 0 O 0 N v b X B l b n N h d G l v b i B T Y X R p c 2 Z h Y 3 R p b 2 4 m c X V v d D s s J n F 1 b 3 Q 7 S m 9 i I F N l Y 3 V y a X R 5 J n F 1 b 3 Q 7 L C Z x d W 9 0 O 0 9 2 Z X J h b G w g R W 5 n Y W d l b W V u d C Z x d W 9 0 O y w m c X V v d D t K b 2 I g U 2 F 0 a X N m Y W N 0 a W 9 u I F N j b 3 J l J n F 1 b 3 Q 7 L C Z x d W 9 0 O 0 9 2 Z X J h b G w g R W 5 n Y W d l b W V u d C B T Y 2 9 y Z S Z x d W 9 0 O y w m c X V v d D t X b 3 J r L U x p Z m U g Q m F s Y W 5 j Z S B T Y 2 9 y Z S Z x d W 9 0 O 1 0 i I C 8 + P E V u d H J 5 I F R 5 c G U 9 I k Z p b G x D b 2 x 1 b W 5 U e X B l c y I g V m F s d W U 9 I n N C Z 1 l H Q m d Z R 0 N R W U d C Z 1 l H Q m d Z R 0 J n W U d B Q U F B I i A v P j x F b n R y e S B U e X B l P S J G a W x s T G F z d F V w Z G F 0 Z W Q i I F Z h b H V l P S J k M j A y N C 0 x M C 0 x N 1 Q x O D o 0 N j o z M S 4 y M j g w N z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j I w N D N h O D Y t N G M w M y 0 0 Y T d m L T k x Y T U t N 2 F m N G Y 0 O T k 5 N 2 R i I i A v P j w v U 3 R h Y m x l R W 5 0 c m l l c z 4 8 L 0 l 0 Z W 0 + P E l 0 Z W 0 + P E l 0 Z W 1 M b 2 N h d G l v b j 4 8 S X R l b V R 5 c G U + R m 9 y b X V s Y T w v S X R l b V R 5 c G U + P E l 0 Z W 1 Q Y X R o P l N l Y 3 R p b 2 4 x L 2 V t c G x v e W V l X 2 V 4 c G V y a W V u Y 2 V f c 3 V y d m V 5 X 2 R h d G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l e H B l c m l l b m N l X 3 N 1 c n Z l e V 9 k Y X R h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Z X h w Z X J p Z W 5 j Z V 9 z d X J 2 Z X l f Z G F 0 Y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Z X h w Z X J p Z W 5 j Z V 9 z d X J 2 Z X l f Z G F 0 Y V 8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l e H B l c m l l b m N l X 3 N 1 c n Z l e V 9 k Y X R h X z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l e H B l c m l l b m N l X 3 N 1 c n Z l e V 9 k Y X R h X z E v Q W R k Z W Q l M j B D b 2 5 k a X R p b 2 5 h b C U y M E N v b H V t b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6 Y J 3 5 Q l f U i d K C h l p K B n z A A A A A A C A A A A A A A Q Z g A A A A E A A C A A A A A X t v / B X E w 3 9 X S S R V m r o 3 7 0 m z 8 P 9 N G z K X U 9 i C o w E f E + s w A A A A A O g A A A A A I A A C A A A A C b Z d 3 9 0 S 5 H g o t F v O 7 n p f J + V J n Q x w 3 H Q 1 q q D G i H i Z 1 h a 1 A A A A D p O S F l c G i w M D p e 3 R 6 N 3 D W n m N j v o n j e Q + 8 1 2 P 8 V N A J 5 f m s c H 0 C T z i Q K p / L N Y O 0 r j C V c x E I G v 3 P p U c 1 y k q F b 6 X t R r e M G r C w d o c K Q 7 G j f n G v E p k A A A A C Z p 4 A 9 P k H U 4 D I q J Y T o W b 3 6 z x u I 4 k 9 j e R 3 2 9 M 2 M F r n x 1 j f s 6 D h U E d W m F o v u i S G q f o 2 T 7 i J X f H O u S 3 I b t x a P Q I O Q < / D a t a M a s h u p > 
</file>

<file path=customXml/itemProps1.xml><?xml version="1.0" encoding="utf-8"?>
<ds:datastoreItem xmlns:ds="http://schemas.openxmlformats.org/officeDocument/2006/customXml" ds:itemID="{323EBCF0-A143-4BE3-A54B-222AA94C2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DA1</vt:lpstr>
      <vt:lpstr>DA2</vt:lpstr>
      <vt:lpstr>DA3</vt:lpstr>
      <vt:lpstr>Correlation</vt:lpstr>
      <vt:lpstr>Hypothesis testing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2024-10-17T18:36:59Z</dcterms:created>
  <dcterms:modified xsi:type="dcterms:W3CDTF">2024-10-21T12:44:01Z</dcterms:modified>
</cp:coreProperties>
</file>