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5" sheetId="2" r:id="rId5"/>
    <sheet state="visible" name="Sheet3" sheetId="3" r:id="rId6"/>
    <sheet state="visible" name="Pivot Table 2" sheetId="4" r:id="rId7"/>
    <sheet state="hidden" name="Sheet2" sheetId="5" r:id="rId8"/>
  </sheets>
  <definedNames/>
  <calcPr/>
  <pivotCaches>
    <pivotCache cacheId="0" r:id="rId9"/>
  </pivotCaches>
  <extLst>
    <ext uri="GoogleSheetsCustomDataVersion1">
      <go:sheetsCustomData xmlns:go="http://customooxmlschemas.google.com/" r:id="rId10" roundtripDataSignature="AMtx7mjKJG/qkF8ExN3eWv9G/VP+AMZ3rA=="/>
    </ext>
  </extLst>
</workbook>
</file>

<file path=xl/sharedStrings.xml><?xml version="1.0" encoding="utf-8"?>
<sst xmlns="http://schemas.openxmlformats.org/spreadsheetml/2006/main" count="2001" uniqueCount="714">
  <si>
    <t xml:space="preserve">District                       </t>
  </si>
  <si>
    <t>State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</si>
  <si>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</si>
  <si>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</si>
  <si>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</si>
  <si>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</si>
  <si>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</si>
  <si>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</si>
  <si>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</si>
  <si>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</si>
  <si>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</si>
  <si>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</si>
  <si>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</si>
  <si>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</si>
  <si>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</si>
  <si>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</si>
  <si>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</si>
  <si>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</si>
  <si>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</si>
  <si>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</si>
  <si>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</si>
  <si>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</si>
  <si>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</si>
  <si>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</si>
  <si>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</si>
  <si>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</si>
  <si>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</si>
  <si>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</si>
  <si>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</si>
  <si>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</si>
  <si>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</si>
  <si>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</si>
  <si>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</si>
  <si>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</si>
  <si>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</si>
  <si>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</si>
  <si>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</si>
  <si>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</si>
  <si>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</si>
  <si>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</si>
  <si>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</si>
  <si>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</si>
  <si>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</si>
  <si>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</si>
  <si>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</si>
  <si>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</si>
  <si>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</si>
  <si>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</si>
  <si>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</si>
  <si>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</si>
  <si>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</si>
  <si>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</si>
  <si>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</si>
  <si>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</si>
  <si>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</si>
  <si>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</si>
  <si>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</si>
  <si>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</si>
  <si>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</si>
  <si>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</si>
  <si>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</si>
  <si>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</si>
  <si>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</si>
  <si>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</si>
  <si>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</si>
  <si>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</si>
  <si>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</si>
  <si>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</si>
  <si>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</si>
  <si>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</si>
  <si>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</si>
  <si>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</si>
  <si>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</si>
  <si>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</si>
  <si>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</si>
  <si>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</si>
  <si>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</si>
  <si>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</si>
  <si>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</si>
  <si>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</si>
  <si>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</si>
  <si>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</si>
  <si>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</si>
  <si>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</si>
  <si>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</si>
  <si>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</si>
  <si>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</si>
  <si>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</si>
  <si>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</si>
  <si>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</si>
  <si>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</si>
  <si>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</si>
  <si>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</si>
  <si>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</si>
  <si>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</si>
  <si>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</si>
  <si>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</si>
  <si>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</si>
  <si>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</si>
  <si>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</si>
  <si>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</si>
  <si>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</si>
  <si>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</si>
  <si>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</si>
  <si>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</si>
  <si>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</si>
  <si>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</si>
  <si>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</si>
  <si>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Himachal Pradesh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</si>
  <si>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</si>
  <si>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</si>
  <si>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</si>
  <si>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</si>
  <si>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</si>
  <si>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</si>
  <si>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</si>
  <si>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</si>
  <si>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</si>
  <si>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</si>
  <si>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</si>
  <si>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</si>
  <si>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</si>
  <si>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</si>
  <si>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</si>
  <si>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</si>
  <si>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</si>
  <si>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</si>
  <si>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</si>
  <si>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</si>
  <si>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</si>
  <si>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</si>
  <si>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</si>
  <si>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</si>
  <si>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</si>
  <si>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</si>
  <si>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</si>
  <si>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</si>
  <si>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</si>
  <si>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</si>
  <si>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</si>
  <si>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</si>
  <si>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</si>
  <si>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</si>
  <si>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</si>
  <si>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</si>
  <si>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</si>
  <si>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</si>
  <si>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</si>
  <si>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</si>
  <si>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</si>
  <si>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</si>
  <si>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</si>
  <si>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</si>
  <si>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</si>
  <si>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</si>
  <si>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</si>
  <si>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</si>
  <si>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</si>
  <si>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</si>
  <si>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</si>
  <si>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</si>
  <si>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</si>
  <si>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</si>
  <si>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</si>
  <si>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</si>
  <si>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</si>
  <si>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</si>
  <si>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</si>
  <si>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</si>
  <si>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</si>
  <si>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</si>
  <si>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</si>
  <si>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</si>
  <si>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</si>
  <si>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</si>
  <si>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</si>
  <si>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</si>
  <si>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</si>
  <si>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</si>
  <si>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</si>
  <si>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</si>
  <si>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</si>
  <si>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</si>
  <si>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</si>
  <si>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</si>
  <si>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</si>
  <si>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</si>
  <si>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</si>
  <si>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</si>
  <si>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</si>
  <si>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</si>
  <si>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</si>
  <si>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</si>
  <si>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</si>
  <si>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</si>
  <si>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</si>
  <si>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</si>
  <si>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</si>
  <si>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</si>
  <si>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</si>
  <si>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</si>
  <si>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</si>
  <si>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</si>
  <si>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</si>
  <si>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</si>
  <si>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</si>
  <si>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</si>
  <si>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</si>
  <si>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</si>
  <si>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</si>
  <si>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</si>
  <si>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</si>
  <si>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</si>
  <si>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</si>
  <si>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</si>
  <si>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</si>
  <si>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</si>
  <si>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</si>
  <si>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</si>
  <si>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</si>
  <si>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</si>
  <si>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</si>
  <si>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</si>
  <si>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</si>
  <si>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</si>
  <si>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</si>
  <si>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</si>
  <si>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</si>
  <si>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</si>
  <si>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</si>
  <si>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</si>
  <si>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</si>
  <si>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</si>
  <si>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</si>
  <si>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</si>
  <si>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</si>
  <si>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</si>
  <si>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</si>
  <si>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</si>
  <si>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</si>
  <si>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</si>
  <si>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</si>
  <si>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</si>
  <si>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</si>
  <si>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</si>
  <si>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</si>
  <si>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</si>
  <si>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</si>
  <si>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</si>
  <si>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</si>
  <si>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</si>
  <si>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</si>
  <si>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</si>
  <si>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</si>
  <si>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</si>
  <si>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</si>
  <si>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</si>
  <si>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</si>
  <si>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</si>
  <si>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</si>
  <si>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</si>
  <si>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</si>
  <si>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</si>
  <si>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</si>
  <si>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</si>
  <si>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</si>
  <si>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</si>
  <si>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</si>
  <si>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</si>
  <si>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</si>
  <si>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</si>
  <si>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</si>
  <si>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</si>
  <si>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</si>
  <si>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</si>
  <si>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</si>
  <si>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</si>
  <si>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</si>
  <si>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</si>
  <si>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</si>
  <si>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</si>
  <si>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</si>
  <si>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</si>
  <si>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</si>
  <si>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</si>
  <si>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</si>
  <si>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</si>
  <si>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</si>
  <si>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</si>
  <si>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</si>
  <si>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</si>
  <si>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</si>
  <si>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</si>
  <si>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</si>
  <si>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</si>
  <si>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</si>
  <si>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</si>
  <si>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</si>
  <si>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</si>
  <si>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</si>
  <si>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</si>
  <si>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</si>
  <si>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</si>
  <si>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</si>
  <si>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</si>
  <si>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</si>
  <si>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</si>
  <si>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</si>
  <si>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</si>
  <si>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</si>
  <si>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</si>
  <si>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</si>
  <si>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</si>
  <si>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</si>
  <si>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</si>
  <si>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</si>
  <si>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</si>
  <si>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</si>
  <si>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</si>
  <si>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</si>
  <si>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</si>
  <si>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</si>
  <si>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</si>
  <si>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</si>
  <si>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</si>
  <si>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</si>
  <si>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</si>
  <si>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</si>
  <si>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</si>
  <si>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</si>
  <si>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</si>
  <si>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</si>
  <si>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</si>
  <si>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</si>
  <si>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</si>
  <si>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</si>
  <si>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</si>
  <si>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</si>
  <si>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</si>
  <si>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</si>
  <si>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</si>
  <si>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</si>
  <si>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</si>
  <si>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</si>
  <si>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</si>
  <si>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</si>
  <si>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</si>
  <si>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</si>
  <si>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</si>
  <si>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</si>
  <si>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</si>
  <si>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</si>
  <si>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</si>
  <si>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</si>
  <si>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</si>
  <si>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</si>
  <si>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</si>
  <si>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</si>
  <si>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</si>
  <si>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</si>
  <si>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</si>
  <si>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</si>
  <si>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</si>
  <si>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</si>
  <si>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</si>
  <si>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</si>
  <si>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</si>
  <si>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</si>
  <si>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</si>
  <si>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</si>
  <si>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</si>
  <si>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</si>
  <si>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</si>
  <si>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</si>
  <si>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</si>
  <si>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</si>
  <si>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</si>
  <si>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</si>
  <si>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</si>
  <si>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</si>
  <si>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</si>
  <si>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</si>
  <si>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</si>
  <si>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</si>
  <si>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</si>
  <si>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</si>
  <si>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</si>
  <si>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</si>
  <si>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</si>
  <si>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</si>
  <si>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</si>
  <si>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</si>
  <si>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</si>
  <si>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</si>
  <si>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</si>
  <si>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</si>
  <si>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</si>
  <si>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</si>
  <si>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</si>
  <si>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</si>
  <si>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</si>
  <si>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</si>
  <si>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</si>
  <si>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</si>
  <si>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</si>
  <si>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</si>
  <si>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</si>
  <si>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</si>
  <si>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</si>
  <si>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</si>
  <si>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</si>
  <si>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</si>
  <si>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</si>
  <si>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</si>
  <si>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</si>
  <si>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</si>
  <si>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</si>
  <si>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</si>
  <si>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</si>
  <si>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</si>
  <si>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</si>
  <si>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</si>
  <si>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</si>
  <si>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</si>
  <si>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</si>
  <si>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</si>
  <si>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</si>
  <si>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</si>
  <si>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</si>
  <si>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</si>
  <si>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</si>
  <si>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</si>
  <si>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</si>
  <si>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</si>
  <si>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</si>
  <si>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</si>
  <si>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</si>
  <si>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</si>
  <si>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</si>
  <si>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</si>
  <si>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</si>
  <si>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</si>
  <si>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</si>
  <si>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</si>
  <si>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</si>
  <si>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</si>
  <si>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</si>
  <si>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</si>
  <si>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</si>
  <si>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</si>
  <si>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</si>
  <si>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</si>
  <si>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</si>
  <si>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</si>
  <si>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</si>
  <si>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</si>
  <si>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</si>
  <si>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</si>
  <si>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</si>
  <si>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</si>
  <si>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</si>
  <si>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</si>
  <si>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</si>
  <si>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</si>
  <si>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</si>
  <si>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</si>
  <si>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</si>
  <si>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</si>
  <si>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</si>
  <si>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</si>
  <si>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</si>
  <si>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</si>
  <si>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</si>
  <si>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</si>
  <si>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</si>
  <si>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</si>
  <si>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</si>
  <si>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</si>
  <si>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</si>
  <si>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</si>
  <si>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</si>
  <si>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</si>
  <si>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</si>
  <si>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</si>
  <si>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</si>
  <si>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</si>
  <si>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</si>
  <si>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</si>
  <si>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</si>
  <si>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</si>
  <si>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</si>
  <si>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</si>
  <si>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</si>
  <si>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</si>
  <si>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</si>
  <si>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</si>
  <si>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</si>
  <si>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</si>
  <si>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</si>
  <si>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</si>
  <si>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</si>
  <si>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</si>
  <si>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</si>
  <si>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</si>
  <si>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</si>
  <si>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</si>
  <si>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</si>
  <si>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</si>
  <si>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</si>
  <si>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</si>
  <si>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</si>
  <si>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</si>
  <si>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</si>
  <si>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</si>
  <si>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</si>
  <si>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</si>
  <si>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</si>
  <si>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</si>
  <si>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</si>
  <si>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</si>
  <si>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</si>
  <si>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</si>
  <si>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</si>
  <si>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</si>
  <si>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</si>
  <si>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</si>
  <si>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</si>
  <si>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</si>
  <si>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</si>
  <si>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</si>
  <si>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</si>
  <si>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</si>
  <si>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</si>
  <si>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</si>
  <si>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</si>
  <si>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</si>
  <si>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</si>
  <si>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</si>
  <si>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</si>
  <si>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</si>
  <si>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</si>
  <si>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</si>
  <si>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</si>
  <si>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</si>
  <si>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</si>
  <si>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</si>
  <si>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</si>
  <si>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</si>
  <si>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</si>
  <si>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</si>
  <si>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</si>
  <si>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</si>
  <si>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</si>
  <si>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</si>
  <si>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</si>
  <si>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</si>
  <si>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</si>
  <si>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</si>
  <si>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</si>
  <si>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</si>
  <si>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</si>
  <si>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</si>
  <si>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</si>
  <si>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</si>
  <si>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</si>
  <si>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</si>
  <si>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</si>
  <si>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</si>
  <si>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</si>
  <si>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</si>
  <si>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</si>
  <si>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</si>
  <si>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</si>
  <si>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</si>
  <si>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</si>
  <si>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</si>
  <si>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</si>
  <si>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</si>
  <si>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</si>
  <si>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</si>
  <si>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</si>
  <si>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</si>
  <si>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</si>
  <si>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</si>
  <si>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</si>
  <si>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</si>
  <si>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</si>
  <si>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</si>
  <si>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</si>
  <si>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</si>
  <si>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</si>
  <si>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</si>
  <si>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</si>
  <si>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</si>
  <si>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</si>
  <si>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</si>
  <si>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</si>
  <si>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</si>
  <si>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</si>
  <si>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</si>
  <si>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</si>
  <si>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</si>
  <si>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</si>
  <si>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</si>
  <si>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</si>
  <si>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</si>
  <si>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</si>
  <si>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</si>
  <si>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</si>
  <si>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</si>
  <si>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</si>
  <si>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</si>
  <si>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</si>
  <si>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</si>
  <si>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</si>
  <si>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</si>
  <si>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</si>
  <si>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</si>
  <si>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</si>
  <si>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</si>
  <si>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</si>
  <si>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</si>
  <si>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</si>
  <si>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</si>
  <si>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</si>
  <si>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</si>
  <si>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</si>
  <si>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</si>
  <si>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</si>
  <si>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</si>
  <si>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</si>
  <si>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</si>
  <si>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</si>
  <si>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</si>
  <si>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</si>
  <si>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</si>
  <si>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</si>
  <si>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</si>
  <si>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</si>
  <si>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</si>
  <si>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</si>
  <si>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</si>
  <si>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</si>
  <si>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</si>
  <si>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</si>
  <si>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</si>
  <si>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</si>
  <si>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</si>
  <si>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</si>
  <si>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</si>
  <si>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</si>
  <si>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</si>
  <si>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</si>
  <si>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</si>
  <si>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</si>
  <si>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</si>
  <si>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</si>
  <si>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</si>
  <si>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</si>
  <si>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</si>
  <si>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</si>
  <si>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</si>
  <si>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</si>
  <si>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</si>
  <si>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</si>
  <si>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</si>
  <si>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</si>
  <si>
    <t>name</t>
  </si>
  <si>
    <t>subject</t>
  </si>
  <si>
    <t>class</t>
  </si>
  <si>
    <t>am</t>
  </si>
  <si>
    <t>mathematics</t>
  </si>
  <si>
    <t>pn</t>
  </si>
  <si>
    <t>science</t>
  </si>
  <si>
    <t>cm</t>
  </si>
  <si>
    <t>Hind</t>
  </si>
  <si>
    <t>Andaman And Nicobar Islands Total</t>
  </si>
  <si>
    <t>Andhra Pradesh Total</t>
  </si>
  <si>
    <t>Arunachal Pradesh Total</t>
  </si>
  <si>
    <t>Assam Total</t>
  </si>
  <si>
    <t>Bihar Total</t>
  </si>
  <si>
    <t>Chandigarh Total</t>
  </si>
  <si>
    <t>Chhattisgarh Total</t>
  </si>
  <si>
    <t>Dadra &amp; Nagar Haveli Total</t>
  </si>
  <si>
    <t>Dahod Total</t>
  </si>
  <si>
    <t>Dakshin Bastar Dantewada Total</t>
  </si>
  <si>
    <t>Daman and Diu Total</t>
  </si>
  <si>
    <t>Delhi Total</t>
  </si>
  <si>
    <t>Goa Total</t>
  </si>
  <si>
    <t>Gujarat Total</t>
  </si>
  <si>
    <t>Haryana Total</t>
  </si>
  <si>
    <t>Himachal Pradesh Total</t>
  </si>
  <si>
    <t>Jammu and Kashmir Total</t>
  </si>
  <si>
    <t>Jharkhand Total</t>
  </si>
  <si>
    <t>Karnataka Total</t>
  </si>
  <si>
    <t>Kerala Total</t>
  </si>
  <si>
    <t>Lakshadweep Total</t>
  </si>
  <si>
    <t>Madhya Pradesh Total</t>
  </si>
  <si>
    <t>Maharashtra Total</t>
  </si>
  <si>
    <t>Manipur Total</t>
  </si>
  <si>
    <t>Meghalaya Total</t>
  </si>
  <si>
    <t>Mizoram Total</t>
  </si>
  <si>
    <t>Nagaland Total</t>
  </si>
  <si>
    <t>Orissa Total</t>
  </si>
  <si>
    <t>Puducherry Total</t>
  </si>
  <si>
    <t>Punjab Total</t>
  </si>
  <si>
    <t>Rajasthan Total</t>
  </si>
  <si>
    <t>Tamil Nadu Total</t>
  </si>
  <si>
    <t>Tripura Total</t>
  </si>
  <si>
    <t>Uttar Pradesh Total</t>
  </si>
  <si>
    <t>Uttarakhand Total</t>
  </si>
  <si>
    <t>West Bengal Total</t>
  </si>
  <si>
    <t>#N/A Total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</si>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</sst>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4.0"/>
      <color rgb="FF000000"/>
      <name val="Calibri"/>
    </font>
    <font>
      <b/>
      <sz val="14.0"/>
      <color rgb="FF000000"/>
      <name val="Docs-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4" xfId="0" applyAlignment="1" applyFont="1" applyNumberFormat="1">
      <alignment horizontal="right" readingOrder="0" shrinkToFit="0" vertical="bottom" wrapText="0"/>
    </xf>
    <xf borderId="0" fillId="0" fontId="4" numFmtId="0" xfId="0" applyFont="1"/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center"/>
    </xf>
    <xf borderId="0" fillId="0" fontId="4" numFmtId="1" xfId="0" applyAlignment="1" applyFont="1" applyNumberFormat="1">
      <alignment horizontal="center"/>
    </xf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grouping val="stacked"/>
        <c:axId val="672459255"/>
        <c:axId val="204914493"/>
      </c:areaChart>
      <c:catAx>
        <c:axId val="6724592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914493"/>
      </c:catAx>
      <c:valAx>
        <c:axId val="204914493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6724592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723900</xdr:colOff>
      <xdr:row>2</xdr:row>
      <xdr:rowOff>114300</xdr:rowOff>
    </xdr:from>
    <xdr:ext cx="5715000" cy="3533775"/>
    <xdr:graphicFrame>
      <xdr:nvGraphicFramePr>
        <xdr:cNvPr id="614070237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B640" sheet="Sheet1"/>
  </cacheSource>
  <cacheFields>
    <cacheField name="Adilabad" numFmtId="0">
      <sharedItems>
        <s v="Agra"/>
        <s v="Ahmadabad"/>
        <s v="Ahmadnagar"/>
        <s v="Aizawl"/>
        <s v="Ajmer"/>
        <s v="Akola"/>
        <s v="Alappuzha"/>
        <s v="Aligarh"/>
        <s v="Alirajpur"/>
        <s v="Allahabad"/>
        <s v="Almora"/>
        <s v="Alwar"/>
        <s v="Ambala"/>
        <s v="Ambedkar Nagar"/>
        <s v="Amravati"/>
        <s v="Amreli"/>
        <s v="Amritsar"/>
        <s v="Anand"/>
        <s v="Anantapur"/>
        <s v="Anantnag"/>
        <s v="Anjaw"/>
        <s v="Anugul"/>
        <s v="Anuppur"/>
        <s v="Araria"/>
        <s v="Ariyalur"/>
        <s v="Arwal"/>
        <s v="Ashoknagar"/>
        <s v="Auraiya"/>
        <s v="Aurangabad"/>
        <s v="Azamgarh"/>
        <s v="Badgam"/>
        <s v="Bagalkot"/>
        <s v="Bageshwar"/>
        <s v="Baghpat"/>
        <s v="Bahraich"/>
        <s v="Baksa"/>
        <s v="Balaghat"/>
        <s v="Balangir"/>
        <s v="Baleshwar"/>
        <s v="Ballia"/>
        <s v="Balrampur"/>
        <s v="Banaskantha"/>
        <s v="Banda"/>
        <s v="Bandipora"/>
        <s v="Bangalore"/>
        <s v="Bangalore Rural"/>
        <s v="Banka"/>
        <s v="Bankura"/>
        <s v="Banswara"/>
        <s v="Barabanki"/>
        <s v="Baramula"/>
        <s v="Baran"/>
        <s v="Barddhaman"/>
        <s v="Bareilly"/>
        <s v="Bargarh"/>
        <s v="Barmer"/>
        <s v="Barnala"/>
        <s v="Barpeta"/>
        <s v="Barwani"/>
        <s v="Bastar"/>
        <s v="Basti"/>
        <s v="Bathinda"/>
        <s v="Baudh"/>
        <s v="Begusarai"/>
        <s v="Belgaum"/>
        <s v="Bellary"/>
        <s v="Betul"/>
        <s v="Bhadrak"/>
        <s v="Bhagalpur"/>
        <s v="Bhandara"/>
        <s v="Bharatpur"/>
        <s v="Bharuch"/>
        <s v="Bhavnagar"/>
        <s v="Bhilwara"/>
        <s v="Bhind"/>
        <s v="Bhiwani"/>
        <s v="Bhojpur"/>
        <s v="Bhopal"/>
        <s v="Bid"/>
        <s v="Bidar"/>
        <s v="Bijapur"/>
        <s v="Bijnor"/>
        <s v="Bikaner"/>
        <s v="Bilaspur"/>
        <s v="Birbhum"/>
        <s v="Bishnupur"/>
        <s v="Bokaro"/>
        <s v="Bongaigaon"/>
        <s v="Budaun"/>
        <s v="Bulandshahar"/>
        <s v="Buldana"/>
        <s v="Bundi"/>
        <s v="Burhanpur"/>
        <s v="Buxar"/>
        <s v="Cachar"/>
        <s v="Central"/>
        <s v="Chamarajanagar"/>
        <s v="Chamba"/>
        <s v="Chamoli"/>
        <s v="Champawat"/>
        <s v="Champhai"/>
        <s v="Chandauli"/>
        <s v="Chandel"/>
        <s v="Chandigarh"/>
        <s v="Chandrapur"/>
        <s v="Changlang"/>
        <s v="Chatra"/>
        <s v="Chennai"/>
        <s v="Chhatarpur"/>
        <s v="Chhindwara"/>
        <s v="Chikkaballapura"/>
        <s v="Chikmagalur"/>
        <s v="Chirang"/>
        <s v="Chitradurga"/>
        <s v="Chitrakoot"/>
        <s v="Chittaurgarh"/>
        <s v="Chittoor"/>
        <s v="Churachandpur"/>
        <s v="Churu"/>
        <s v="Coimbatore"/>
        <s v="Cuddalore"/>
        <s v="Cuttack"/>
        <s v="Dadra &amp; Nagar Haveli"/>
        <s v="Dahod"/>
        <s v="Dakshin Bastar Dantewada"/>
        <s v="Dakshin Dinajpur"/>
        <s v="Dakshina Kannada"/>
        <s v="Daman"/>
        <s v="Damoh"/>
        <s v="Darbhanga"/>
        <s v="Darjiling"/>
        <s v="Darrang"/>
        <s v="Datia"/>
        <s v="Dausa"/>
        <s v="Davanagere"/>
        <s v="Debagarh"/>
        <s v="Dehradun"/>
        <s v="Deoghar"/>
        <s v="Deoria"/>
        <s v="Dewas"/>
        <s v="Dhalai"/>
        <s v="Dhamtari"/>
        <s v="Dhanbad"/>
        <s v="Dhar"/>
        <s v="Dharmapuri"/>
        <s v="Dharwad"/>
        <s v="Dhaulpur"/>
        <s v="Dhemaji"/>
        <s v="Dhenkanal"/>
        <s v="Dhubri"/>
        <s v="Dhule"/>
        <s v="Dibang Valley"/>
        <s v="Dibrugarh"/>
        <s v="Dima Hasao"/>
        <s v="Dimapur"/>
        <s v="Dindigul"/>
        <s v="Dindori"/>
        <s v="Diu"/>
        <s v="Doda"/>
        <s v="Dumka"/>
        <s v="Dungarpur"/>
        <s v="Durg"/>
        <s v="East"/>
        <s v="East District"/>
        <s v="East Garo Hills"/>
        <s v="East Godavari"/>
        <s v="East Kameng"/>
        <s v="East Khasi Hills"/>
        <s v="East Siang"/>
        <s v="Ernakulam"/>
        <s v="Erode"/>
        <s v="Etah"/>
        <s v="Etawah"/>
        <s v="Faizabad"/>
        <s v="Faridabad"/>
        <s v="Faridkot"/>
        <s v="Farrukhabad"/>
        <s v="Fatehabad"/>
        <s v="Fatehgarh Sahib"/>
        <s v="Fatehpur"/>
        <s v="Firozabad"/>
        <s v="Firozpur"/>
        <s v="Gadag"/>
        <s v="Gadchiroli"/>
        <s v="Gajapati"/>
        <s v="Ganderbal"/>
        <s v="Gandhinagar"/>
        <s v="Ganganagar"/>
        <s v="Ganjam"/>
        <s v="Garhwa"/>
        <s v="Garhwal"/>
        <s v="Gautam Buddha Nagar"/>
        <s v="Gaya"/>
        <s v="Ghaziabad"/>
        <s v="Ghazipur"/>
        <s v="Giridih"/>
        <s v="Goalpara"/>
        <s v="Godda"/>
        <s v="Golaghat"/>
        <s v="Gonda"/>
        <s v="Gondiya"/>
        <s v="Gopalganj"/>
        <s v="Gorakhpur"/>
        <s v="Gulbarga"/>
        <s v="Gumla"/>
        <s v="Guna"/>
        <s v="Guntur"/>
        <s v="Gurdaspur"/>
        <s v="Gurgaon"/>
        <s v="Gwalior"/>
        <s v="Hailakandi"/>
        <s v="Hamirpur"/>
        <s v="Hanumangarh"/>
        <s v="Haora"/>
        <s v="Harda"/>
        <s v="Hardoi"/>
        <s v="Hardwar"/>
        <s v="Hassan"/>
        <s v="Haveri"/>
        <s v="Hazaribagh"/>
        <s v="Hingoli"/>
        <s v="Hisar"/>
        <s v="Hoshangabad"/>
        <s v="Hoshiarpur"/>
        <s v="Hugli"/>
        <s v="Hyderabad"/>
        <s v="Idukki"/>
        <s v="Imphal East"/>
        <s v="Imphal West"/>
        <s v="Indore"/>
        <s v="Jabalpur"/>
        <s v="Jagatsinghapur"/>
        <s v="Jaintia Hills"/>
        <s v="Jaipur"/>
        <s v="Jaisalmer"/>
        <s v="Jajapur"/>
        <s v="Jalandhar"/>
        <s v="Jalaun"/>
        <s v="Jalgaon"/>
        <s v="Jalna"/>
        <s v="Jalor"/>
        <s v="Jalpaiguri"/>
        <s v="Jammu"/>
        <s v="Jamnagar"/>
        <s v="Jamtara"/>
        <s v="Jamui"/>
        <s v="Janjgir - Champa"/>
        <s v="Jashpur"/>
        <s v="Jaunpur"/>
        <s v="Jehanabad"/>
        <s v="Jhabua"/>
        <s v="Jhajjar"/>
        <s v="Jhalawar"/>
        <s v="Jhansi"/>
        <s v="Jharsuguda"/>
        <s v="Jhunjhunun"/>
        <s v="Jind"/>
        <s v="Jodhpur"/>
        <s v="Jorhat"/>
        <s v="Junagadh"/>
        <s v="Jyotiba Phule Nagar"/>
        <s v="Kabirdham"/>
        <s v="Kachchh"/>
        <s v="Kaimur"/>
        <s v="Kaithal"/>
        <s v="Kalahandi"/>
        <s v="Kamrup"/>
        <s v="Kamrup Metropolitan"/>
        <s v="Kancheepuram"/>
        <s v="Kandhamal"/>
        <s v="Kangra"/>
        <s v="Kanker (Uttar Bastar Kanker)"/>
        <s v="Kannauj"/>
        <s v="Kanniyakumari"/>
        <s v="Kannur"/>
        <s v="Kanpur Dehat"/>
        <s v="Kanpur Nagar"/>
        <s v="Kanshiram Nagar"/>
        <s v="Kapurthala"/>
        <s v="Karaikal"/>
        <s v="Karauli"/>
        <s v="Karbi Anglong"/>
        <s v="Kargil"/>
        <s v="Karimganj"/>
        <s v="Karimnagar"/>
        <s v="Karnal"/>
        <s v="Karur"/>
        <s v="Kasaragod"/>
        <s v="Kathua"/>
        <s v="Katihar"/>
        <s v="Katni"/>
        <s v="Kaushambi"/>
        <s v="Kendrapara"/>
        <s v="Kendujhar"/>
        <s v="Khagaria"/>
        <s v="Khammam"/>
        <s v="Khandwa"/>
        <s v="Khargone"/>
        <s v="Kheda"/>
        <s v="Kheri"/>
        <s v="Khordha"/>
        <s v="Khunti"/>
        <s v="Kinnaur"/>
        <s v="Kiphire"/>
        <s v="Kishanganj"/>
        <s v="Kishtwar"/>
        <s v="Koch Bihar"/>
        <s v="Kodagu"/>
        <s v="Kodarma"/>
        <s v="Kohima"/>
        <s v="Kokrajhar"/>
        <s v="Kolar"/>
        <s v="Kolasib"/>
        <s v="Kolhapur"/>
        <s v="Kolkata"/>
        <s v="Kollam"/>
        <s v="Koppal"/>
        <s v="Koraput"/>
        <s v="Korba"/>
        <s v="Koriya"/>
        <s v="Kota"/>
        <s v="Kottayam"/>
        <s v="Kozhikode"/>
        <s v="Krishna"/>
        <s v="Krishnagiri"/>
        <s v="Kulgam"/>
        <s v="Kullu"/>
        <s v="Kupwara"/>
        <s v="Kurnool"/>
        <s v="Kurukshetra"/>
        <s v="Kurung Kumey"/>
        <s v="Kushinagar"/>
        <s v="Lahul &amp; Spiti"/>
        <s v="Lakhimpur"/>
        <s v="Lakhisarai"/>
        <s v="Lakshadweep"/>
        <s v="Lalitpur"/>
        <s v="Latehar"/>
        <s v="Latur"/>
        <s v="Lawngtlai"/>
        <s v="Leh"/>
        <s v="Lohardaga"/>
        <s v="Lohit"/>
        <s v="Longleng"/>
        <s v="Lower Dibang Valley"/>
        <s v="Lower Subansiri"/>
        <s v="Lucknow"/>
        <s v="Ludhiana"/>
        <s v="Lunglei"/>
        <s v="Madhepura"/>
        <s v="Madhubani"/>
        <s v="Madurai"/>
        <s v="Mahamaya Nagar"/>
        <s v="Maharajganj"/>
        <s v="Mahasamund"/>
        <s v="Mahbubnagar"/>
        <s v="Mahe"/>
        <s v="Mahendragarh"/>
        <s v="Mahesana"/>
        <s v="Mahoba"/>
        <s v="Mainpuri"/>
        <s v="Malappuram"/>
        <s v="Maldah"/>
        <s v="Malkangiri"/>
        <s v="Mamit"/>
        <s v="Mandi"/>
        <s v="Mandla"/>
        <s v="Mandsaur"/>
        <s v="Mandya"/>
        <s v="Mansa"/>
        <s v="Mathura"/>
        <s v="Mau"/>
        <s v="Mayurbhanj"/>
        <s v="Medak"/>
        <s v="Meerut"/>
        <s v="Mewat"/>
        <s v="Mirzapur"/>
        <s v="Moga"/>
        <s v="Mokokchung"/>
        <s v="Mon"/>
        <s v="Moradabad"/>
        <s v="Morena"/>
        <s v="Morigaon"/>
        <s v="Muktsar"/>
        <s v="Mumbai"/>
        <s v="Mumbai Suburban"/>
        <s v="Munger"/>
        <s v="Murshidabad"/>
        <s v="Muzaffarnagar"/>
        <s v="Muzaffarpur"/>
        <s v="Mysore"/>
        <s v="Nabarangapur"/>
        <s v="Nadia"/>
        <s v="Nagaon"/>
        <s v="Nagapattinam"/>
        <s v="Nagaur"/>
        <s v="Nagpur"/>
        <s v="Nainital"/>
        <s v="Nalanda"/>
        <s v="Nalbari"/>
        <s v="Nalgonda"/>
        <s v="Namakkal"/>
        <s v="Nanded"/>
        <s v="Nandurbar"/>
        <s v="Narayanpur"/>
        <s v="Narmada"/>
        <s v="Narsimhapur"/>
        <s v="Nashik"/>
        <s v="Navsari"/>
        <s v="Nawada"/>
        <s v="Nayagarh"/>
        <s v="Neemuch"/>
        <s v="New Delhi"/>
        <s v="Nicobars"/>
        <s v="Nizamabad"/>
        <s v="North"/>
        <s v="North &amp; Middle Andaman"/>
        <s v="North District"/>
        <s v="North East"/>
        <s v="North Goa"/>
        <s v="North Tripura"/>
        <s v="North Twenty Four Parganas"/>
        <s v="North West"/>
        <s v="Nuapada"/>
        <s v="Osmanabad"/>
        <s v="Pakur"/>
        <s v="Palakkad"/>
        <s v="Palamu"/>
        <s v="Pali"/>
        <s v="Palwal"/>
        <s v="Panchkula"/>
        <s v="Panchmahal"/>
        <s v="Panipat"/>
        <s v="Panna"/>
        <s v="Papum Pare"/>
        <s v="Parbhani"/>
        <s v="Paschim Medinipur"/>
        <s v="Pashchim Champaran"/>
        <s v="Pashchimi Singhbhum"/>
        <s v="Patan"/>
        <s v="Pathanamthitta"/>
        <s v="Patiala"/>
        <s v="Patna"/>
        <s v="Perambalur"/>
        <s v="Peren"/>
        <s v="Phek"/>
        <s v="Pilibhit"/>
        <s v="Pithoragarh"/>
        <s v="Porbandar"/>
        <s v="Prakasam"/>
        <s v="Pratapgarh"/>
        <s v="Puducherry"/>
        <s v="Pudukkottai"/>
        <s v="Pulwama"/>
        <s v="Punch"/>
        <s v="Pune"/>
        <s v="Purba Champaran"/>
        <s v="Purba Medinipur"/>
        <s v="Purbi Singhbhum"/>
        <s v="Puri"/>
        <s v="Purnia"/>
        <s v="Puruliya"/>
        <s v="Rae Bareli"/>
        <s v="Raichur"/>
        <s v="Raigarh"/>
        <s v="Raipur"/>
        <s v="Raisen"/>
        <s v="Rajgarh"/>
        <s v="Rajkot"/>
        <s v="Rajnandgaon"/>
        <s v="Rajouri"/>
        <s v="Rajsamand"/>
        <s v="Ramanagara"/>
        <s v="Ramanathapuram"/>
        <s v="Ramban"/>
        <s v="Ramgarh"/>
        <s v="Rampur"/>
        <s v="Ranchi"/>
        <s v="Rangareddy"/>
        <s v="Ratlam"/>
        <s v="Ratnagiri"/>
        <s v="Rayagada"/>
        <s v="Reasi"/>
        <s v="Rewa"/>
        <s v="Rewari"/>
        <s v="Ribhoi"/>
        <s v="Rohtak"/>
        <s v="Rohtas"/>
        <s v="Rudraprayag"/>
        <s v="Rupnagar"/>
        <s v="Sabarkantha"/>
        <s v="Sagar"/>
        <s v="Saharanpur"/>
        <s v="Saharsa"/>
        <s v="Sahibganj"/>
        <s v="Sahibzada Ajit Singh Nagar"/>
        <s v="Saiha"/>
        <s v="Salem"/>
        <s v="Samastipur"/>
        <s v="Samba"/>
        <s v="Sambalpur"/>
        <s v="Sangli"/>
        <s v="Sangrur"/>
        <s v="Sant Kabir Nagar"/>
        <s v="Sant Ravidas Nagar"/>
        <s v="Saraikela-Kharsawan"/>
        <s v="Saran"/>
        <s v="Satara"/>
        <s v="Satna"/>
        <s v="Sawai Madhopur"/>
        <s v="Sehore"/>
        <s v="Senapati"/>
        <s v="Seoni"/>
        <s v="Serchhip"/>
        <s v="Shahdol"/>
        <s v="Shahid Bhagat Singh Nagar"/>
        <s v="Shahjahanpur"/>
        <s v="Shajapur"/>
        <s v="Sheikhpura"/>
        <s v="Sheohar"/>
        <s v="Sheopur"/>
        <s v="Shimla"/>
        <s v="Shimoga"/>
        <s v="Shivpuri"/>
        <s v="Shrawasti"/>
        <s v="Shupiyan"/>
        <s v="Siddharthnagar"/>
        <s v="Sidhi"/>
        <s v="Sikar"/>
        <s v="Simdega"/>
        <s v="Sindhudurg"/>
        <s v="Singrauli"/>
        <s v="Sirmaur"/>
        <s v="Sirohi"/>
        <s v="Sirsa"/>
        <s v="Sitamarhi"/>
        <s v="Sitapur"/>
        <s v="Sivaganga"/>
        <s v="Sivasagar"/>
        <s v="Siwan"/>
        <s v="Solan"/>
        <s v="Solapur"/>
        <s v="Sonbhadra"/>
        <s v="Sonipat"/>
        <s v="Sonitpur"/>
        <s v="South"/>
        <s v="South Andaman"/>
        <s v="South District"/>
        <s v="South Garo Hills"/>
        <s v="South Goa"/>
        <s v="South Tripura"/>
        <s v="South Twenty Four Parganas"/>
        <s v="South West"/>
        <s v="Sri Potti Sriramulu Nellore"/>
        <s v="Srikakulam"/>
        <s v="Srinagar"/>
        <s v="Subarnapur"/>
        <s v="Sultanpur"/>
        <s v="Sundargarh"/>
        <s v="Supaul"/>
        <s v="Surat"/>
        <s v="Surendranagar"/>
        <s v="Surguja"/>
        <s v="Tamenglong"/>
        <s v="Tapi"/>
        <s v="Tarn Taran"/>
        <s v="Tawang"/>
        <s v="Tehri Garhwal"/>
        <s v="Thane"/>
        <s v="Thanjavur"/>
        <s v="The Dangs"/>
        <s v="The Nilgiris"/>
        <s v="Theni"/>
        <s v="Thiruvallur"/>
        <s v="Thiruvananthapuram"/>
        <s v="Thiruvarur"/>
        <s v="Thoothukkudi"/>
        <s v="Thoubal"/>
        <s v="Thrissur"/>
        <s v="Tikamgarh"/>
        <s v="Tinsukia"/>
        <s v="Tirap"/>
        <s v="Tiruchirappalli"/>
        <s v="Tirunelveli"/>
        <s v="Tiruppur"/>
        <s v="Tiruvannamalai"/>
        <s v="Tonk"/>
        <s v="Tuensang"/>
        <s v="Tumkur"/>
        <s v="Udaipur"/>
        <s v="Udalguri"/>
        <s v="Udham Singh Nagar"/>
        <s v="Udhampur"/>
        <s v="Udupi"/>
        <s v="Ujjain"/>
        <s v="Ukhrul"/>
        <s v="Umaria"/>
        <s v="Una"/>
        <s v="Unnao"/>
        <s v="Upper Siang"/>
        <s v="Upper Subansiri"/>
        <s v="Uttar Dinajpur"/>
        <s v="Uttara Kannada"/>
        <s v="Uttarkashi"/>
        <s v="Vadodara"/>
        <s v="Vaishali"/>
        <s v="Valsad"/>
        <s v="Varanasi"/>
        <s v="Vellore"/>
        <s v="Vidisha"/>
        <s v="Viluppuram"/>
        <s v="Virudhunagar"/>
        <s v="Visakhapatnam"/>
        <s v="Vizianagaram"/>
        <s v="Warangal"/>
        <s v="Wardha"/>
        <s v="Washim"/>
        <s v="Wayanad"/>
        <s v="West"/>
        <s v="West District"/>
        <s v="West Garo Hills"/>
        <s v="West Godavari"/>
        <s v="West Kameng"/>
        <s v="West Khasi Hills"/>
        <s v="West Siang"/>
        <s v="West Tripura"/>
        <s v="Wokha"/>
        <s v="Yadgir"/>
        <s v="Yamunanagar"/>
        <s v="Yanam"/>
        <s v="Yavatmal"/>
        <s v="YSR"/>
      </sharedItems>
    </cacheField>
    <cacheField name="Andhra Pradesh" numFmtId="0">
      <sharedItems>
        <s v="Uttar Pradesh"/>
        <s v="Gujarat"/>
        <s v="Maharashtra"/>
        <s v="Mizoram"/>
        <s v="Rajasthan"/>
        <s v="Kerala"/>
        <s v="Madhya Pradesh"/>
        <s v="Uttarakhand"/>
        <s v="Haryana"/>
        <s v="Punjab"/>
        <s v="Andhra Pradesh"/>
        <s v="Jammu and Kashmir"/>
        <s v="Arunachal Pradesh"/>
        <s v="Orissa"/>
        <s v="Bihar"/>
        <s v="Tamil Nadu"/>
        <s v="Karnataka"/>
        <s v="Assam"/>
        <s v="West Bengal"/>
        <s v="Chhattisgarh"/>
        <s v="Himachal Pradesh"/>
        <s v="Manipur"/>
        <s v="Jharkhand"/>
        <e v="#N/A"/>
        <s v="Chandigarh"/>
        <s v="Dadra &amp; Nagar Haveli"/>
        <s v="Dahod"/>
        <s v="Dakshin Bastar Dantewada"/>
        <s v="Daman and Diu"/>
        <s v="Tripura"/>
        <s v="Nagaland"/>
        <s v="Meghalaya"/>
        <s v="Puducherry"/>
        <s v="Lakshadweep"/>
        <s v="Delhi"/>
        <s v="Andaman And Nicobar Islands"/>
        <s v="Goa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2" cacheId="0" dataCaption="" compact="0" compactData="0">
  <location ref="A1:C677" firstHeaderRow="0" firstDataRow="2" firstDataCol="0"/>
  <pivotFields>
    <pivotField name="Adilabad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t="default"/>
      </items>
    </pivotField>
    <pivotField name="Andhra Pradesh" axis="axisRow" compact="0" outline="0" multipleItemSelectionAllowed="1" showAll="0" sortType="ascending">
      <items>
        <item x="35"/>
        <item x="10"/>
        <item x="12"/>
        <item x="17"/>
        <item x="14"/>
        <item x="24"/>
        <item x="19"/>
        <item x="25"/>
        <item x="26"/>
        <item x="27"/>
        <item x="28"/>
        <item x="34"/>
        <item x="36"/>
        <item x="1"/>
        <item x="8"/>
        <item x="20"/>
        <item x="11"/>
        <item x="22"/>
        <item x="16"/>
        <item x="5"/>
        <item x="33"/>
        <item x="6"/>
        <item x="2"/>
        <item x="21"/>
        <item x="31"/>
        <item x="3"/>
        <item x="30"/>
        <item x="13"/>
        <item x="32"/>
        <item x="9"/>
        <item x="4"/>
        <item x="15"/>
        <item x="29"/>
        <item x="0"/>
        <item x="7"/>
        <item x="18"/>
        <item x="23"/>
        <item t="default"/>
      </items>
    </pivotField>
  </pivotFields>
  <rowFields>
    <field x="1"/>
    <field x="0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4.43" defaultRowHeight="15.0"/>
  <cols>
    <col customWidth="1" min="1" max="1" width="25.57"/>
    <col customWidth="1" min="2" max="2" width="31.29"/>
    <col customWidth="1" min="3" max="3" width="13.14"/>
    <col customWidth="1" min="4" max="4" width="8.71"/>
    <col customWidth="1" min="5" max="5" width="9.14"/>
    <col customWidth="1" min="6" max="21" width="8.71"/>
  </cols>
  <sheetData>
    <row r="1">
      <c r="A1" s="1" t="s">
        <v>0</v>
      </c>
      <c r="B1" s="2" t="s">
        <v>1</v>
      </c>
      <c r="C1" s="2" t="s">
        <v>2</v>
      </c>
      <c r="G1" s="3"/>
      <c r="H1" s="4"/>
      <c r="I1" s="4"/>
      <c r="J1" s="4"/>
      <c r="K1" s="4"/>
      <c r="L1" s="4"/>
      <c r="M1" s="4"/>
    </row>
    <row r="2">
      <c r="A2" s="3" t="s">
        <v>3</v>
      </c>
      <c r="B2" s="3" t="s">
        <v>4</v>
      </c>
      <c r="C2" s="4">
        <v>2741239.0</v>
      </c>
      <c r="G2" s="3"/>
      <c r="H2" s="4"/>
      <c r="I2" s="4"/>
      <c r="J2" s="4"/>
      <c r="K2" s="4"/>
      <c r="L2" s="4"/>
      <c r="M2" s="4"/>
    </row>
    <row r="3">
      <c r="A3" s="3" t="s">
        <v>5</v>
      </c>
      <c r="B3" s="3" t="s">
        <v>6</v>
      </c>
      <c r="C3" s="4">
        <v>4418797.0</v>
      </c>
      <c r="G3" s="3"/>
      <c r="H3" s="4"/>
      <c r="I3" s="4"/>
      <c r="J3" s="4"/>
      <c r="K3" s="4"/>
      <c r="L3" s="4"/>
      <c r="M3" s="4"/>
    </row>
    <row r="4">
      <c r="A4" s="3" t="s">
        <v>7</v>
      </c>
      <c r="B4" s="3" t="s">
        <v>8</v>
      </c>
      <c r="C4" s="4">
        <v>7214225.0</v>
      </c>
      <c r="G4" s="3"/>
      <c r="H4" s="4"/>
      <c r="I4" s="4"/>
      <c r="J4" s="4"/>
      <c r="K4" s="4"/>
      <c r="L4" s="4"/>
      <c r="M4" s="4"/>
    </row>
    <row r="5">
      <c r="A5" s="3" t="s">
        <v>9</v>
      </c>
      <c r="B5" s="3" t="s">
        <v>10</v>
      </c>
      <c r="C5" s="4">
        <v>4543159.0</v>
      </c>
      <c r="G5" s="3"/>
      <c r="H5" s="4"/>
      <c r="I5" s="4"/>
      <c r="J5" s="4"/>
      <c r="K5" s="4"/>
      <c r="L5" s="4"/>
      <c r="M5" s="4"/>
    </row>
    <row r="6">
      <c r="A6" s="3" t="s">
        <v>11</v>
      </c>
      <c r="B6" s="3" t="s">
        <v>12</v>
      </c>
      <c r="C6" s="4">
        <v>400309.0</v>
      </c>
      <c r="G6" s="3"/>
      <c r="H6" s="4"/>
      <c r="I6" s="4"/>
      <c r="J6" s="4"/>
      <c r="K6" s="4"/>
      <c r="L6" s="5"/>
      <c r="M6" s="4"/>
    </row>
    <row r="7">
      <c r="A7" s="3" t="s">
        <v>13</v>
      </c>
      <c r="B7" s="3" t="s">
        <v>14</v>
      </c>
      <c r="C7" s="4">
        <v>2583052.0</v>
      </c>
      <c r="G7" s="3"/>
      <c r="H7" s="4"/>
      <c r="I7" s="4"/>
      <c r="J7" s="4"/>
      <c r="K7" s="4"/>
      <c r="L7" s="5"/>
      <c r="M7" s="4"/>
    </row>
    <row r="8">
      <c r="A8" s="3" t="s">
        <v>15</v>
      </c>
      <c r="B8" s="3" t="s">
        <v>10</v>
      </c>
      <c r="C8" s="4">
        <v>1813906.0</v>
      </c>
      <c r="G8" s="3"/>
      <c r="H8" s="4"/>
      <c r="I8" s="4"/>
      <c r="J8" s="4"/>
      <c r="K8" s="4"/>
      <c r="L8" s="4"/>
      <c r="M8" s="4"/>
    </row>
    <row r="9">
      <c r="A9" s="3" t="s">
        <v>16</v>
      </c>
      <c r="B9" s="3" t="s">
        <v>17</v>
      </c>
      <c r="C9" s="4">
        <v>2127789.0</v>
      </c>
      <c r="G9" s="3"/>
      <c r="H9" s="4"/>
      <c r="I9" s="4"/>
      <c r="J9" s="4"/>
      <c r="K9" s="4"/>
      <c r="L9" s="5"/>
      <c r="M9" s="4"/>
    </row>
    <row r="10">
      <c r="A10" s="3" t="s">
        <v>18</v>
      </c>
      <c r="B10" s="3" t="s">
        <v>6</v>
      </c>
      <c r="C10" s="4">
        <v>3673889.0</v>
      </c>
      <c r="G10" s="3"/>
      <c r="H10" s="4"/>
      <c r="I10" s="4"/>
      <c r="J10" s="4"/>
      <c r="K10" s="4"/>
      <c r="L10" s="4"/>
      <c r="M10" s="4"/>
    </row>
    <row r="11">
      <c r="A11" s="3" t="s">
        <v>19</v>
      </c>
      <c r="B11" s="3" t="s">
        <v>20</v>
      </c>
      <c r="C11" s="4">
        <v>728999.0</v>
      </c>
      <c r="G11" s="3"/>
      <c r="H11" s="4"/>
      <c r="I11" s="4"/>
      <c r="J11" s="4"/>
      <c r="K11" s="4"/>
      <c r="L11" s="4"/>
      <c r="M11" s="4"/>
    </row>
    <row r="12">
      <c r="A12" s="3" t="s">
        <v>21</v>
      </c>
      <c r="B12" s="3" t="s">
        <v>6</v>
      </c>
      <c r="C12" s="4">
        <v>5954391.0</v>
      </c>
      <c r="G12" s="3"/>
      <c r="H12" s="4"/>
      <c r="I12" s="4"/>
      <c r="J12" s="4"/>
      <c r="K12" s="4"/>
      <c r="L12" s="4"/>
      <c r="M12" s="4"/>
    </row>
    <row r="13">
      <c r="A13" s="3" t="s">
        <v>22</v>
      </c>
      <c r="B13" s="3" t="s">
        <v>23</v>
      </c>
      <c r="C13" s="4">
        <v>622506.0</v>
      </c>
      <c r="G13" s="3"/>
      <c r="H13" s="4"/>
      <c r="I13" s="4"/>
      <c r="J13" s="4"/>
      <c r="K13" s="4"/>
      <c r="L13" s="4"/>
      <c r="M13" s="4"/>
    </row>
    <row r="14">
      <c r="A14" s="3" t="s">
        <v>24</v>
      </c>
      <c r="B14" s="3" t="s">
        <v>14</v>
      </c>
      <c r="C14" s="4">
        <v>3674179.0</v>
      </c>
      <c r="G14" s="3"/>
      <c r="H14" s="4"/>
      <c r="I14" s="4"/>
      <c r="J14" s="4"/>
      <c r="K14" s="4"/>
      <c r="L14" s="4"/>
      <c r="M14" s="4"/>
    </row>
    <row r="15">
      <c r="A15" s="3" t="s">
        <v>25</v>
      </c>
      <c r="B15" s="3" t="s">
        <v>26</v>
      </c>
      <c r="C15" s="4">
        <v>1128350.0</v>
      </c>
      <c r="G15" s="3"/>
      <c r="H15" s="4"/>
      <c r="I15" s="4"/>
      <c r="J15" s="4"/>
      <c r="K15" s="4"/>
      <c r="L15" s="5"/>
      <c r="M15" s="4"/>
    </row>
    <row r="16">
      <c r="A16" s="3" t="s">
        <v>27</v>
      </c>
      <c r="B16" s="3" t="s">
        <v>6</v>
      </c>
      <c r="C16" s="4">
        <v>2397888.0</v>
      </c>
      <c r="G16" s="3"/>
      <c r="H16" s="4"/>
      <c r="I16" s="4"/>
      <c r="J16" s="4"/>
      <c r="K16" s="4"/>
      <c r="L16" s="5"/>
      <c r="M16" s="4"/>
    </row>
    <row r="17">
      <c r="A17" s="3" t="s">
        <v>28</v>
      </c>
      <c r="B17" s="3" t="s">
        <v>10</v>
      </c>
      <c r="C17" s="4">
        <v>2888445.0</v>
      </c>
      <c r="G17" s="3"/>
      <c r="H17" s="4"/>
      <c r="I17" s="4"/>
      <c r="J17" s="4"/>
      <c r="K17" s="4"/>
      <c r="L17" s="4"/>
      <c r="M17" s="4"/>
    </row>
    <row r="18">
      <c r="A18" s="3" t="s">
        <v>29</v>
      </c>
      <c r="B18" s="3" t="s">
        <v>8</v>
      </c>
      <c r="C18" s="4">
        <v>1514190.0</v>
      </c>
      <c r="G18" s="3"/>
      <c r="H18" s="4"/>
      <c r="I18" s="4"/>
      <c r="J18" s="4"/>
      <c r="K18" s="4"/>
      <c r="L18" s="4"/>
      <c r="M18" s="4"/>
    </row>
    <row r="19">
      <c r="A19" s="3" t="s">
        <v>30</v>
      </c>
      <c r="B19" s="3" t="s">
        <v>31</v>
      </c>
      <c r="C19" s="4">
        <v>2490656.0</v>
      </c>
      <c r="G19" s="3"/>
      <c r="H19" s="4"/>
      <c r="I19" s="4"/>
      <c r="J19" s="4"/>
      <c r="K19" s="4"/>
      <c r="L19" s="4"/>
      <c r="M19" s="4"/>
    </row>
    <row r="20">
      <c r="A20" s="3" t="s">
        <v>32</v>
      </c>
      <c r="B20" s="3" t="s">
        <v>8</v>
      </c>
      <c r="C20" s="4">
        <v>2092745.0</v>
      </c>
      <c r="G20" s="3"/>
      <c r="H20" s="4"/>
      <c r="I20" s="4"/>
      <c r="J20" s="4"/>
      <c r="K20" s="4"/>
      <c r="L20" s="4"/>
      <c r="M20" s="4"/>
    </row>
    <row r="21">
      <c r="A21" s="3" t="s">
        <v>33</v>
      </c>
      <c r="B21" s="3" t="s">
        <v>4</v>
      </c>
      <c r="C21" s="4">
        <v>4081148.0</v>
      </c>
      <c r="G21" s="3"/>
      <c r="H21" s="4"/>
      <c r="I21" s="4"/>
      <c r="J21" s="4"/>
      <c r="K21" s="4"/>
      <c r="L21" s="4"/>
      <c r="M21" s="4"/>
    </row>
    <row r="22">
      <c r="A22" s="3" t="s">
        <v>34</v>
      </c>
      <c r="B22" s="3" t="s">
        <v>35</v>
      </c>
      <c r="C22" s="4">
        <v>1078692.0</v>
      </c>
      <c r="G22" s="3"/>
      <c r="H22" s="4"/>
      <c r="I22" s="4"/>
      <c r="J22" s="4"/>
      <c r="K22" s="4"/>
      <c r="L22" s="5"/>
      <c r="M22" s="4"/>
    </row>
    <row r="23">
      <c r="A23" s="3" t="s">
        <v>36</v>
      </c>
      <c r="B23" s="3" t="s">
        <v>37</v>
      </c>
      <c r="C23" s="4">
        <v>21167.0</v>
      </c>
      <c r="G23" s="3"/>
      <c r="H23" s="4"/>
      <c r="I23" s="4"/>
      <c r="J23" s="4"/>
      <c r="K23" s="4"/>
      <c r="L23" s="4"/>
      <c r="M23" s="4"/>
    </row>
    <row r="24">
      <c r="A24" s="3" t="s">
        <v>38</v>
      </c>
      <c r="B24" s="3" t="s">
        <v>39</v>
      </c>
      <c r="C24" s="4">
        <v>1273821.0</v>
      </c>
      <c r="G24" s="3"/>
      <c r="H24" s="4"/>
      <c r="I24" s="4"/>
      <c r="J24" s="4"/>
      <c r="K24" s="4"/>
      <c r="L24" s="5"/>
      <c r="M24" s="4"/>
    </row>
    <row r="25">
      <c r="A25" s="3" t="s">
        <v>40</v>
      </c>
      <c r="B25" s="3" t="s">
        <v>20</v>
      </c>
      <c r="C25" s="4">
        <v>749237.0</v>
      </c>
      <c r="G25" s="3"/>
      <c r="H25" s="4"/>
      <c r="I25" s="4"/>
      <c r="J25" s="4"/>
      <c r="K25" s="4"/>
      <c r="L25" s="5"/>
      <c r="M25" s="4"/>
    </row>
    <row r="26">
      <c r="A26" s="3" t="s">
        <v>41</v>
      </c>
      <c r="B26" s="3" t="s">
        <v>42</v>
      </c>
      <c r="C26" s="4">
        <v>2811569.0</v>
      </c>
      <c r="G26" s="3"/>
      <c r="H26" s="4"/>
      <c r="I26" s="4"/>
      <c r="J26" s="4"/>
      <c r="K26" s="4"/>
      <c r="L26" s="5"/>
      <c r="M26" s="4"/>
    </row>
    <row r="27">
      <c r="A27" s="3" t="s">
        <v>43</v>
      </c>
      <c r="B27" s="3" t="s">
        <v>44</v>
      </c>
      <c r="C27" s="4">
        <v>754894.0</v>
      </c>
      <c r="G27" s="3"/>
      <c r="H27" s="4"/>
      <c r="I27" s="4"/>
      <c r="J27" s="4"/>
      <c r="K27" s="4"/>
      <c r="L27" s="5"/>
      <c r="M27" s="4"/>
    </row>
    <row r="28">
      <c r="A28" s="3" t="s">
        <v>45</v>
      </c>
      <c r="B28" s="3" t="s">
        <v>42</v>
      </c>
      <c r="C28" s="4">
        <v>700843.0</v>
      </c>
      <c r="G28" s="3"/>
      <c r="H28" s="4"/>
      <c r="I28" s="4"/>
      <c r="J28" s="4"/>
      <c r="K28" s="4"/>
      <c r="L28" s="4"/>
      <c r="M28" s="4"/>
    </row>
    <row r="29">
      <c r="A29" s="3" t="s">
        <v>46</v>
      </c>
      <c r="B29" s="3" t="s">
        <v>20</v>
      </c>
      <c r="C29" s="4">
        <v>845071.0</v>
      </c>
      <c r="G29" s="3"/>
      <c r="H29" s="4"/>
      <c r="I29" s="4"/>
      <c r="J29" s="4"/>
      <c r="K29" s="4"/>
      <c r="L29" s="4"/>
      <c r="M29" s="4"/>
    </row>
    <row r="30">
      <c r="A30" s="3" t="s">
        <v>47</v>
      </c>
      <c r="B30" s="3" t="s">
        <v>6</v>
      </c>
      <c r="C30" s="4">
        <v>1379545.0</v>
      </c>
      <c r="G30" s="3"/>
      <c r="H30" s="4"/>
      <c r="I30" s="4"/>
      <c r="J30" s="4"/>
      <c r="K30" s="4"/>
      <c r="L30" s="4"/>
      <c r="M30" s="4"/>
    </row>
    <row r="31">
      <c r="A31" s="3" t="s">
        <v>48</v>
      </c>
      <c r="B31" s="3" t="s">
        <v>42</v>
      </c>
      <c r="C31" s="4">
        <v>2540073.0</v>
      </c>
      <c r="G31" s="3"/>
      <c r="H31" s="4"/>
      <c r="I31" s="4"/>
      <c r="J31" s="4"/>
      <c r="K31" s="4"/>
      <c r="L31" s="4"/>
      <c r="M31" s="4"/>
    </row>
    <row r="32">
      <c r="A32" s="3" t="s">
        <v>48</v>
      </c>
      <c r="B32" s="3" t="s">
        <v>10</v>
      </c>
      <c r="C32" s="4">
        <v>3701282.0</v>
      </c>
      <c r="G32" s="3"/>
      <c r="H32" s="4"/>
      <c r="I32" s="4"/>
      <c r="J32" s="4"/>
      <c r="K32" s="4"/>
      <c r="L32" s="4"/>
      <c r="M32" s="4"/>
    </row>
    <row r="33">
      <c r="A33" s="3" t="s">
        <v>49</v>
      </c>
      <c r="B33" s="3" t="s">
        <v>6</v>
      </c>
      <c r="C33" s="4">
        <v>4613913.0</v>
      </c>
      <c r="G33" s="3"/>
      <c r="H33" s="4"/>
      <c r="I33" s="4"/>
      <c r="J33" s="4"/>
      <c r="K33" s="4"/>
      <c r="L33" s="4"/>
      <c r="M33" s="4"/>
    </row>
    <row r="34">
      <c r="A34" s="3" t="s">
        <v>50</v>
      </c>
      <c r="B34" s="3" t="s">
        <v>35</v>
      </c>
      <c r="C34" s="4">
        <v>753745.0</v>
      </c>
      <c r="G34" s="3"/>
      <c r="H34" s="4"/>
      <c r="I34" s="4"/>
      <c r="J34" s="4"/>
      <c r="K34" s="4"/>
      <c r="L34" s="5"/>
      <c r="M34" s="4"/>
    </row>
    <row r="35">
      <c r="A35" s="3" t="s">
        <v>51</v>
      </c>
      <c r="B35" s="3" t="s">
        <v>52</v>
      </c>
      <c r="C35" s="4">
        <v>1889752.0</v>
      </c>
      <c r="G35" s="3"/>
      <c r="H35" s="4"/>
      <c r="I35" s="4"/>
      <c r="J35" s="4"/>
      <c r="K35" s="4"/>
      <c r="L35" s="4"/>
      <c r="M35" s="4"/>
    </row>
    <row r="36">
      <c r="A36" s="3" t="s">
        <v>53</v>
      </c>
      <c r="B36" s="3" t="s">
        <v>23</v>
      </c>
      <c r="C36" s="4">
        <v>259898.0</v>
      </c>
      <c r="G36" s="3"/>
      <c r="H36" s="4"/>
      <c r="I36" s="4"/>
      <c r="J36" s="4"/>
      <c r="K36" s="4"/>
      <c r="L36" s="4"/>
      <c r="M36" s="4"/>
    </row>
    <row r="37">
      <c r="A37" s="3" t="s">
        <v>54</v>
      </c>
      <c r="B37" s="3" t="s">
        <v>6</v>
      </c>
      <c r="C37" s="4">
        <v>1303048.0</v>
      </c>
      <c r="G37" s="3"/>
      <c r="H37" s="4"/>
      <c r="I37" s="4"/>
      <c r="J37" s="4"/>
      <c r="K37" s="4"/>
      <c r="L37" s="4"/>
      <c r="M37" s="4"/>
    </row>
    <row r="38">
      <c r="A38" s="3" t="s">
        <v>55</v>
      </c>
      <c r="B38" s="3" t="s">
        <v>6</v>
      </c>
      <c r="C38" s="4">
        <v>3487731.0</v>
      </c>
      <c r="G38" s="3"/>
      <c r="H38" s="4"/>
      <c r="I38" s="4"/>
      <c r="J38" s="4"/>
      <c r="K38" s="4"/>
      <c r="L38" s="5"/>
      <c r="M38" s="4"/>
    </row>
    <row r="39">
      <c r="A39" s="3" t="s">
        <v>56</v>
      </c>
      <c r="B39" s="3" t="s">
        <v>57</v>
      </c>
      <c r="C39" s="4">
        <v>950075.0</v>
      </c>
      <c r="G39" s="3"/>
      <c r="H39" s="4"/>
      <c r="I39" s="4"/>
      <c r="J39" s="4"/>
      <c r="K39" s="4"/>
      <c r="L39" s="4"/>
      <c r="M39" s="4"/>
    </row>
    <row r="40">
      <c r="A40" s="3" t="s">
        <v>58</v>
      </c>
      <c r="B40" s="3" t="s">
        <v>20</v>
      </c>
      <c r="C40" s="4">
        <v>1701698.0</v>
      </c>
      <c r="G40" s="3"/>
      <c r="H40" s="4"/>
      <c r="I40" s="4"/>
      <c r="J40" s="4"/>
      <c r="K40" s="4"/>
      <c r="L40" s="4"/>
      <c r="M40" s="4"/>
    </row>
    <row r="41">
      <c r="A41" s="3" t="s">
        <v>59</v>
      </c>
      <c r="B41" s="3" t="s">
        <v>39</v>
      </c>
      <c r="C41" s="4">
        <v>1648997.0</v>
      </c>
      <c r="G41" s="3"/>
      <c r="H41" s="4"/>
      <c r="I41" s="4"/>
      <c r="J41" s="4"/>
      <c r="K41" s="4"/>
      <c r="L41" s="4"/>
      <c r="M41" s="4"/>
    </row>
    <row r="42">
      <c r="A42" s="3" t="s">
        <v>60</v>
      </c>
      <c r="B42" s="3" t="s">
        <v>39</v>
      </c>
      <c r="C42" s="4">
        <v>2320529.0</v>
      </c>
      <c r="G42" s="3"/>
      <c r="H42" s="4"/>
      <c r="I42" s="4"/>
      <c r="J42" s="4"/>
      <c r="K42" s="4"/>
      <c r="L42" s="4"/>
      <c r="M42" s="4"/>
    </row>
    <row r="43">
      <c r="A43" s="3" t="s">
        <v>61</v>
      </c>
      <c r="B43" s="3" t="s">
        <v>6</v>
      </c>
      <c r="C43" s="4">
        <v>3239774.0</v>
      </c>
      <c r="G43" s="3"/>
      <c r="H43" s="4"/>
      <c r="I43" s="4"/>
      <c r="J43" s="4"/>
      <c r="K43" s="4"/>
      <c r="L43" s="4"/>
      <c r="M43" s="4"/>
    </row>
    <row r="44">
      <c r="A44" s="3" t="s">
        <v>62</v>
      </c>
      <c r="B44" s="3" t="s">
        <v>6</v>
      </c>
      <c r="C44" s="4">
        <v>2148665.0</v>
      </c>
      <c r="G44" s="3"/>
      <c r="H44" s="4"/>
      <c r="I44" s="4"/>
      <c r="J44" s="4"/>
      <c r="K44" s="4"/>
      <c r="L44" s="4"/>
      <c r="M44" s="4"/>
    </row>
    <row r="45">
      <c r="A45" s="3" t="s">
        <v>63</v>
      </c>
      <c r="B45" s="3" t="s">
        <v>8</v>
      </c>
      <c r="C45" s="4">
        <v>3120506.0</v>
      </c>
      <c r="G45" s="3"/>
      <c r="H45" s="4"/>
      <c r="I45" s="4"/>
      <c r="J45" s="4"/>
      <c r="K45" s="4"/>
      <c r="L45" s="4"/>
      <c r="M45" s="4"/>
    </row>
    <row r="46">
      <c r="A46" s="3" t="s">
        <v>64</v>
      </c>
      <c r="B46" s="3" t="s">
        <v>6</v>
      </c>
      <c r="C46" s="4">
        <v>1799410.0</v>
      </c>
      <c r="G46" s="3"/>
      <c r="H46" s="4"/>
      <c r="I46" s="4"/>
      <c r="J46" s="4"/>
      <c r="K46" s="4"/>
      <c r="L46" s="4"/>
      <c r="M46" s="4"/>
    </row>
    <row r="47">
      <c r="A47" s="3" t="s">
        <v>65</v>
      </c>
      <c r="B47" s="3" t="s">
        <v>35</v>
      </c>
      <c r="C47" s="4">
        <v>392232.0</v>
      </c>
      <c r="G47" s="3"/>
      <c r="H47" s="4"/>
      <c r="I47" s="4"/>
      <c r="J47" s="4"/>
      <c r="K47" s="4"/>
      <c r="L47" s="4"/>
      <c r="M47" s="4"/>
    </row>
    <row r="48">
      <c r="A48" s="3" t="s">
        <v>66</v>
      </c>
      <c r="B48" s="3" t="s">
        <v>52</v>
      </c>
      <c r="C48" s="4">
        <v>9621551.0</v>
      </c>
      <c r="G48" s="3"/>
      <c r="H48" s="4"/>
      <c r="I48" s="4"/>
      <c r="J48" s="4"/>
      <c r="K48" s="4"/>
      <c r="L48" s="4"/>
      <c r="M48" s="4"/>
    </row>
    <row r="49">
      <c r="A49" s="3" t="s">
        <v>67</v>
      </c>
      <c r="B49" s="3" t="s">
        <v>52</v>
      </c>
      <c r="C49" s="4">
        <v>990923.0</v>
      </c>
      <c r="G49" s="3"/>
      <c r="H49" s="4"/>
      <c r="I49" s="4"/>
      <c r="J49" s="4"/>
      <c r="K49" s="4"/>
      <c r="L49" s="4"/>
      <c r="M49" s="4"/>
    </row>
    <row r="50">
      <c r="A50" s="3" t="s">
        <v>68</v>
      </c>
      <c r="B50" s="3" t="s">
        <v>42</v>
      </c>
      <c r="C50" s="4">
        <v>2034763.0</v>
      </c>
      <c r="G50" s="3"/>
      <c r="H50" s="4"/>
      <c r="I50" s="4"/>
      <c r="J50" s="4"/>
      <c r="K50" s="4"/>
      <c r="L50" s="4"/>
      <c r="M50" s="4"/>
    </row>
    <row r="51">
      <c r="A51" s="3" t="s">
        <v>69</v>
      </c>
      <c r="B51" s="3" t="s">
        <v>70</v>
      </c>
      <c r="C51" s="4">
        <v>3596674.0</v>
      </c>
      <c r="G51" s="3"/>
      <c r="H51" s="4"/>
      <c r="I51" s="4"/>
      <c r="J51" s="4"/>
      <c r="K51" s="4"/>
      <c r="L51" s="4"/>
      <c r="M51" s="4"/>
    </row>
    <row r="52">
      <c r="A52" s="3" t="s">
        <v>71</v>
      </c>
      <c r="B52" s="3" t="s">
        <v>14</v>
      </c>
      <c r="C52" s="4">
        <v>1797485.0</v>
      </c>
      <c r="G52" s="3"/>
      <c r="H52" s="4"/>
      <c r="I52" s="4"/>
      <c r="J52" s="4"/>
      <c r="K52" s="4"/>
      <c r="L52" s="4"/>
      <c r="M52" s="4"/>
    </row>
    <row r="53">
      <c r="A53" s="3" t="s">
        <v>72</v>
      </c>
      <c r="B53" s="3" t="s">
        <v>6</v>
      </c>
      <c r="C53" s="4">
        <v>3260699.0</v>
      </c>
      <c r="G53" s="3"/>
      <c r="H53" s="4"/>
      <c r="I53" s="4"/>
      <c r="J53" s="4"/>
      <c r="K53" s="4"/>
      <c r="L53" s="4"/>
      <c r="M53" s="4"/>
    </row>
    <row r="54">
      <c r="A54" s="3" t="s">
        <v>73</v>
      </c>
      <c r="B54" s="3" t="s">
        <v>35</v>
      </c>
      <c r="C54" s="4">
        <v>1008039.0</v>
      </c>
      <c r="G54" s="3"/>
      <c r="H54" s="4"/>
      <c r="I54" s="4"/>
      <c r="J54" s="4"/>
      <c r="K54" s="4"/>
      <c r="L54" s="4"/>
      <c r="M54" s="4"/>
    </row>
    <row r="55">
      <c r="A55" s="3" t="s">
        <v>74</v>
      </c>
      <c r="B55" s="3" t="s">
        <v>14</v>
      </c>
      <c r="C55" s="4">
        <v>1222755.0</v>
      </c>
      <c r="G55" s="3"/>
      <c r="H55" s="4"/>
      <c r="I55" s="4"/>
      <c r="J55" s="4"/>
      <c r="K55" s="4"/>
      <c r="L55" s="4"/>
      <c r="M55" s="4"/>
    </row>
    <row r="56">
      <c r="A56" s="3" t="s">
        <v>75</v>
      </c>
      <c r="B56" s="3" t="s">
        <v>70</v>
      </c>
      <c r="C56" s="4">
        <v>7717563.0</v>
      </c>
      <c r="G56" s="3"/>
      <c r="H56" s="4"/>
      <c r="I56" s="4"/>
      <c r="J56" s="4"/>
      <c r="K56" s="4"/>
      <c r="L56" s="4"/>
      <c r="M56" s="4"/>
    </row>
    <row r="57">
      <c r="A57" s="3" t="s">
        <v>76</v>
      </c>
      <c r="B57" s="3" t="s">
        <v>6</v>
      </c>
      <c r="C57" s="4">
        <v>4448359.0</v>
      </c>
      <c r="G57" s="3"/>
      <c r="H57" s="4"/>
      <c r="I57" s="4"/>
      <c r="J57" s="4"/>
      <c r="K57" s="4"/>
      <c r="L57" s="4"/>
      <c r="M57" s="4"/>
    </row>
    <row r="58">
      <c r="A58" s="3" t="s">
        <v>77</v>
      </c>
      <c r="B58" s="3" t="s">
        <v>39</v>
      </c>
      <c r="C58" s="4">
        <v>1481255.0</v>
      </c>
      <c r="G58" s="3"/>
      <c r="H58" s="4"/>
      <c r="I58" s="4"/>
      <c r="J58" s="4"/>
      <c r="K58" s="4"/>
      <c r="L58" s="4"/>
      <c r="M58" s="4"/>
    </row>
    <row r="59">
      <c r="A59" s="3" t="s">
        <v>78</v>
      </c>
      <c r="B59" s="3" t="s">
        <v>14</v>
      </c>
      <c r="C59" s="4">
        <v>2603751.0</v>
      </c>
      <c r="G59" s="3"/>
      <c r="H59" s="4"/>
      <c r="I59" s="4"/>
      <c r="J59" s="4"/>
      <c r="K59" s="4"/>
      <c r="L59" s="4"/>
      <c r="M59" s="4"/>
    </row>
    <row r="60">
      <c r="A60" s="3" t="s">
        <v>79</v>
      </c>
      <c r="B60" s="3" t="s">
        <v>31</v>
      </c>
      <c r="C60" s="4">
        <v>595527.0</v>
      </c>
      <c r="G60" s="3"/>
      <c r="H60" s="4"/>
      <c r="I60" s="4"/>
      <c r="J60" s="4"/>
      <c r="K60" s="4"/>
      <c r="L60" s="4"/>
      <c r="M60" s="4"/>
    </row>
    <row r="61">
      <c r="A61" s="3" t="s">
        <v>80</v>
      </c>
      <c r="B61" s="3" t="s">
        <v>57</v>
      </c>
      <c r="C61" s="4">
        <v>1693622.0</v>
      </c>
      <c r="G61" s="3"/>
      <c r="H61" s="4"/>
      <c r="I61" s="4"/>
      <c r="J61" s="4"/>
      <c r="K61" s="4"/>
      <c r="L61" s="4"/>
      <c r="M61" s="4"/>
    </row>
    <row r="62">
      <c r="A62" s="3" t="s">
        <v>81</v>
      </c>
      <c r="B62" s="3" t="s">
        <v>20</v>
      </c>
      <c r="C62" s="4">
        <v>1385881.0</v>
      </c>
      <c r="G62" s="3"/>
      <c r="H62" s="4"/>
      <c r="I62" s="4"/>
      <c r="J62" s="4"/>
      <c r="K62" s="4"/>
      <c r="L62" s="4"/>
      <c r="M62" s="4"/>
    </row>
    <row r="63">
      <c r="A63" s="3" t="s">
        <v>82</v>
      </c>
      <c r="B63" s="3" t="s">
        <v>83</v>
      </c>
      <c r="C63" s="4">
        <v>1413199.0</v>
      </c>
      <c r="G63" s="3"/>
      <c r="H63" s="4"/>
      <c r="I63" s="4"/>
      <c r="J63" s="4"/>
      <c r="K63" s="4"/>
      <c r="L63" s="4"/>
      <c r="M63" s="4"/>
    </row>
    <row r="64">
      <c r="A64" s="3" t="s">
        <v>84</v>
      </c>
      <c r="B64" s="3" t="s">
        <v>6</v>
      </c>
      <c r="C64" s="4">
        <v>2464464.0</v>
      </c>
      <c r="G64" s="3"/>
      <c r="H64" s="4"/>
      <c r="I64" s="4"/>
      <c r="J64" s="4"/>
      <c r="K64" s="4"/>
      <c r="L64" s="4"/>
      <c r="M64" s="4"/>
    </row>
    <row r="65">
      <c r="A65" s="3" t="s">
        <v>85</v>
      </c>
      <c r="B65" s="3" t="s">
        <v>31</v>
      </c>
      <c r="C65" s="4">
        <v>1388525.0</v>
      </c>
      <c r="G65" s="3"/>
      <c r="H65" s="4"/>
      <c r="I65" s="4"/>
      <c r="J65" s="4"/>
      <c r="K65" s="4"/>
      <c r="L65" s="4"/>
      <c r="M65" s="4"/>
    </row>
    <row r="66">
      <c r="A66" s="3" t="s">
        <v>86</v>
      </c>
      <c r="B66" s="3" t="s">
        <v>39</v>
      </c>
      <c r="C66" s="4">
        <v>441162.0</v>
      </c>
      <c r="G66" s="3"/>
      <c r="H66" s="4"/>
      <c r="I66" s="4"/>
      <c r="J66" s="4"/>
      <c r="K66" s="4"/>
      <c r="L66" s="4"/>
      <c r="M66" s="4"/>
    </row>
    <row r="67">
      <c r="A67" s="3" t="s">
        <v>87</v>
      </c>
      <c r="B67" s="3" t="s">
        <v>42</v>
      </c>
      <c r="C67" s="4">
        <v>2970541.0</v>
      </c>
      <c r="G67" s="3"/>
      <c r="H67" s="4"/>
      <c r="I67" s="4"/>
      <c r="J67" s="4"/>
      <c r="K67" s="4"/>
      <c r="L67" s="4"/>
      <c r="M67" s="4"/>
    </row>
    <row r="68">
      <c r="A68" s="3" t="s">
        <v>88</v>
      </c>
      <c r="B68" s="3" t="s">
        <v>52</v>
      </c>
      <c r="C68" s="4">
        <v>4779661.0</v>
      </c>
      <c r="G68" s="3"/>
      <c r="H68" s="4"/>
      <c r="I68" s="4"/>
      <c r="J68" s="4"/>
      <c r="K68" s="4"/>
      <c r="L68" s="4"/>
      <c r="M68" s="4"/>
    </row>
    <row r="69">
      <c r="A69" s="3" t="s">
        <v>89</v>
      </c>
      <c r="B69" s="3" t="s">
        <v>52</v>
      </c>
      <c r="C69" s="4">
        <v>2452595.0</v>
      </c>
      <c r="G69" s="3"/>
      <c r="H69" s="4"/>
      <c r="I69" s="4"/>
      <c r="J69" s="4"/>
      <c r="K69" s="4"/>
      <c r="L69" s="4"/>
      <c r="M69" s="4"/>
    </row>
    <row r="70">
      <c r="A70" s="3" t="s">
        <v>90</v>
      </c>
      <c r="B70" s="3" t="s">
        <v>20</v>
      </c>
      <c r="C70" s="4">
        <v>1575362.0</v>
      </c>
      <c r="G70" s="3"/>
      <c r="H70" s="4"/>
      <c r="I70" s="4"/>
      <c r="J70" s="4"/>
      <c r="K70" s="4"/>
      <c r="L70" s="4"/>
      <c r="M70" s="4"/>
    </row>
    <row r="71">
      <c r="A71" s="3" t="s">
        <v>91</v>
      </c>
      <c r="B71" s="3" t="s">
        <v>39</v>
      </c>
      <c r="C71" s="4">
        <v>1506337.0</v>
      </c>
      <c r="G71" s="3"/>
      <c r="H71" s="4"/>
      <c r="I71" s="4"/>
      <c r="J71" s="4"/>
      <c r="K71" s="4"/>
      <c r="L71" s="4"/>
      <c r="M71" s="4"/>
    </row>
    <row r="72">
      <c r="A72" s="3" t="s">
        <v>92</v>
      </c>
      <c r="B72" s="3" t="s">
        <v>42</v>
      </c>
      <c r="C72" s="4">
        <v>3037766.0</v>
      </c>
      <c r="G72" s="3"/>
      <c r="H72" s="4"/>
      <c r="I72" s="4"/>
      <c r="J72" s="4"/>
      <c r="K72" s="4"/>
      <c r="L72" s="4"/>
      <c r="M72" s="4"/>
    </row>
    <row r="73">
      <c r="A73" s="3" t="s">
        <v>93</v>
      </c>
      <c r="B73" s="3" t="s">
        <v>10</v>
      </c>
      <c r="C73" s="4">
        <v>1200334.0</v>
      </c>
      <c r="G73" s="3"/>
      <c r="H73" s="4"/>
      <c r="I73" s="4"/>
      <c r="J73" s="4"/>
      <c r="K73" s="4"/>
      <c r="L73" s="4"/>
      <c r="M73" s="4"/>
    </row>
    <row r="74">
      <c r="A74" s="3" t="s">
        <v>94</v>
      </c>
      <c r="B74" s="3" t="s">
        <v>14</v>
      </c>
      <c r="C74" s="4">
        <v>2548462.0</v>
      </c>
      <c r="G74" s="3"/>
      <c r="H74" s="4"/>
      <c r="I74" s="4"/>
      <c r="J74" s="4"/>
      <c r="K74" s="4"/>
      <c r="L74" s="4"/>
      <c r="M74" s="4"/>
    </row>
    <row r="75">
      <c r="A75" s="3" t="s">
        <v>95</v>
      </c>
      <c r="B75" s="3" t="s">
        <v>8</v>
      </c>
      <c r="C75" s="4">
        <v>1551019.0</v>
      </c>
      <c r="G75" s="3"/>
      <c r="H75" s="4"/>
      <c r="I75" s="4"/>
      <c r="J75" s="4"/>
      <c r="K75" s="4"/>
      <c r="L75" s="4"/>
      <c r="M75" s="4"/>
    </row>
    <row r="76">
      <c r="A76" s="3" t="s">
        <v>96</v>
      </c>
      <c r="B76" s="3" t="s">
        <v>8</v>
      </c>
      <c r="C76" s="4">
        <v>2880365.0</v>
      </c>
      <c r="G76" s="3"/>
      <c r="H76" s="4"/>
      <c r="I76" s="4"/>
      <c r="J76" s="4"/>
      <c r="K76" s="4"/>
      <c r="L76" s="4"/>
      <c r="M76" s="4"/>
    </row>
    <row r="77">
      <c r="A77" s="3" t="s">
        <v>97</v>
      </c>
      <c r="B77" s="3" t="s">
        <v>14</v>
      </c>
      <c r="C77" s="4">
        <v>2408523.0</v>
      </c>
      <c r="G77" s="3"/>
      <c r="H77" s="4"/>
      <c r="I77" s="4"/>
      <c r="J77" s="4"/>
      <c r="K77" s="4"/>
      <c r="L77" s="4"/>
      <c r="M77" s="4"/>
    </row>
    <row r="78">
      <c r="A78" s="3" t="s">
        <v>98</v>
      </c>
      <c r="B78" s="3" t="s">
        <v>20</v>
      </c>
      <c r="C78" s="4">
        <v>1703005.0</v>
      </c>
      <c r="G78" s="3"/>
      <c r="H78" s="4"/>
      <c r="I78" s="4"/>
      <c r="J78" s="4"/>
      <c r="K78" s="4"/>
      <c r="L78" s="4"/>
      <c r="M78" s="4"/>
    </row>
    <row r="79">
      <c r="A79" s="3" t="s">
        <v>99</v>
      </c>
      <c r="B79" s="3" t="s">
        <v>26</v>
      </c>
      <c r="C79" s="4">
        <v>1634445.0</v>
      </c>
      <c r="G79" s="3"/>
      <c r="H79" s="4"/>
      <c r="I79" s="4"/>
      <c r="J79" s="4"/>
      <c r="K79" s="4"/>
      <c r="L79" s="4"/>
      <c r="M79" s="4"/>
    </row>
    <row r="80">
      <c r="A80" s="3" t="s">
        <v>100</v>
      </c>
      <c r="B80" s="3" t="s">
        <v>42</v>
      </c>
      <c r="C80" s="4">
        <v>2728407.0</v>
      </c>
      <c r="G80" s="3"/>
      <c r="H80" s="4"/>
      <c r="I80" s="4"/>
      <c r="J80" s="4"/>
      <c r="K80" s="4"/>
      <c r="L80" s="4"/>
      <c r="M80" s="4"/>
    </row>
    <row r="81">
      <c r="A81" s="3" t="s">
        <v>101</v>
      </c>
      <c r="B81" s="3" t="s">
        <v>20</v>
      </c>
      <c r="C81" s="4">
        <v>2371061.0</v>
      </c>
      <c r="G81" s="3"/>
      <c r="H81" s="4"/>
      <c r="I81" s="4"/>
      <c r="J81" s="4"/>
      <c r="K81" s="4"/>
      <c r="L81" s="4"/>
      <c r="M81" s="4"/>
    </row>
    <row r="82">
      <c r="A82" s="3" t="s">
        <v>102</v>
      </c>
      <c r="B82" s="3" t="s">
        <v>10</v>
      </c>
      <c r="C82" s="4">
        <v>2585049.0</v>
      </c>
      <c r="G82" s="3"/>
      <c r="H82" s="4"/>
      <c r="I82" s="4"/>
      <c r="J82" s="4"/>
      <c r="K82" s="4"/>
      <c r="L82" s="4"/>
      <c r="M82" s="4"/>
    </row>
    <row r="83">
      <c r="A83" s="3" t="s">
        <v>103</v>
      </c>
      <c r="B83" s="3" t="s">
        <v>52</v>
      </c>
      <c r="C83" s="4">
        <v>1703300.0</v>
      </c>
      <c r="G83" s="3"/>
      <c r="H83" s="4"/>
      <c r="I83" s="4"/>
      <c r="J83" s="4"/>
      <c r="K83" s="4"/>
      <c r="L83" s="4"/>
      <c r="M83" s="4"/>
    </row>
    <row r="84">
      <c r="A84" s="3" t="s">
        <v>104</v>
      </c>
      <c r="B84" s="6" t="s">
        <v>83</v>
      </c>
      <c r="C84" s="4">
        <v>255230.0</v>
      </c>
      <c r="G84" s="3"/>
      <c r="H84" s="4"/>
      <c r="I84" s="4"/>
      <c r="J84" s="4"/>
      <c r="K84" s="4"/>
      <c r="L84" s="4"/>
      <c r="M84" s="4"/>
    </row>
    <row r="85">
      <c r="A85" s="3" t="s">
        <v>104</v>
      </c>
      <c r="B85" s="3" t="s">
        <v>52</v>
      </c>
      <c r="C85" s="4">
        <v>2177331.0</v>
      </c>
      <c r="G85" s="3"/>
      <c r="H85" s="4"/>
      <c r="I85" s="4"/>
      <c r="J85" s="4"/>
      <c r="K85" s="4"/>
      <c r="L85" s="4"/>
      <c r="M85" s="4"/>
    </row>
    <row r="86">
      <c r="A86" s="3" t="s">
        <v>105</v>
      </c>
      <c r="B86" s="3" t="s">
        <v>6</v>
      </c>
      <c r="C86" s="4">
        <v>3682713.0</v>
      </c>
      <c r="G86" s="3"/>
      <c r="H86" s="4"/>
      <c r="I86" s="4"/>
      <c r="J86" s="4"/>
      <c r="K86" s="4"/>
      <c r="L86" s="4"/>
      <c r="M86" s="4"/>
    </row>
    <row r="87">
      <c r="A87" s="3" t="s">
        <v>106</v>
      </c>
      <c r="B87" s="3" t="s">
        <v>14</v>
      </c>
      <c r="C87" s="4">
        <v>2363937.0</v>
      </c>
      <c r="G87" s="3"/>
      <c r="H87" s="4"/>
      <c r="I87" s="4"/>
      <c r="J87" s="4"/>
      <c r="K87" s="4"/>
      <c r="L87" s="4"/>
      <c r="M87" s="4"/>
    </row>
    <row r="88">
      <c r="A88" s="3" t="s">
        <v>107</v>
      </c>
      <c r="B88" s="3" t="s">
        <v>83</v>
      </c>
      <c r="C88" s="4">
        <v>381956.0</v>
      </c>
      <c r="G88" s="3"/>
      <c r="H88" s="4"/>
      <c r="I88" s="4"/>
      <c r="J88" s="4"/>
      <c r="K88" s="4"/>
      <c r="L88" s="4"/>
      <c r="M88" s="4"/>
    </row>
    <row r="89">
      <c r="A89" s="3" t="s">
        <v>107</v>
      </c>
      <c r="B89" s="6" t="s">
        <v>108</v>
      </c>
      <c r="C89" s="4">
        <v>2663629.0</v>
      </c>
      <c r="G89" s="3"/>
      <c r="H89" s="4"/>
      <c r="I89" s="4"/>
      <c r="J89" s="4"/>
      <c r="K89" s="4"/>
      <c r="L89" s="4"/>
      <c r="M89" s="4"/>
    </row>
    <row r="90">
      <c r="A90" s="3" t="s">
        <v>109</v>
      </c>
      <c r="B90" s="3" t="s">
        <v>70</v>
      </c>
      <c r="C90" s="4">
        <v>3502404.0</v>
      </c>
      <c r="G90" s="3"/>
      <c r="H90" s="4"/>
      <c r="I90" s="4"/>
      <c r="J90" s="4"/>
      <c r="K90" s="4"/>
      <c r="L90" s="4"/>
      <c r="M90" s="4"/>
    </row>
    <row r="91">
      <c r="A91" s="3" t="s">
        <v>110</v>
      </c>
      <c r="B91" s="3" t="s">
        <v>111</v>
      </c>
      <c r="C91" s="4">
        <v>237399.0</v>
      </c>
      <c r="G91" s="3"/>
      <c r="H91" s="4"/>
      <c r="I91" s="4"/>
      <c r="J91" s="4"/>
      <c r="K91" s="4"/>
      <c r="L91" s="5"/>
      <c r="M91" s="4"/>
    </row>
    <row r="92">
      <c r="A92" s="3" t="s">
        <v>112</v>
      </c>
      <c r="B92" s="3" t="s">
        <v>113</v>
      </c>
      <c r="C92" s="4">
        <v>2062330.0</v>
      </c>
      <c r="G92" s="3"/>
      <c r="H92" s="4"/>
      <c r="I92" s="4"/>
      <c r="J92" s="4"/>
      <c r="K92" s="4"/>
      <c r="L92" s="4"/>
      <c r="M92" s="4"/>
    </row>
    <row r="93">
      <c r="A93" s="3" t="s">
        <v>114</v>
      </c>
      <c r="B93" s="3" t="s">
        <v>57</v>
      </c>
      <c r="C93" s="4">
        <v>738804.0</v>
      </c>
      <c r="G93" s="3"/>
      <c r="H93" s="4"/>
      <c r="I93" s="4"/>
      <c r="J93" s="4"/>
      <c r="K93" s="4"/>
      <c r="L93" s="4"/>
      <c r="M93" s="4"/>
    </row>
    <row r="94">
      <c r="A94" s="3" t="s">
        <v>115</v>
      </c>
      <c r="B94" s="3" t="s">
        <v>6</v>
      </c>
      <c r="C94" s="4">
        <v>3681896.0</v>
      </c>
      <c r="G94" s="3"/>
      <c r="H94" s="4"/>
      <c r="I94" s="4"/>
      <c r="J94" s="4"/>
      <c r="K94" s="4"/>
      <c r="L94" s="4"/>
      <c r="M94" s="4"/>
    </row>
    <row r="95">
      <c r="A95" s="3" t="s">
        <v>116</v>
      </c>
      <c r="B95" s="3" t="s">
        <v>6</v>
      </c>
      <c r="C95" s="4">
        <v>3499171.0</v>
      </c>
      <c r="G95" s="3"/>
      <c r="H95" s="4"/>
      <c r="I95" s="4"/>
      <c r="J95" s="4"/>
      <c r="K95" s="4"/>
      <c r="L95" s="4"/>
      <c r="M95" s="4"/>
    </row>
    <row r="96">
      <c r="A96" s="3" t="s">
        <v>117</v>
      </c>
      <c r="B96" s="3" t="s">
        <v>10</v>
      </c>
      <c r="C96" s="4">
        <v>2586258.0</v>
      </c>
      <c r="G96" s="3"/>
      <c r="H96" s="4"/>
      <c r="I96" s="4"/>
      <c r="J96" s="4"/>
      <c r="K96" s="4"/>
      <c r="L96" s="4"/>
      <c r="M96" s="4"/>
    </row>
    <row r="97">
      <c r="A97" s="3" t="s">
        <v>118</v>
      </c>
      <c r="B97" s="3" t="s">
        <v>14</v>
      </c>
      <c r="C97" s="4">
        <v>1110906.0</v>
      </c>
      <c r="G97" s="3"/>
      <c r="H97" s="4"/>
      <c r="I97" s="4"/>
      <c r="J97" s="4"/>
      <c r="K97" s="4"/>
      <c r="L97" s="4"/>
      <c r="M97" s="4"/>
    </row>
    <row r="98">
      <c r="A98" s="3" t="s">
        <v>119</v>
      </c>
      <c r="B98" s="3" t="s">
        <v>20</v>
      </c>
      <c r="C98" s="4">
        <v>757847.0</v>
      </c>
      <c r="G98" s="3"/>
      <c r="H98" s="4"/>
      <c r="I98" s="4"/>
      <c r="J98" s="4"/>
      <c r="K98" s="4"/>
      <c r="L98" s="4"/>
      <c r="M98" s="4"/>
    </row>
    <row r="99">
      <c r="A99" s="3" t="s">
        <v>120</v>
      </c>
      <c r="B99" s="3" t="s">
        <v>42</v>
      </c>
      <c r="C99" s="4">
        <v>1706352.0</v>
      </c>
      <c r="G99" s="3"/>
      <c r="H99" s="4"/>
      <c r="I99" s="4"/>
      <c r="J99" s="4"/>
      <c r="K99" s="4"/>
      <c r="L99" s="4"/>
      <c r="M99" s="4"/>
    </row>
    <row r="100">
      <c r="A100" s="3" t="s">
        <v>121</v>
      </c>
      <c r="B100" s="3" t="s">
        <v>57</v>
      </c>
      <c r="C100" s="4">
        <v>1736617.0</v>
      </c>
      <c r="G100" s="3"/>
      <c r="H100" s="4"/>
      <c r="I100" s="4"/>
      <c r="J100" s="4"/>
      <c r="K100" s="4"/>
      <c r="L100" s="4"/>
      <c r="M100" s="4"/>
    </row>
    <row r="101">
      <c r="A101" s="3" t="s">
        <v>122</v>
      </c>
      <c r="B101" s="7" t="e">
        <v>#N/A</v>
      </c>
      <c r="C101" s="4">
        <v>582320.0</v>
      </c>
      <c r="G101" s="3"/>
      <c r="H101" s="4"/>
      <c r="I101" s="4"/>
      <c r="J101" s="4"/>
      <c r="K101" s="4"/>
      <c r="L101" s="4"/>
      <c r="M101" s="4"/>
    </row>
    <row r="102">
      <c r="A102" s="3" t="s">
        <v>123</v>
      </c>
      <c r="B102" s="3" t="s">
        <v>52</v>
      </c>
      <c r="C102" s="4">
        <v>1020791.0</v>
      </c>
      <c r="G102" s="3"/>
      <c r="H102" s="4"/>
      <c r="I102" s="4"/>
      <c r="J102" s="4"/>
      <c r="K102" s="4"/>
      <c r="L102" s="4"/>
      <c r="M102" s="4"/>
    </row>
    <row r="103">
      <c r="A103" s="3" t="s">
        <v>124</v>
      </c>
      <c r="B103" s="3" t="s">
        <v>108</v>
      </c>
      <c r="C103" s="4">
        <v>519080.0</v>
      </c>
      <c r="G103" s="3"/>
      <c r="H103" s="4"/>
      <c r="I103" s="4"/>
      <c r="J103" s="4"/>
      <c r="K103" s="4"/>
      <c r="L103" s="4"/>
      <c r="M103" s="4"/>
    </row>
    <row r="104">
      <c r="A104" s="3" t="s">
        <v>125</v>
      </c>
      <c r="B104" s="3" t="s">
        <v>23</v>
      </c>
      <c r="C104" s="4">
        <v>391605.0</v>
      </c>
      <c r="G104" s="3"/>
      <c r="H104" s="4"/>
      <c r="I104" s="4"/>
      <c r="J104" s="4"/>
      <c r="K104" s="4"/>
      <c r="L104" s="4"/>
      <c r="M104" s="4"/>
    </row>
    <row r="105">
      <c r="A105" s="3" t="s">
        <v>126</v>
      </c>
      <c r="B105" s="3" t="s">
        <v>23</v>
      </c>
      <c r="C105" s="4">
        <v>259648.0</v>
      </c>
      <c r="G105" s="3"/>
      <c r="H105" s="4"/>
      <c r="I105" s="4"/>
      <c r="J105" s="4"/>
      <c r="K105" s="4"/>
      <c r="L105" s="4"/>
      <c r="M105" s="4"/>
    </row>
    <row r="106">
      <c r="A106" s="3" t="s">
        <v>127</v>
      </c>
      <c r="B106" s="3" t="s">
        <v>12</v>
      </c>
      <c r="C106" s="4">
        <v>125745.0</v>
      </c>
      <c r="G106" s="3"/>
      <c r="H106" s="4"/>
      <c r="I106" s="4"/>
      <c r="J106" s="4"/>
      <c r="K106" s="4"/>
      <c r="L106" s="4"/>
      <c r="M106" s="4"/>
    </row>
    <row r="107">
      <c r="A107" s="3" t="s">
        <v>128</v>
      </c>
      <c r="B107" s="3" t="s">
        <v>6</v>
      </c>
      <c r="C107" s="4">
        <v>1952756.0</v>
      </c>
      <c r="G107" s="3"/>
      <c r="H107" s="4"/>
      <c r="I107" s="4"/>
      <c r="J107" s="4"/>
      <c r="K107" s="4"/>
      <c r="L107" s="4"/>
      <c r="M107" s="4"/>
    </row>
    <row r="108">
      <c r="A108" s="3" t="s">
        <v>129</v>
      </c>
      <c r="B108" s="3" t="s">
        <v>111</v>
      </c>
      <c r="C108" s="4">
        <v>144182.0</v>
      </c>
      <c r="G108" s="3"/>
      <c r="H108" s="4"/>
      <c r="I108" s="4"/>
      <c r="J108" s="4"/>
      <c r="K108" s="4"/>
      <c r="L108" s="4"/>
      <c r="M108" s="4"/>
    </row>
    <row r="109">
      <c r="A109" s="3" t="s">
        <v>130</v>
      </c>
      <c r="B109" s="3" t="s">
        <v>130</v>
      </c>
      <c r="C109" s="4">
        <v>1055450.0</v>
      </c>
      <c r="G109" s="3"/>
      <c r="H109" s="4"/>
      <c r="I109" s="4"/>
      <c r="J109" s="4"/>
      <c r="K109" s="4"/>
      <c r="L109" s="4"/>
      <c r="M109" s="4"/>
    </row>
    <row r="110">
      <c r="A110" s="3" t="s">
        <v>131</v>
      </c>
      <c r="B110" s="3" t="s">
        <v>10</v>
      </c>
      <c r="C110" s="4">
        <v>2204307.0</v>
      </c>
      <c r="G110" s="3"/>
      <c r="H110" s="4"/>
      <c r="I110" s="4"/>
      <c r="J110" s="4"/>
      <c r="K110" s="4"/>
      <c r="L110" s="4"/>
      <c r="M110" s="4"/>
    </row>
    <row r="111">
      <c r="A111" s="3" t="s">
        <v>132</v>
      </c>
      <c r="B111" s="3" t="s">
        <v>37</v>
      </c>
      <c r="C111" s="4">
        <v>148226.0</v>
      </c>
      <c r="G111" s="3"/>
      <c r="H111" s="4"/>
      <c r="I111" s="4"/>
      <c r="J111" s="4"/>
      <c r="K111" s="4"/>
      <c r="L111" s="4"/>
      <c r="M111" s="4"/>
    </row>
    <row r="112">
      <c r="A112" s="3" t="s">
        <v>133</v>
      </c>
      <c r="B112" s="3" t="s">
        <v>113</v>
      </c>
      <c r="C112" s="4">
        <v>1042886.0</v>
      </c>
      <c r="G112" s="3"/>
      <c r="H112" s="4"/>
      <c r="I112" s="4"/>
      <c r="J112" s="4"/>
      <c r="K112" s="4"/>
      <c r="L112" s="4"/>
      <c r="M112" s="4"/>
    </row>
    <row r="113">
      <c r="A113" s="3" t="s">
        <v>134</v>
      </c>
      <c r="B113" s="3" t="s">
        <v>44</v>
      </c>
      <c r="C113" s="4">
        <v>4646732.0</v>
      </c>
      <c r="G113" s="3"/>
      <c r="H113" s="4"/>
      <c r="I113" s="4"/>
      <c r="J113" s="4"/>
      <c r="K113" s="4"/>
      <c r="L113" s="4"/>
      <c r="M113" s="4"/>
    </row>
    <row r="114">
      <c r="A114" s="3" t="s">
        <v>135</v>
      </c>
      <c r="B114" s="7" t="e">
        <v>#N/A</v>
      </c>
      <c r="C114" s="4">
        <v>1762375.0</v>
      </c>
      <c r="G114" s="3"/>
      <c r="H114" s="4"/>
      <c r="I114" s="4"/>
      <c r="J114" s="4"/>
      <c r="K114" s="4"/>
      <c r="L114" s="4"/>
      <c r="M114" s="4"/>
    </row>
    <row r="115">
      <c r="A115" s="3" t="s">
        <v>136</v>
      </c>
      <c r="B115" s="3" t="s">
        <v>20</v>
      </c>
      <c r="C115" s="4">
        <v>2090922.0</v>
      </c>
      <c r="G115" s="3"/>
      <c r="H115" s="4"/>
      <c r="I115" s="4"/>
      <c r="J115" s="4"/>
      <c r="K115" s="4"/>
      <c r="L115" s="5"/>
      <c r="M115" s="4"/>
    </row>
    <row r="116">
      <c r="A116" s="3" t="s">
        <v>137</v>
      </c>
      <c r="B116" s="3" t="s">
        <v>52</v>
      </c>
      <c r="C116" s="4">
        <v>1255104.0</v>
      </c>
      <c r="G116" s="3"/>
      <c r="H116" s="4"/>
      <c r="I116" s="4"/>
      <c r="J116" s="4"/>
      <c r="K116" s="4"/>
      <c r="L116" s="4"/>
      <c r="M116" s="4"/>
    </row>
    <row r="117">
      <c r="A117" s="3" t="s">
        <v>138</v>
      </c>
      <c r="B117" s="3" t="s">
        <v>52</v>
      </c>
      <c r="C117" s="4">
        <v>1137961.0</v>
      </c>
      <c r="G117" s="3"/>
      <c r="H117" s="4"/>
      <c r="I117" s="4"/>
      <c r="J117" s="4"/>
      <c r="K117" s="4"/>
      <c r="L117" s="5"/>
      <c r="M117" s="4"/>
    </row>
    <row r="118">
      <c r="A118" s="3" t="s">
        <v>139</v>
      </c>
      <c r="B118" s="3" t="s">
        <v>57</v>
      </c>
      <c r="C118" s="4">
        <v>482162.0</v>
      </c>
      <c r="G118" s="3"/>
      <c r="H118" s="4"/>
      <c r="I118" s="4"/>
      <c r="J118" s="4"/>
      <c r="K118" s="4"/>
      <c r="L118" s="4"/>
      <c r="M118" s="4"/>
    </row>
    <row r="119">
      <c r="A119" s="3" t="s">
        <v>140</v>
      </c>
      <c r="B119" s="3" t="s">
        <v>52</v>
      </c>
      <c r="C119" s="4">
        <v>1659456.0</v>
      </c>
      <c r="G119" s="3"/>
      <c r="H119" s="4"/>
      <c r="I119" s="4"/>
      <c r="J119" s="4"/>
      <c r="K119" s="4"/>
      <c r="L119" s="5"/>
      <c r="M119" s="4"/>
    </row>
    <row r="120">
      <c r="A120" s="3" t="s">
        <v>141</v>
      </c>
      <c r="B120" s="3" t="s">
        <v>6</v>
      </c>
      <c r="C120" s="4">
        <v>991730.0</v>
      </c>
      <c r="G120" s="3"/>
      <c r="H120" s="4"/>
      <c r="I120" s="4"/>
      <c r="J120" s="4"/>
      <c r="K120" s="4"/>
      <c r="L120" s="5"/>
      <c r="M120" s="4"/>
    </row>
    <row r="121">
      <c r="A121" s="3" t="s">
        <v>142</v>
      </c>
      <c r="B121" s="3" t="s">
        <v>14</v>
      </c>
      <c r="C121" s="4">
        <v>1544338.0</v>
      </c>
      <c r="G121" s="3"/>
      <c r="H121" s="4"/>
      <c r="I121" s="4"/>
      <c r="J121" s="4"/>
      <c r="K121" s="4"/>
      <c r="L121" s="4"/>
      <c r="M121" s="4"/>
    </row>
    <row r="122">
      <c r="A122" s="3" t="s">
        <v>143</v>
      </c>
      <c r="B122" s="3" t="s">
        <v>4</v>
      </c>
      <c r="C122" s="4">
        <v>4174064.0</v>
      </c>
      <c r="G122" s="3"/>
      <c r="H122" s="4"/>
      <c r="I122" s="4"/>
      <c r="J122" s="4"/>
      <c r="K122" s="4"/>
      <c r="L122" s="5"/>
      <c r="M122" s="4"/>
    </row>
    <row r="123">
      <c r="A123" s="3" t="s">
        <v>144</v>
      </c>
      <c r="B123" s="3" t="s">
        <v>111</v>
      </c>
      <c r="C123" s="4">
        <v>274143.0</v>
      </c>
      <c r="G123" s="3"/>
      <c r="H123" s="4"/>
      <c r="I123" s="4"/>
      <c r="J123" s="4"/>
      <c r="K123" s="4"/>
      <c r="L123" s="5"/>
      <c r="M123" s="4"/>
    </row>
    <row r="124">
      <c r="A124" s="3" t="s">
        <v>145</v>
      </c>
      <c r="B124" s="3" t="s">
        <v>14</v>
      </c>
      <c r="C124" s="4">
        <v>2039547.0</v>
      </c>
      <c r="G124" s="3"/>
      <c r="H124" s="4"/>
      <c r="I124" s="4"/>
      <c r="J124" s="4"/>
      <c r="K124" s="4"/>
      <c r="L124" s="4"/>
      <c r="M124" s="4"/>
    </row>
    <row r="125">
      <c r="A125" s="3" t="s">
        <v>146</v>
      </c>
      <c r="B125" s="3" t="s">
        <v>44</v>
      </c>
      <c r="C125" s="4">
        <v>3458045.0</v>
      </c>
      <c r="G125" s="3"/>
      <c r="H125" s="4"/>
      <c r="I125" s="4"/>
      <c r="J125" s="4"/>
      <c r="K125" s="4"/>
      <c r="L125" s="4"/>
      <c r="M125" s="4"/>
    </row>
    <row r="126">
      <c r="A126" s="3" t="s">
        <v>147</v>
      </c>
      <c r="B126" s="3" t="s">
        <v>44</v>
      </c>
      <c r="C126" s="4">
        <v>2605914.0</v>
      </c>
      <c r="G126" s="3"/>
      <c r="H126" s="4"/>
      <c r="I126" s="4"/>
      <c r="J126" s="4"/>
      <c r="K126" s="4"/>
      <c r="L126" s="4"/>
      <c r="M126" s="4"/>
    </row>
    <row r="127">
      <c r="A127" s="3" t="s">
        <v>148</v>
      </c>
      <c r="B127" s="3" t="s">
        <v>39</v>
      </c>
      <c r="C127" s="4">
        <v>2624470.0</v>
      </c>
      <c r="G127" s="3"/>
      <c r="H127" s="4"/>
      <c r="I127" s="4"/>
      <c r="J127" s="4"/>
      <c r="K127" s="4"/>
      <c r="L127" s="4"/>
      <c r="M127" s="4"/>
    </row>
    <row r="128">
      <c r="A128" s="3" t="s">
        <v>149</v>
      </c>
      <c r="B128" s="7" t="s">
        <v>149</v>
      </c>
      <c r="C128" s="4">
        <v>343709.0</v>
      </c>
      <c r="G128" s="3"/>
      <c r="H128" s="4"/>
      <c r="I128" s="4"/>
      <c r="J128" s="4"/>
      <c r="K128" s="4"/>
      <c r="L128" s="4"/>
      <c r="M128" s="4"/>
    </row>
    <row r="129">
      <c r="A129" s="3" t="s">
        <v>150</v>
      </c>
      <c r="B129" s="7" t="s">
        <v>150</v>
      </c>
      <c r="C129" s="4">
        <v>2127086.0</v>
      </c>
      <c r="G129" s="3"/>
      <c r="H129" s="4"/>
      <c r="I129" s="4"/>
      <c r="J129" s="4"/>
      <c r="K129" s="4"/>
      <c r="L129" s="4"/>
      <c r="M129" s="4"/>
    </row>
    <row r="130">
      <c r="A130" s="3" t="s">
        <v>151</v>
      </c>
      <c r="B130" s="7" t="s">
        <v>151</v>
      </c>
      <c r="C130" s="4">
        <v>533638.0</v>
      </c>
      <c r="G130" s="3"/>
      <c r="H130" s="4"/>
      <c r="I130" s="4"/>
      <c r="J130" s="4"/>
      <c r="K130" s="4"/>
      <c r="L130" s="5"/>
      <c r="M130" s="4"/>
    </row>
    <row r="131">
      <c r="A131" s="3" t="s">
        <v>152</v>
      </c>
      <c r="B131" s="3" t="s">
        <v>70</v>
      </c>
      <c r="C131" s="4">
        <v>1676276.0</v>
      </c>
      <c r="G131" s="3"/>
      <c r="H131" s="4"/>
      <c r="I131" s="4"/>
      <c r="J131" s="4"/>
      <c r="K131" s="4"/>
      <c r="L131" s="4"/>
      <c r="M131" s="4"/>
    </row>
    <row r="132">
      <c r="A132" s="3" t="s">
        <v>153</v>
      </c>
      <c r="B132" s="3" t="s">
        <v>52</v>
      </c>
      <c r="C132" s="4">
        <v>2089649.0</v>
      </c>
      <c r="G132" s="3"/>
      <c r="H132" s="4"/>
      <c r="I132" s="4"/>
      <c r="J132" s="4"/>
      <c r="K132" s="4"/>
      <c r="L132" s="4"/>
      <c r="M132" s="4"/>
    </row>
    <row r="133">
      <c r="A133" s="3" t="s">
        <v>154</v>
      </c>
      <c r="B133" s="3" t="s">
        <v>155</v>
      </c>
      <c r="C133" s="4">
        <v>191173.0</v>
      </c>
      <c r="G133" s="3"/>
      <c r="H133" s="4"/>
      <c r="I133" s="4"/>
      <c r="J133" s="4"/>
      <c r="K133" s="4"/>
      <c r="L133" s="4"/>
      <c r="M133" s="4"/>
    </row>
    <row r="134">
      <c r="A134" s="3" t="s">
        <v>156</v>
      </c>
      <c r="B134" s="3" t="s">
        <v>20</v>
      </c>
      <c r="C134" s="4">
        <v>1264219.0</v>
      </c>
      <c r="G134" s="3"/>
      <c r="H134" s="4"/>
      <c r="I134" s="4"/>
      <c r="J134" s="4"/>
      <c r="K134" s="4"/>
      <c r="L134" s="4"/>
      <c r="M134" s="4"/>
    </row>
    <row r="135">
      <c r="A135" s="3" t="s">
        <v>157</v>
      </c>
      <c r="B135" s="3" t="s">
        <v>42</v>
      </c>
      <c r="C135" s="4">
        <v>3937385.0</v>
      </c>
      <c r="G135" s="3"/>
      <c r="H135" s="4"/>
      <c r="I135" s="4"/>
      <c r="J135" s="4"/>
      <c r="K135" s="4"/>
      <c r="L135" s="4"/>
      <c r="M135" s="4"/>
    </row>
    <row r="136">
      <c r="A136" s="3" t="s">
        <v>158</v>
      </c>
      <c r="B136" s="3" t="s">
        <v>70</v>
      </c>
      <c r="C136" s="4">
        <v>1846823.0</v>
      </c>
      <c r="G136" s="3"/>
      <c r="H136" s="4"/>
      <c r="I136" s="4"/>
      <c r="J136" s="4"/>
      <c r="K136" s="4"/>
      <c r="L136" s="4"/>
      <c r="M136" s="4"/>
    </row>
    <row r="137">
      <c r="A137" s="3" t="s">
        <v>159</v>
      </c>
      <c r="B137" s="3" t="s">
        <v>57</v>
      </c>
      <c r="C137" s="4">
        <v>928500.0</v>
      </c>
      <c r="G137" s="3"/>
      <c r="H137" s="4"/>
      <c r="I137" s="4"/>
      <c r="J137" s="4"/>
      <c r="K137" s="4"/>
      <c r="L137" s="4"/>
      <c r="M137" s="4"/>
    </row>
    <row r="138">
      <c r="A138" s="3" t="s">
        <v>160</v>
      </c>
      <c r="B138" s="3" t="s">
        <v>20</v>
      </c>
      <c r="C138" s="4">
        <v>786754.0</v>
      </c>
      <c r="G138" s="3"/>
      <c r="H138" s="4"/>
      <c r="I138" s="4"/>
      <c r="J138" s="4"/>
      <c r="K138" s="4"/>
      <c r="L138" s="4"/>
      <c r="M138" s="4"/>
    </row>
    <row r="139">
      <c r="A139" s="3" t="s">
        <v>161</v>
      </c>
      <c r="B139" s="3" t="s">
        <v>14</v>
      </c>
      <c r="C139" s="4">
        <v>1634409.0</v>
      </c>
      <c r="G139" s="3"/>
      <c r="H139" s="4"/>
      <c r="I139" s="4"/>
      <c r="J139" s="4"/>
      <c r="K139" s="4"/>
      <c r="L139" s="4"/>
      <c r="M139" s="4"/>
    </row>
    <row r="140">
      <c r="A140" s="3" t="s">
        <v>162</v>
      </c>
      <c r="B140" s="3" t="s">
        <v>52</v>
      </c>
      <c r="C140" s="4">
        <v>1945497.0</v>
      </c>
      <c r="G140" s="3"/>
      <c r="H140" s="4"/>
      <c r="I140" s="4"/>
      <c r="J140" s="4"/>
      <c r="K140" s="4"/>
      <c r="L140" s="4"/>
      <c r="M140" s="4"/>
    </row>
    <row r="141">
      <c r="A141" s="3" t="s">
        <v>163</v>
      </c>
      <c r="B141" s="3" t="s">
        <v>39</v>
      </c>
      <c r="C141" s="4">
        <v>312520.0</v>
      </c>
      <c r="G141" s="3"/>
      <c r="H141" s="4"/>
      <c r="I141" s="4"/>
      <c r="J141" s="4"/>
      <c r="K141" s="4"/>
      <c r="L141" s="4"/>
      <c r="M141" s="4"/>
    </row>
    <row r="142">
      <c r="A142" s="3" t="s">
        <v>164</v>
      </c>
      <c r="B142" s="3" t="s">
        <v>23</v>
      </c>
      <c r="C142" s="4">
        <v>1696694.0</v>
      </c>
      <c r="G142" s="3"/>
      <c r="H142" s="4"/>
      <c r="I142" s="4"/>
      <c r="J142" s="4"/>
      <c r="K142" s="4"/>
      <c r="L142" s="4"/>
      <c r="M142" s="4"/>
    </row>
    <row r="143">
      <c r="A143" s="3" t="s">
        <v>165</v>
      </c>
      <c r="B143" s="3" t="s">
        <v>113</v>
      </c>
      <c r="C143" s="4">
        <v>1492073.0</v>
      </c>
      <c r="G143" s="3"/>
      <c r="H143" s="4"/>
      <c r="I143" s="4"/>
      <c r="J143" s="4"/>
      <c r="K143" s="4"/>
      <c r="L143" s="4"/>
      <c r="M143" s="4"/>
    </row>
    <row r="144">
      <c r="A144" s="3" t="s">
        <v>166</v>
      </c>
      <c r="B144" s="3" t="s">
        <v>6</v>
      </c>
      <c r="C144" s="4">
        <v>3100946.0</v>
      </c>
      <c r="G144" s="3"/>
      <c r="H144" s="4"/>
      <c r="I144" s="4"/>
      <c r="J144" s="4"/>
      <c r="K144" s="4"/>
      <c r="L144" s="4"/>
      <c r="M144" s="4"/>
    </row>
    <row r="145">
      <c r="A145" s="3" t="s">
        <v>167</v>
      </c>
      <c r="B145" s="3" t="s">
        <v>20</v>
      </c>
      <c r="C145" s="4">
        <v>1563715.0</v>
      </c>
      <c r="G145" s="3"/>
      <c r="H145" s="4"/>
      <c r="I145" s="4"/>
      <c r="J145" s="4"/>
      <c r="K145" s="4"/>
      <c r="L145" s="4"/>
      <c r="M145" s="4"/>
    </row>
    <row r="146">
      <c r="A146" s="3" t="s">
        <v>168</v>
      </c>
      <c r="B146" s="3" t="s">
        <v>169</v>
      </c>
      <c r="C146" s="4">
        <v>378230.0</v>
      </c>
      <c r="G146" s="3"/>
      <c r="H146" s="4"/>
      <c r="I146" s="4"/>
      <c r="J146" s="4"/>
      <c r="K146" s="4"/>
      <c r="L146" s="4"/>
      <c r="M146" s="4"/>
    </row>
    <row r="147">
      <c r="A147" s="3" t="s">
        <v>170</v>
      </c>
      <c r="B147" s="3" t="s">
        <v>83</v>
      </c>
      <c r="C147" s="4">
        <v>799781.0</v>
      </c>
      <c r="G147" s="3"/>
      <c r="H147" s="4"/>
      <c r="I147" s="4"/>
      <c r="J147" s="4"/>
      <c r="K147" s="4"/>
      <c r="L147" s="4"/>
      <c r="M147" s="4"/>
    </row>
    <row r="148">
      <c r="A148" s="3" t="s">
        <v>171</v>
      </c>
      <c r="B148" s="3" t="s">
        <v>113</v>
      </c>
      <c r="C148" s="4">
        <v>2684487.0</v>
      </c>
      <c r="G148" s="3"/>
      <c r="H148" s="4"/>
      <c r="I148" s="4"/>
      <c r="J148" s="4"/>
      <c r="K148" s="4"/>
      <c r="L148" s="4"/>
      <c r="M148" s="4"/>
    </row>
    <row r="149">
      <c r="A149" s="3" t="s">
        <v>172</v>
      </c>
      <c r="B149" s="3" t="s">
        <v>20</v>
      </c>
      <c r="C149" s="4">
        <v>2185793.0</v>
      </c>
      <c r="G149" s="3"/>
      <c r="H149" s="4"/>
      <c r="I149" s="4"/>
      <c r="J149" s="4"/>
      <c r="K149" s="4"/>
      <c r="L149" s="4"/>
      <c r="M149" s="4"/>
    </row>
    <row r="150">
      <c r="A150" s="3" t="s">
        <v>173</v>
      </c>
      <c r="B150" s="3" t="s">
        <v>44</v>
      </c>
      <c r="C150" s="4">
        <v>1506843.0</v>
      </c>
      <c r="G150" s="3"/>
      <c r="H150" s="4"/>
      <c r="I150" s="4"/>
      <c r="J150" s="4"/>
      <c r="K150" s="4"/>
      <c r="L150" s="5"/>
      <c r="M150" s="4"/>
    </row>
    <row r="151">
      <c r="A151" s="3" t="s">
        <v>174</v>
      </c>
      <c r="B151" s="3" t="s">
        <v>52</v>
      </c>
      <c r="C151" s="4">
        <v>1847023.0</v>
      </c>
      <c r="G151" s="3"/>
      <c r="H151" s="4"/>
      <c r="I151" s="4"/>
      <c r="J151" s="4"/>
      <c r="K151" s="4"/>
      <c r="L151" s="4"/>
      <c r="M151" s="4"/>
    </row>
    <row r="152">
      <c r="A152" s="3" t="s">
        <v>175</v>
      </c>
      <c r="B152" s="3" t="s">
        <v>14</v>
      </c>
      <c r="C152" s="4">
        <v>1206516.0</v>
      </c>
      <c r="G152" s="3"/>
      <c r="H152" s="4"/>
      <c r="I152" s="4"/>
      <c r="J152" s="4"/>
      <c r="K152" s="4"/>
      <c r="L152" s="4"/>
      <c r="M152" s="4"/>
    </row>
    <row r="153">
      <c r="A153" s="3" t="s">
        <v>176</v>
      </c>
      <c r="B153" s="3" t="s">
        <v>57</v>
      </c>
      <c r="C153" s="4">
        <v>686133.0</v>
      </c>
      <c r="G153" s="3"/>
      <c r="H153" s="4"/>
      <c r="I153" s="4"/>
      <c r="J153" s="4"/>
      <c r="K153" s="4"/>
      <c r="L153" s="4"/>
      <c r="M153" s="4"/>
    </row>
    <row r="154">
      <c r="A154" s="3" t="s">
        <v>177</v>
      </c>
      <c r="B154" s="3" t="s">
        <v>39</v>
      </c>
      <c r="C154" s="4">
        <v>1192811.0</v>
      </c>
      <c r="G154" s="3"/>
      <c r="H154" s="4"/>
      <c r="I154" s="4"/>
      <c r="J154" s="4"/>
      <c r="K154" s="4"/>
      <c r="L154" s="4"/>
      <c r="M154" s="4"/>
    </row>
    <row r="155">
      <c r="A155" s="3" t="s">
        <v>178</v>
      </c>
      <c r="B155" s="3" t="s">
        <v>57</v>
      </c>
      <c r="C155" s="4">
        <v>1949258.0</v>
      </c>
      <c r="G155" s="3"/>
      <c r="H155" s="4"/>
      <c r="I155" s="4"/>
      <c r="J155" s="4"/>
      <c r="K155" s="4"/>
      <c r="L155" s="4"/>
      <c r="M155" s="4"/>
    </row>
    <row r="156">
      <c r="A156" s="3" t="s">
        <v>179</v>
      </c>
      <c r="B156" s="3" t="s">
        <v>10</v>
      </c>
      <c r="C156" s="4">
        <v>2050862.0</v>
      </c>
      <c r="G156" s="3"/>
      <c r="H156" s="4"/>
      <c r="I156" s="4"/>
      <c r="J156" s="4"/>
      <c r="K156" s="4"/>
      <c r="L156" s="4"/>
      <c r="M156" s="4"/>
    </row>
    <row r="157">
      <c r="A157" s="3" t="s">
        <v>180</v>
      </c>
      <c r="B157" s="3" t="s">
        <v>37</v>
      </c>
      <c r="C157" s="4">
        <v>8004.0</v>
      </c>
      <c r="G157" s="3"/>
      <c r="H157" s="4"/>
      <c r="I157" s="4"/>
      <c r="J157" s="4"/>
      <c r="K157" s="4"/>
      <c r="L157" s="4"/>
      <c r="M157" s="4"/>
    </row>
    <row r="158">
      <c r="A158" s="3" t="s">
        <v>181</v>
      </c>
      <c r="B158" s="3" t="s">
        <v>57</v>
      </c>
      <c r="C158" s="4">
        <v>1326335.0</v>
      </c>
      <c r="G158" s="3"/>
      <c r="H158" s="4"/>
      <c r="I158" s="4"/>
      <c r="J158" s="4"/>
      <c r="K158" s="4"/>
      <c r="L158" s="4"/>
      <c r="M158" s="4"/>
    </row>
    <row r="159">
      <c r="A159" s="3" t="s">
        <v>182</v>
      </c>
      <c r="B159" s="3" t="s">
        <v>57</v>
      </c>
      <c r="C159" s="4">
        <v>214102.0</v>
      </c>
      <c r="G159" s="3"/>
      <c r="H159" s="4"/>
      <c r="I159" s="4"/>
      <c r="J159" s="4"/>
      <c r="K159" s="4"/>
      <c r="L159" s="4"/>
      <c r="M159" s="4"/>
    </row>
    <row r="160">
      <c r="A160" s="3" t="s">
        <v>183</v>
      </c>
      <c r="B160" s="3" t="s">
        <v>184</v>
      </c>
      <c r="C160" s="4">
        <v>378811.0</v>
      </c>
      <c r="G160" s="3"/>
      <c r="H160" s="4"/>
      <c r="I160" s="4"/>
      <c r="J160" s="4"/>
      <c r="K160" s="4"/>
      <c r="L160" s="4"/>
      <c r="M160" s="4"/>
    </row>
    <row r="161">
      <c r="A161" s="3" t="s">
        <v>185</v>
      </c>
      <c r="B161" s="3" t="s">
        <v>44</v>
      </c>
      <c r="C161" s="4">
        <v>2159775.0</v>
      </c>
      <c r="G161" s="3"/>
      <c r="H161" s="4"/>
      <c r="I161" s="4"/>
      <c r="J161" s="4"/>
      <c r="K161" s="4"/>
      <c r="L161" s="4"/>
      <c r="M161" s="4"/>
    </row>
    <row r="162">
      <c r="A162" s="3" t="s">
        <v>186</v>
      </c>
      <c r="B162" s="3" t="s">
        <v>20</v>
      </c>
      <c r="C162" s="4">
        <v>704524.0</v>
      </c>
      <c r="G162" s="3"/>
      <c r="H162" s="4"/>
      <c r="I162" s="4"/>
      <c r="J162" s="4"/>
      <c r="K162" s="4"/>
      <c r="L162" s="4"/>
      <c r="M162" s="4"/>
    </row>
    <row r="163">
      <c r="A163" s="3" t="s">
        <v>187</v>
      </c>
      <c r="B163" s="3" t="s">
        <v>155</v>
      </c>
      <c r="C163" s="4">
        <v>52074.0</v>
      </c>
      <c r="G163" s="3"/>
      <c r="H163" s="4"/>
      <c r="I163" s="4"/>
      <c r="J163" s="4"/>
      <c r="K163" s="4"/>
      <c r="L163" s="4"/>
      <c r="M163" s="4"/>
    </row>
    <row r="164">
      <c r="A164" s="3" t="s">
        <v>188</v>
      </c>
      <c r="B164" s="3" t="s">
        <v>35</v>
      </c>
      <c r="C164" s="4">
        <v>409936.0</v>
      </c>
      <c r="G164" s="3"/>
      <c r="H164" s="4"/>
      <c r="I164" s="4"/>
      <c r="J164" s="4"/>
      <c r="K164" s="4"/>
      <c r="L164" s="5"/>
      <c r="M164" s="4"/>
    </row>
    <row r="165">
      <c r="A165" s="3" t="s">
        <v>189</v>
      </c>
      <c r="B165" s="3" t="s">
        <v>113</v>
      </c>
      <c r="C165" s="4">
        <v>1321442.0</v>
      </c>
      <c r="G165" s="3"/>
      <c r="H165" s="4"/>
      <c r="I165" s="4"/>
      <c r="J165" s="4"/>
      <c r="K165" s="4"/>
      <c r="L165" s="4"/>
      <c r="M165" s="4"/>
    </row>
    <row r="166">
      <c r="A166" s="3" t="s">
        <v>190</v>
      </c>
      <c r="B166" s="3" t="s">
        <v>14</v>
      </c>
      <c r="C166" s="4">
        <v>1388552.0</v>
      </c>
      <c r="G166" s="3"/>
      <c r="H166" s="4"/>
      <c r="I166" s="4"/>
      <c r="J166" s="4"/>
      <c r="K166" s="4"/>
      <c r="L166" s="4"/>
      <c r="M166" s="4"/>
    </row>
    <row r="167">
      <c r="A167" s="3" t="s">
        <v>191</v>
      </c>
      <c r="B167" s="3" t="s">
        <v>83</v>
      </c>
      <c r="C167" s="4">
        <v>3343872.0</v>
      </c>
      <c r="G167" s="3"/>
      <c r="H167" s="4"/>
      <c r="I167" s="4"/>
      <c r="J167" s="4"/>
      <c r="K167" s="4"/>
      <c r="L167" s="5"/>
      <c r="M167" s="4"/>
    </row>
    <row r="168">
      <c r="A168" s="3" t="s">
        <v>192</v>
      </c>
      <c r="B168" s="7" t="e">
        <v>#N/A</v>
      </c>
      <c r="C168" s="4">
        <v>1709346.0</v>
      </c>
      <c r="G168" s="3"/>
      <c r="H168" s="4"/>
      <c r="I168" s="4"/>
      <c r="J168" s="4"/>
      <c r="K168" s="4"/>
      <c r="L168" s="4"/>
      <c r="M168" s="4"/>
    </row>
    <row r="169">
      <c r="A169" s="3" t="s">
        <v>193</v>
      </c>
      <c r="B169" s="7" t="e">
        <v>#N/A</v>
      </c>
      <c r="C169" s="4">
        <v>283583.0</v>
      </c>
      <c r="G169" s="3"/>
      <c r="H169" s="4"/>
      <c r="I169" s="4"/>
      <c r="J169" s="4"/>
      <c r="K169" s="4"/>
      <c r="L169" s="4"/>
      <c r="M169" s="4"/>
    </row>
    <row r="170">
      <c r="A170" s="3" t="s">
        <v>194</v>
      </c>
      <c r="B170" s="3" t="s">
        <v>195</v>
      </c>
      <c r="C170" s="4">
        <v>317917.0</v>
      </c>
      <c r="G170" s="3"/>
      <c r="H170" s="4"/>
      <c r="I170" s="4"/>
      <c r="J170" s="4"/>
      <c r="K170" s="4"/>
      <c r="L170" s="4"/>
      <c r="M170" s="4"/>
    </row>
    <row r="171">
      <c r="A171" s="3" t="s">
        <v>196</v>
      </c>
      <c r="B171" s="3" t="s">
        <v>4</v>
      </c>
      <c r="C171" s="4">
        <v>5154296.0</v>
      </c>
      <c r="G171" s="3"/>
      <c r="H171" s="4"/>
      <c r="I171" s="4"/>
      <c r="J171" s="4"/>
      <c r="K171" s="4"/>
      <c r="L171" s="4"/>
      <c r="M171" s="4"/>
    </row>
    <row r="172">
      <c r="A172" s="3" t="s">
        <v>197</v>
      </c>
      <c r="B172" s="3" t="s">
        <v>37</v>
      </c>
      <c r="C172" s="4">
        <v>78690.0</v>
      </c>
      <c r="G172" s="3"/>
      <c r="H172" s="4"/>
      <c r="I172" s="4"/>
      <c r="J172" s="4"/>
      <c r="K172" s="4"/>
      <c r="L172" s="4"/>
      <c r="M172" s="4"/>
    </row>
    <row r="173">
      <c r="A173" s="3" t="s">
        <v>198</v>
      </c>
      <c r="B173" s="3" t="s">
        <v>195</v>
      </c>
      <c r="C173" s="4">
        <v>825922.0</v>
      </c>
      <c r="G173" s="3"/>
      <c r="H173" s="4"/>
      <c r="I173" s="4"/>
      <c r="J173" s="4"/>
      <c r="K173" s="4"/>
      <c r="L173" s="4"/>
      <c r="M173" s="4"/>
    </row>
    <row r="174">
      <c r="A174" s="3" t="s">
        <v>199</v>
      </c>
      <c r="B174" s="3" t="s">
        <v>37</v>
      </c>
      <c r="C174" s="4">
        <v>99214.0</v>
      </c>
      <c r="G174" s="3"/>
      <c r="H174" s="4"/>
      <c r="I174" s="4"/>
      <c r="J174" s="4"/>
      <c r="K174" s="4"/>
      <c r="L174" s="4"/>
      <c r="M174" s="4"/>
    </row>
    <row r="175">
      <c r="A175" s="3" t="s">
        <v>200</v>
      </c>
      <c r="B175" s="3" t="s">
        <v>17</v>
      </c>
      <c r="C175" s="4">
        <v>3282388.0</v>
      </c>
      <c r="G175" s="3"/>
      <c r="H175" s="4"/>
      <c r="I175" s="4"/>
      <c r="J175" s="4"/>
      <c r="K175" s="4"/>
      <c r="L175" s="4"/>
      <c r="M175" s="4"/>
    </row>
    <row r="176">
      <c r="A176" s="3" t="s">
        <v>201</v>
      </c>
      <c r="B176" s="3" t="s">
        <v>44</v>
      </c>
      <c r="C176" s="4">
        <v>2251744.0</v>
      </c>
      <c r="G176" s="3"/>
      <c r="H176" s="4"/>
      <c r="I176" s="4"/>
      <c r="J176" s="4"/>
      <c r="K176" s="4"/>
      <c r="L176" s="5"/>
      <c r="M176" s="4"/>
    </row>
    <row r="177">
      <c r="A177" s="3" t="s">
        <v>202</v>
      </c>
      <c r="B177" s="3" t="s">
        <v>6</v>
      </c>
      <c r="C177" s="4">
        <v>1774480.0</v>
      </c>
      <c r="G177" s="3"/>
      <c r="H177" s="4"/>
      <c r="I177" s="4"/>
      <c r="J177" s="4"/>
      <c r="K177" s="4"/>
      <c r="L177" s="4"/>
      <c r="M177" s="4"/>
    </row>
    <row r="178">
      <c r="A178" s="3" t="s">
        <v>203</v>
      </c>
      <c r="B178" s="3" t="s">
        <v>6</v>
      </c>
      <c r="C178" s="4">
        <v>1581810.0</v>
      </c>
      <c r="G178" s="3"/>
      <c r="H178" s="4"/>
      <c r="I178" s="4"/>
      <c r="J178" s="4"/>
      <c r="K178" s="4"/>
      <c r="L178" s="4"/>
      <c r="M178" s="4"/>
    </row>
    <row r="179">
      <c r="A179" s="3" t="s">
        <v>204</v>
      </c>
      <c r="B179" s="3" t="s">
        <v>6</v>
      </c>
      <c r="C179" s="4">
        <v>2470996.0</v>
      </c>
      <c r="G179" s="3"/>
      <c r="H179" s="4"/>
      <c r="I179" s="4"/>
      <c r="J179" s="4"/>
      <c r="K179" s="4"/>
      <c r="L179" s="4"/>
      <c r="M179" s="4"/>
    </row>
    <row r="180">
      <c r="A180" s="3" t="s">
        <v>205</v>
      </c>
      <c r="B180" s="3" t="s">
        <v>26</v>
      </c>
      <c r="C180" s="4">
        <v>1809733.0</v>
      </c>
      <c r="G180" s="3"/>
      <c r="H180" s="4"/>
      <c r="I180" s="4"/>
      <c r="J180" s="4"/>
      <c r="K180" s="4"/>
      <c r="L180" s="4"/>
      <c r="M180" s="4"/>
    </row>
    <row r="181">
      <c r="A181" s="3" t="s">
        <v>206</v>
      </c>
      <c r="B181" s="3" t="s">
        <v>31</v>
      </c>
      <c r="C181" s="4">
        <v>617508.0</v>
      </c>
      <c r="G181" s="3"/>
      <c r="H181" s="4"/>
      <c r="I181" s="4"/>
      <c r="J181" s="4"/>
      <c r="K181" s="4"/>
      <c r="L181" s="4"/>
      <c r="M181" s="4"/>
    </row>
    <row r="182">
      <c r="A182" s="3" t="s">
        <v>207</v>
      </c>
      <c r="B182" s="3" t="s">
        <v>6</v>
      </c>
      <c r="C182" s="4">
        <v>1885204.0</v>
      </c>
      <c r="G182" s="3"/>
      <c r="H182" s="4"/>
      <c r="I182" s="4"/>
      <c r="J182" s="4"/>
      <c r="K182" s="4"/>
      <c r="L182" s="4"/>
      <c r="M182" s="4"/>
    </row>
    <row r="183">
      <c r="A183" s="3" t="s">
        <v>208</v>
      </c>
      <c r="B183" s="3" t="s">
        <v>26</v>
      </c>
      <c r="C183" s="4">
        <v>942011.0</v>
      </c>
      <c r="G183" s="3"/>
      <c r="H183" s="4"/>
      <c r="I183" s="4"/>
      <c r="J183" s="4"/>
      <c r="K183" s="4"/>
      <c r="L183" s="4"/>
      <c r="M183" s="4"/>
    </row>
    <row r="184">
      <c r="A184" s="3" t="s">
        <v>209</v>
      </c>
      <c r="B184" s="3" t="s">
        <v>31</v>
      </c>
      <c r="C184" s="4">
        <v>600163.0</v>
      </c>
      <c r="G184" s="3"/>
      <c r="H184" s="4"/>
      <c r="I184" s="4"/>
      <c r="J184" s="4"/>
      <c r="K184" s="4"/>
      <c r="L184" s="4"/>
      <c r="M184" s="4"/>
    </row>
    <row r="185">
      <c r="A185" s="3" t="s">
        <v>210</v>
      </c>
      <c r="B185" s="3" t="s">
        <v>6</v>
      </c>
      <c r="C185" s="4">
        <v>2632733.0</v>
      </c>
      <c r="G185" s="3"/>
      <c r="H185" s="4"/>
      <c r="I185" s="4"/>
      <c r="J185" s="4"/>
      <c r="K185" s="4"/>
      <c r="L185" s="4"/>
      <c r="M185" s="4"/>
    </row>
    <row r="186">
      <c r="A186" s="3" t="s">
        <v>211</v>
      </c>
      <c r="B186" s="3" t="s">
        <v>6</v>
      </c>
      <c r="C186" s="4">
        <v>2498156.0</v>
      </c>
      <c r="G186" s="3"/>
      <c r="H186" s="4"/>
      <c r="I186" s="4"/>
      <c r="J186" s="4"/>
      <c r="K186" s="4"/>
      <c r="L186" s="4"/>
      <c r="M186" s="4"/>
    </row>
    <row r="187">
      <c r="A187" s="3" t="s">
        <v>212</v>
      </c>
      <c r="B187" s="3" t="s">
        <v>31</v>
      </c>
      <c r="C187" s="4">
        <v>2029074.0</v>
      </c>
      <c r="G187" s="3"/>
      <c r="H187" s="4"/>
      <c r="I187" s="4"/>
      <c r="J187" s="4"/>
      <c r="K187" s="4"/>
      <c r="L187" s="4"/>
      <c r="M187" s="4"/>
    </row>
    <row r="188">
      <c r="A188" s="3" t="s">
        <v>213</v>
      </c>
      <c r="B188" s="3" t="s">
        <v>52</v>
      </c>
      <c r="C188" s="4">
        <v>1064570.0</v>
      </c>
      <c r="G188" s="3"/>
      <c r="H188" s="4"/>
      <c r="I188" s="4"/>
      <c r="J188" s="4"/>
      <c r="K188" s="4"/>
      <c r="L188" s="4"/>
      <c r="M188" s="4"/>
    </row>
    <row r="189">
      <c r="A189" s="3" t="s">
        <v>214</v>
      </c>
      <c r="B189" s="3" t="s">
        <v>10</v>
      </c>
      <c r="C189" s="4">
        <v>1072942.0</v>
      </c>
      <c r="G189" s="3"/>
      <c r="H189" s="4"/>
      <c r="I189" s="4"/>
      <c r="J189" s="4"/>
      <c r="K189" s="4"/>
      <c r="L189" s="5"/>
      <c r="M189" s="4"/>
    </row>
    <row r="190">
      <c r="A190" s="3" t="s">
        <v>215</v>
      </c>
      <c r="B190" s="3" t="s">
        <v>39</v>
      </c>
      <c r="C190" s="4">
        <v>577817.0</v>
      </c>
      <c r="G190" s="3"/>
      <c r="H190" s="4"/>
      <c r="I190" s="4"/>
      <c r="J190" s="4"/>
      <c r="K190" s="4"/>
      <c r="L190" s="5"/>
      <c r="M190" s="4"/>
    </row>
    <row r="191">
      <c r="A191" s="3" t="s">
        <v>216</v>
      </c>
      <c r="B191" s="3" t="s">
        <v>35</v>
      </c>
      <c r="C191" s="4">
        <v>297446.0</v>
      </c>
      <c r="G191" s="3"/>
      <c r="H191" s="4"/>
      <c r="I191" s="4"/>
      <c r="J191" s="4"/>
      <c r="K191" s="4"/>
      <c r="L191" s="4"/>
      <c r="M191" s="4"/>
    </row>
    <row r="192">
      <c r="A192" s="3" t="s">
        <v>217</v>
      </c>
      <c r="B192" s="3" t="s">
        <v>8</v>
      </c>
      <c r="C192" s="4">
        <v>1391753.0</v>
      </c>
      <c r="G192" s="3"/>
      <c r="H192" s="4"/>
      <c r="I192" s="4"/>
      <c r="J192" s="4"/>
      <c r="K192" s="4"/>
      <c r="L192" s="4"/>
      <c r="M192" s="4"/>
    </row>
    <row r="193">
      <c r="A193" s="3" t="s">
        <v>218</v>
      </c>
      <c r="B193" s="3" t="s">
        <v>14</v>
      </c>
      <c r="C193" s="4">
        <v>1969168.0</v>
      </c>
      <c r="G193" s="3"/>
      <c r="H193" s="4"/>
      <c r="I193" s="4"/>
      <c r="J193" s="4"/>
      <c r="K193" s="4"/>
      <c r="L193" s="4"/>
      <c r="M193" s="4"/>
    </row>
    <row r="194">
      <c r="A194" s="3" t="s">
        <v>219</v>
      </c>
      <c r="B194" s="3" t="s">
        <v>39</v>
      </c>
      <c r="C194" s="4">
        <v>3529031.0</v>
      </c>
      <c r="G194" s="3"/>
      <c r="H194" s="4"/>
      <c r="I194" s="4"/>
      <c r="J194" s="4"/>
      <c r="K194" s="4"/>
      <c r="L194" s="4"/>
      <c r="M194" s="4"/>
    </row>
    <row r="195">
      <c r="A195" s="3" t="s">
        <v>220</v>
      </c>
      <c r="B195" s="3" t="s">
        <v>113</v>
      </c>
      <c r="C195" s="4">
        <v>1322784.0</v>
      </c>
      <c r="G195" s="3"/>
      <c r="H195" s="4"/>
      <c r="I195" s="4"/>
      <c r="J195" s="4"/>
      <c r="K195" s="4"/>
      <c r="L195" s="4"/>
      <c r="M195" s="4"/>
    </row>
    <row r="196">
      <c r="A196" s="3" t="s">
        <v>221</v>
      </c>
      <c r="B196" s="7" t="e">
        <v>#N/A</v>
      </c>
      <c r="C196" s="4">
        <v>687271.0</v>
      </c>
      <c r="G196" s="3"/>
      <c r="H196" s="4"/>
      <c r="I196" s="4"/>
      <c r="J196" s="4"/>
      <c r="K196" s="4"/>
      <c r="L196" s="5"/>
      <c r="M196" s="4"/>
    </row>
    <row r="197">
      <c r="A197" s="3" t="s">
        <v>222</v>
      </c>
      <c r="B197" s="3" t="s">
        <v>6</v>
      </c>
      <c r="C197" s="4">
        <v>1648115.0</v>
      </c>
      <c r="G197" s="3"/>
      <c r="H197" s="4"/>
      <c r="I197" s="4"/>
      <c r="J197" s="4"/>
      <c r="K197" s="4"/>
      <c r="L197" s="4"/>
      <c r="M197" s="4"/>
    </row>
    <row r="198">
      <c r="A198" s="3" t="s">
        <v>223</v>
      </c>
      <c r="B198" s="3" t="s">
        <v>42</v>
      </c>
      <c r="C198" s="4">
        <v>4391418.0</v>
      </c>
      <c r="G198" s="3"/>
      <c r="H198" s="4"/>
      <c r="I198" s="4"/>
      <c r="J198" s="4"/>
      <c r="K198" s="4"/>
      <c r="L198" s="4"/>
      <c r="M198" s="4"/>
    </row>
    <row r="199">
      <c r="A199" s="3" t="s">
        <v>224</v>
      </c>
      <c r="B199" s="3" t="s">
        <v>6</v>
      </c>
      <c r="C199" s="4">
        <v>4681645.0</v>
      </c>
      <c r="G199" s="3"/>
      <c r="H199" s="4"/>
      <c r="I199" s="4"/>
      <c r="J199" s="4"/>
      <c r="K199" s="4"/>
      <c r="L199" s="4"/>
      <c r="M199" s="4"/>
    </row>
    <row r="200">
      <c r="A200" s="3" t="s">
        <v>225</v>
      </c>
      <c r="B200" s="3" t="s">
        <v>6</v>
      </c>
      <c r="C200" s="4">
        <v>3620268.0</v>
      </c>
      <c r="G200" s="3"/>
      <c r="H200" s="4"/>
      <c r="I200" s="4"/>
      <c r="J200" s="4"/>
      <c r="K200" s="4"/>
      <c r="L200" s="4"/>
      <c r="M200" s="4"/>
    </row>
    <row r="201">
      <c r="A201" s="3" t="s">
        <v>226</v>
      </c>
      <c r="B201" s="3" t="s">
        <v>113</v>
      </c>
      <c r="C201" s="4">
        <v>2445474.0</v>
      </c>
      <c r="G201" s="3"/>
      <c r="H201" s="4"/>
      <c r="I201" s="4"/>
      <c r="J201" s="4"/>
      <c r="K201" s="4"/>
      <c r="L201" s="4"/>
      <c r="M201" s="4"/>
    </row>
    <row r="202">
      <c r="A202" s="3" t="s">
        <v>227</v>
      </c>
      <c r="B202" s="3" t="s">
        <v>57</v>
      </c>
      <c r="C202" s="4">
        <v>1008183.0</v>
      </c>
      <c r="G202" s="3"/>
      <c r="H202" s="4"/>
      <c r="I202" s="4"/>
      <c r="J202" s="4"/>
      <c r="K202" s="4"/>
      <c r="L202" s="4"/>
      <c r="M202" s="4"/>
    </row>
    <row r="203">
      <c r="A203" s="3" t="s">
        <v>228</v>
      </c>
      <c r="B203" s="3" t="s">
        <v>113</v>
      </c>
      <c r="C203" s="4">
        <v>1313551.0</v>
      </c>
      <c r="G203" s="3"/>
      <c r="H203" s="4"/>
      <c r="I203" s="4"/>
      <c r="J203" s="4"/>
      <c r="K203" s="4"/>
      <c r="L203" s="4"/>
      <c r="M203" s="4"/>
    </row>
    <row r="204">
      <c r="A204" s="3" t="s">
        <v>229</v>
      </c>
      <c r="B204" s="3" t="s">
        <v>57</v>
      </c>
      <c r="C204" s="4">
        <v>1066888.0</v>
      </c>
      <c r="G204" s="3"/>
      <c r="H204" s="4"/>
      <c r="I204" s="4"/>
      <c r="J204" s="4"/>
      <c r="K204" s="4"/>
      <c r="L204" s="4"/>
      <c r="M204" s="4"/>
    </row>
    <row r="205">
      <c r="A205" s="3" t="s">
        <v>230</v>
      </c>
      <c r="B205" s="3" t="s">
        <v>6</v>
      </c>
      <c r="C205" s="4">
        <v>3433919.0</v>
      </c>
      <c r="G205" s="3"/>
      <c r="H205" s="4"/>
      <c r="I205" s="4"/>
      <c r="J205" s="4"/>
      <c r="K205" s="4"/>
      <c r="L205" s="4"/>
      <c r="M205" s="4"/>
    </row>
    <row r="206">
      <c r="A206" s="3" t="s">
        <v>231</v>
      </c>
      <c r="B206" s="3" t="s">
        <v>10</v>
      </c>
      <c r="C206" s="4">
        <v>1322507.0</v>
      </c>
      <c r="G206" s="3"/>
      <c r="H206" s="4"/>
      <c r="I206" s="4"/>
      <c r="J206" s="4"/>
      <c r="K206" s="4"/>
      <c r="L206" s="4"/>
      <c r="M206" s="4"/>
    </row>
    <row r="207">
      <c r="A207" s="3" t="s">
        <v>232</v>
      </c>
      <c r="B207" s="3" t="s">
        <v>42</v>
      </c>
      <c r="C207" s="4">
        <v>2562012.0</v>
      </c>
      <c r="G207" s="3"/>
      <c r="H207" s="4"/>
      <c r="I207" s="4"/>
      <c r="J207" s="4"/>
      <c r="K207" s="4"/>
      <c r="L207" s="4"/>
      <c r="M207" s="4"/>
    </row>
    <row r="208">
      <c r="A208" s="3" t="s">
        <v>233</v>
      </c>
      <c r="B208" s="3" t="s">
        <v>6</v>
      </c>
      <c r="C208" s="4">
        <v>4440895.0</v>
      </c>
      <c r="G208" s="3"/>
      <c r="H208" s="4"/>
      <c r="I208" s="4"/>
      <c r="J208" s="4"/>
      <c r="K208" s="4"/>
      <c r="L208" s="4"/>
      <c r="M208" s="4"/>
    </row>
    <row r="209">
      <c r="A209" s="3" t="s">
        <v>234</v>
      </c>
      <c r="B209" s="3" t="s">
        <v>52</v>
      </c>
      <c r="C209" s="4">
        <v>2566326.0</v>
      </c>
      <c r="G209" s="3"/>
      <c r="H209" s="4"/>
      <c r="I209" s="4"/>
      <c r="J209" s="4"/>
      <c r="K209" s="4"/>
      <c r="L209" s="4"/>
      <c r="M209" s="4"/>
    </row>
    <row r="210">
      <c r="A210" s="3" t="s">
        <v>235</v>
      </c>
      <c r="B210" s="3" t="s">
        <v>113</v>
      </c>
      <c r="C210" s="4">
        <v>1025213.0</v>
      </c>
      <c r="G210" s="3"/>
      <c r="H210" s="4"/>
      <c r="I210" s="4"/>
      <c r="J210" s="4"/>
      <c r="K210" s="4"/>
      <c r="L210" s="4"/>
      <c r="M210" s="4"/>
    </row>
    <row r="211">
      <c r="A211" s="3" t="s">
        <v>236</v>
      </c>
      <c r="B211" s="3" t="s">
        <v>20</v>
      </c>
      <c r="C211" s="4">
        <v>1241519.0</v>
      </c>
      <c r="G211" s="3"/>
      <c r="H211" s="4"/>
      <c r="I211" s="4"/>
      <c r="J211" s="4"/>
      <c r="K211" s="4"/>
      <c r="L211" s="4"/>
      <c r="M211" s="4"/>
    </row>
    <row r="212">
      <c r="A212" s="3" t="s">
        <v>237</v>
      </c>
      <c r="B212" s="3" t="s">
        <v>4</v>
      </c>
      <c r="C212" s="4">
        <v>4887813.0</v>
      </c>
      <c r="G212" s="3"/>
      <c r="H212" s="4"/>
      <c r="I212" s="4"/>
      <c r="J212" s="4"/>
      <c r="K212" s="4"/>
      <c r="L212" s="4"/>
      <c r="M212" s="4"/>
    </row>
    <row r="213">
      <c r="A213" s="3" t="s">
        <v>238</v>
      </c>
      <c r="B213" s="3" t="s">
        <v>31</v>
      </c>
      <c r="C213" s="4">
        <v>2298323.0</v>
      </c>
      <c r="G213" s="3"/>
      <c r="H213" s="4"/>
      <c r="I213" s="4"/>
      <c r="J213" s="4"/>
      <c r="K213" s="4"/>
      <c r="L213" s="4"/>
      <c r="M213" s="4"/>
    </row>
    <row r="214">
      <c r="A214" s="3" t="s">
        <v>239</v>
      </c>
      <c r="B214" s="3" t="s">
        <v>26</v>
      </c>
      <c r="C214" s="4">
        <v>1514432.0</v>
      </c>
      <c r="G214" s="3"/>
      <c r="H214" s="4"/>
      <c r="I214" s="4"/>
      <c r="J214" s="4"/>
      <c r="K214" s="4"/>
      <c r="L214" s="4"/>
      <c r="M214" s="4"/>
    </row>
    <row r="215">
      <c r="A215" s="3" t="s">
        <v>240</v>
      </c>
      <c r="B215" s="3" t="s">
        <v>20</v>
      </c>
      <c r="C215" s="4">
        <v>2032036.0</v>
      </c>
      <c r="G215" s="3"/>
      <c r="H215" s="4"/>
      <c r="I215" s="4"/>
      <c r="J215" s="4"/>
      <c r="K215" s="4"/>
      <c r="L215" s="4"/>
      <c r="M215" s="4"/>
    </row>
    <row r="216">
      <c r="A216" s="3" t="s">
        <v>241</v>
      </c>
      <c r="B216" s="3" t="s">
        <v>57</v>
      </c>
      <c r="C216" s="4">
        <v>659296.0</v>
      </c>
      <c r="G216" s="3"/>
      <c r="H216" s="4"/>
      <c r="I216" s="4"/>
      <c r="J216" s="4"/>
      <c r="K216" s="4"/>
      <c r="L216" s="4"/>
      <c r="M216" s="4"/>
    </row>
    <row r="217">
      <c r="A217" s="3" t="s">
        <v>242</v>
      </c>
      <c r="B217" s="6" t="s">
        <v>108</v>
      </c>
      <c r="C217" s="4">
        <v>454768.0</v>
      </c>
      <c r="G217" s="3"/>
      <c r="H217" s="4"/>
      <c r="I217" s="4"/>
      <c r="J217" s="4"/>
      <c r="K217" s="4"/>
      <c r="L217" s="4"/>
      <c r="M217" s="4"/>
    </row>
    <row r="218">
      <c r="A218" s="3" t="s">
        <v>242</v>
      </c>
      <c r="B218" s="3" t="s">
        <v>6</v>
      </c>
      <c r="C218" s="4">
        <v>1104285.0</v>
      </c>
      <c r="G218" s="3"/>
      <c r="H218" s="4"/>
      <c r="I218" s="4"/>
      <c r="J218" s="4"/>
      <c r="K218" s="4"/>
      <c r="L218" s="4"/>
      <c r="M218" s="4"/>
    </row>
    <row r="219">
      <c r="A219" s="3" t="s">
        <v>243</v>
      </c>
      <c r="B219" s="3" t="s">
        <v>14</v>
      </c>
      <c r="C219" s="4">
        <v>1774692.0</v>
      </c>
      <c r="G219" s="3"/>
      <c r="H219" s="4"/>
      <c r="I219" s="4"/>
      <c r="J219" s="4"/>
      <c r="K219" s="4"/>
      <c r="L219" s="4"/>
      <c r="M219" s="4"/>
    </row>
    <row r="220">
      <c r="A220" s="3" t="s">
        <v>244</v>
      </c>
      <c r="B220" s="3" t="s">
        <v>70</v>
      </c>
      <c r="C220" s="4">
        <v>4850029.0</v>
      </c>
      <c r="G220" s="3"/>
      <c r="H220" s="4"/>
      <c r="I220" s="4"/>
      <c r="J220" s="4"/>
      <c r="K220" s="4"/>
      <c r="L220" s="4"/>
      <c r="M220" s="4"/>
    </row>
    <row r="221">
      <c r="A221" s="3" t="s">
        <v>245</v>
      </c>
      <c r="B221" s="3" t="s">
        <v>20</v>
      </c>
      <c r="C221" s="4">
        <v>570465.0</v>
      </c>
      <c r="G221" s="3"/>
      <c r="H221" s="4"/>
      <c r="I221" s="4"/>
      <c r="J221" s="4"/>
      <c r="K221" s="4"/>
      <c r="L221" s="4"/>
      <c r="M221" s="4"/>
    </row>
    <row r="222">
      <c r="A222" s="3" t="s">
        <v>246</v>
      </c>
      <c r="B222" s="3" t="s">
        <v>6</v>
      </c>
      <c r="C222" s="4">
        <v>4092845.0</v>
      </c>
      <c r="G222" s="3"/>
      <c r="H222" s="4"/>
      <c r="I222" s="4"/>
      <c r="J222" s="4"/>
      <c r="K222" s="4"/>
      <c r="L222" s="4"/>
      <c r="M222" s="4"/>
    </row>
    <row r="223">
      <c r="A223" s="3" t="s">
        <v>247</v>
      </c>
      <c r="B223" s="7" t="e">
        <v>#N/A</v>
      </c>
      <c r="C223" s="4">
        <v>1890422.0</v>
      </c>
      <c r="G223" s="3"/>
      <c r="H223" s="4"/>
      <c r="I223" s="4"/>
      <c r="J223" s="4"/>
      <c r="K223" s="4"/>
      <c r="L223" s="4"/>
      <c r="M223" s="4"/>
    </row>
    <row r="224">
      <c r="A224" s="3" t="s">
        <v>248</v>
      </c>
      <c r="B224" s="3" t="s">
        <v>52</v>
      </c>
      <c r="C224" s="4">
        <v>1776421.0</v>
      </c>
      <c r="G224" s="3"/>
      <c r="H224" s="4"/>
      <c r="I224" s="4"/>
      <c r="J224" s="4"/>
      <c r="K224" s="4"/>
      <c r="L224" s="4"/>
      <c r="M224" s="4"/>
    </row>
    <row r="225">
      <c r="A225" s="3" t="s">
        <v>249</v>
      </c>
      <c r="B225" s="3" t="s">
        <v>52</v>
      </c>
      <c r="C225" s="4">
        <v>1597668.0</v>
      </c>
      <c r="G225" s="3"/>
      <c r="H225" s="4"/>
      <c r="I225" s="4"/>
      <c r="J225" s="4"/>
      <c r="K225" s="4"/>
      <c r="L225" s="4"/>
      <c r="M225" s="4"/>
    </row>
    <row r="226">
      <c r="A226" s="3" t="s">
        <v>250</v>
      </c>
      <c r="B226" s="3" t="s">
        <v>113</v>
      </c>
      <c r="C226" s="4">
        <v>1734495.0</v>
      </c>
      <c r="G226" s="3"/>
      <c r="H226" s="4"/>
      <c r="I226" s="4"/>
      <c r="J226" s="4"/>
      <c r="K226" s="4"/>
      <c r="L226" s="4"/>
      <c r="M226" s="4"/>
    </row>
    <row r="227">
      <c r="A227" s="3" t="s">
        <v>251</v>
      </c>
      <c r="B227" s="3" t="s">
        <v>10</v>
      </c>
      <c r="C227" s="4">
        <v>1177345.0</v>
      </c>
      <c r="G227" s="3"/>
      <c r="H227" s="4"/>
      <c r="I227" s="4"/>
      <c r="J227" s="4"/>
      <c r="K227" s="4"/>
      <c r="L227" s="4"/>
      <c r="M227" s="4"/>
    </row>
    <row r="228">
      <c r="A228" s="3" t="s">
        <v>252</v>
      </c>
      <c r="B228" s="3" t="s">
        <v>26</v>
      </c>
      <c r="C228" s="4">
        <v>1743931.0</v>
      </c>
      <c r="G228" s="3"/>
      <c r="H228" s="4"/>
      <c r="I228" s="4"/>
      <c r="J228" s="4"/>
      <c r="K228" s="4"/>
      <c r="L228" s="4"/>
      <c r="M228" s="4"/>
    </row>
    <row r="229">
      <c r="A229" s="3" t="s">
        <v>253</v>
      </c>
      <c r="B229" s="3" t="s">
        <v>20</v>
      </c>
      <c r="C229" s="4">
        <v>1241350.0</v>
      </c>
      <c r="G229" s="3"/>
      <c r="H229" s="4"/>
      <c r="I229" s="4"/>
      <c r="J229" s="4"/>
      <c r="K229" s="4"/>
      <c r="L229" s="4"/>
      <c r="M229" s="4"/>
    </row>
    <row r="230">
      <c r="A230" s="3" t="s">
        <v>254</v>
      </c>
      <c r="B230" s="3" t="s">
        <v>31</v>
      </c>
      <c r="C230" s="4">
        <v>1586625.0</v>
      </c>
      <c r="G230" s="3"/>
      <c r="H230" s="4"/>
      <c r="I230" s="4"/>
      <c r="J230" s="4"/>
      <c r="K230" s="4"/>
      <c r="L230" s="5"/>
      <c r="M230" s="4"/>
    </row>
    <row r="231">
      <c r="A231" s="3" t="s">
        <v>255</v>
      </c>
      <c r="B231" s="3" t="s">
        <v>70</v>
      </c>
      <c r="C231" s="4">
        <v>5519145.0</v>
      </c>
      <c r="G231" s="3"/>
      <c r="H231" s="4"/>
      <c r="I231" s="4"/>
      <c r="J231" s="4"/>
      <c r="K231" s="4"/>
      <c r="L231" s="4"/>
      <c r="M231" s="4"/>
    </row>
    <row r="232">
      <c r="A232" s="3" t="s">
        <v>256</v>
      </c>
      <c r="B232" s="3" t="s">
        <v>4</v>
      </c>
      <c r="C232" s="4">
        <v>3943323.0</v>
      </c>
      <c r="G232" s="3"/>
      <c r="H232" s="4"/>
      <c r="I232" s="4"/>
      <c r="J232" s="4"/>
      <c r="K232" s="4"/>
      <c r="L232" s="4"/>
      <c r="M232" s="4"/>
    </row>
    <row r="233">
      <c r="A233" s="3" t="s">
        <v>257</v>
      </c>
      <c r="B233" s="3" t="s">
        <v>17</v>
      </c>
      <c r="C233" s="4">
        <v>1108974.0</v>
      </c>
      <c r="G233" s="3"/>
      <c r="H233" s="4"/>
      <c r="I233" s="4"/>
      <c r="J233" s="4"/>
      <c r="K233" s="4"/>
      <c r="L233" s="4"/>
      <c r="M233" s="4"/>
    </row>
    <row r="234">
      <c r="A234" s="3" t="s">
        <v>258</v>
      </c>
      <c r="B234" s="3" t="s">
        <v>111</v>
      </c>
      <c r="C234" s="4">
        <v>456113.0</v>
      </c>
      <c r="G234" s="3"/>
      <c r="H234" s="4"/>
      <c r="I234" s="4"/>
      <c r="J234" s="4"/>
      <c r="K234" s="4"/>
      <c r="L234" s="4"/>
      <c r="M234" s="4"/>
    </row>
    <row r="235">
      <c r="A235" s="3" t="s">
        <v>259</v>
      </c>
      <c r="B235" s="3" t="s">
        <v>111</v>
      </c>
      <c r="C235" s="4">
        <v>517992.0</v>
      </c>
      <c r="G235" s="3"/>
      <c r="H235" s="4"/>
      <c r="I235" s="4"/>
      <c r="J235" s="4"/>
      <c r="K235" s="4"/>
      <c r="L235" s="4"/>
      <c r="M235" s="4"/>
    </row>
    <row r="236">
      <c r="A236" s="3" t="s">
        <v>260</v>
      </c>
      <c r="B236" s="3" t="s">
        <v>20</v>
      </c>
      <c r="C236" s="4">
        <v>3276697.0</v>
      </c>
      <c r="G236" s="3"/>
      <c r="H236" s="4"/>
      <c r="I236" s="4"/>
      <c r="J236" s="4"/>
      <c r="K236" s="4"/>
      <c r="L236" s="4"/>
      <c r="M236" s="4"/>
    </row>
    <row r="237">
      <c r="A237" s="3" t="s">
        <v>261</v>
      </c>
      <c r="B237" s="3" t="s">
        <v>20</v>
      </c>
      <c r="C237" s="4">
        <v>2463289.0</v>
      </c>
      <c r="G237" s="3"/>
      <c r="H237" s="4"/>
      <c r="I237" s="4"/>
      <c r="J237" s="4"/>
      <c r="K237" s="4"/>
      <c r="L237" s="4"/>
      <c r="M237" s="4"/>
    </row>
    <row r="238">
      <c r="A238" s="3" t="s">
        <v>262</v>
      </c>
      <c r="B238" s="3" t="s">
        <v>39</v>
      </c>
      <c r="C238" s="4">
        <v>1136971.0</v>
      </c>
      <c r="G238" s="3"/>
      <c r="H238" s="4"/>
      <c r="I238" s="4"/>
      <c r="J238" s="4"/>
      <c r="K238" s="4"/>
      <c r="L238" s="4"/>
      <c r="M238" s="4"/>
    </row>
    <row r="239">
      <c r="A239" s="3" t="s">
        <v>263</v>
      </c>
      <c r="B239" s="3" t="s">
        <v>195</v>
      </c>
      <c r="C239" s="4">
        <v>395124.0</v>
      </c>
      <c r="G239" s="3"/>
      <c r="H239" s="4"/>
      <c r="I239" s="4"/>
      <c r="J239" s="4"/>
      <c r="K239" s="4"/>
      <c r="L239" s="4"/>
      <c r="M239" s="4"/>
    </row>
    <row r="240">
      <c r="A240" s="3" t="s">
        <v>264</v>
      </c>
      <c r="B240" s="3" t="s">
        <v>14</v>
      </c>
      <c r="C240" s="4">
        <v>6626178.0</v>
      </c>
      <c r="G240" s="3"/>
      <c r="H240" s="4"/>
      <c r="I240" s="4"/>
      <c r="J240" s="4"/>
      <c r="K240" s="4"/>
      <c r="L240" s="4"/>
      <c r="M240" s="4"/>
    </row>
    <row r="241">
      <c r="A241" s="3" t="s">
        <v>265</v>
      </c>
      <c r="B241" s="3" t="s">
        <v>14</v>
      </c>
      <c r="C241" s="4">
        <v>669919.0</v>
      </c>
      <c r="G241" s="3"/>
      <c r="H241" s="4"/>
      <c r="I241" s="4"/>
      <c r="J241" s="4"/>
      <c r="K241" s="4"/>
      <c r="L241" s="4"/>
      <c r="M241" s="4"/>
    </row>
    <row r="242">
      <c r="A242" s="3" t="s">
        <v>266</v>
      </c>
      <c r="B242" s="3" t="s">
        <v>39</v>
      </c>
      <c r="C242" s="4">
        <v>1827192.0</v>
      </c>
      <c r="G242" s="3"/>
      <c r="H242" s="4"/>
      <c r="I242" s="4"/>
      <c r="J242" s="4"/>
      <c r="K242" s="4"/>
      <c r="L242" s="4"/>
      <c r="M242" s="4"/>
    </row>
    <row r="243">
      <c r="A243" s="3" t="s">
        <v>267</v>
      </c>
      <c r="B243" s="3" t="s">
        <v>31</v>
      </c>
      <c r="C243" s="4">
        <v>2193590.0</v>
      </c>
      <c r="G243" s="3"/>
      <c r="H243" s="4"/>
      <c r="I243" s="4"/>
      <c r="J243" s="4"/>
      <c r="K243" s="4"/>
      <c r="L243" s="4"/>
      <c r="M243" s="4"/>
    </row>
    <row r="244">
      <c r="A244" s="3" t="s">
        <v>268</v>
      </c>
      <c r="B244" s="3" t="s">
        <v>6</v>
      </c>
      <c r="C244" s="4">
        <v>1689974.0</v>
      </c>
      <c r="G244" s="3"/>
      <c r="H244" s="4"/>
      <c r="I244" s="4"/>
      <c r="J244" s="4"/>
      <c r="K244" s="4"/>
      <c r="L244" s="4"/>
      <c r="M244" s="4"/>
    </row>
    <row r="245">
      <c r="A245" s="3" t="s">
        <v>269</v>
      </c>
      <c r="B245" s="3" t="s">
        <v>10</v>
      </c>
      <c r="C245" s="4">
        <v>4229917.0</v>
      </c>
      <c r="G245" s="3"/>
      <c r="H245" s="4"/>
      <c r="I245" s="4"/>
      <c r="J245" s="4"/>
      <c r="K245" s="4"/>
      <c r="L245" s="4"/>
      <c r="M245" s="4"/>
    </row>
    <row r="246">
      <c r="A246" s="3" t="s">
        <v>270</v>
      </c>
      <c r="B246" s="3" t="s">
        <v>10</v>
      </c>
      <c r="C246" s="4">
        <v>1959046.0</v>
      </c>
      <c r="G246" s="3"/>
      <c r="H246" s="4"/>
      <c r="I246" s="4"/>
      <c r="J246" s="4"/>
      <c r="K246" s="4"/>
      <c r="L246" s="4"/>
      <c r="M246" s="4"/>
    </row>
    <row r="247">
      <c r="A247" s="3" t="s">
        <v>271</v>
      </c>
      <c r="B247" s="3" t="s">
        <v>14</v>
      </c>
      <c r="C247" s="4">
        <v>1828730.0</v>
      </c>
      <c r="G247" s="3"/>
      <c r="H247" s="4"/>
      <c r="I247" s="4"/>
      <c r="J247" s="4"/>
      <c r="K247" s="4"/>
      <c r="L247" s="4"/>
      <c r="M247" s="4"/>
    </row>
    <row r="248">
      <c r="A248" s="3" t="s">
        <v>272</v>
      </c>
      <c r="B248" s="3" t="s">
        <v>70</v>
      </c>
      <c r="C248" s="4">
        <v>3872846.0</v>
      </c>
      <c r="G248" s="3"/>
      <c r="H248" s="4"/>
      <c r="I248" s="4"/>
      <c r="J248" s="4"/>
      <c r="K248" s="4"/>
      <c r="L248" s="4"/>
      <c r="M248" s="4"/>
    </row>
    <row r="249">
      <c r="A249" s="3" t="s">
        <v>273</v>
      </c>
      <c r="B249" s="3" t="s">
        <v>35</v>
      </c>
      <c r="C249" s="4">
        <v>1529958.0</v>
      </c>
      <c r="G249" s="3"/>
      <c r="H249" s="4"/>
      <c r="I249" s="4"/>
      <c r="J249" s="4"/>
      <c r="K249" s="4"/>
      <c r="L249" s="4"/>
      <c r="M249" s="4"/>
    </row>
    <row r="250">
      <c r="A250" s="3" t="s">
        <v>274</v>
      </c>
      <c r="B250" s="3" t="s">
        <v>8</v>
      </c>
      <c r="C250" s="4">
        <v>2160119.0</v>
      </c>
      <c r="G250" s="3"/>
      <c r="H250" s="4"/>
      <c r="I250" s="4"/>
      <c r="J250" s="4"/>
      <c r="K250" s="4"/>
      <c r="L250" s="4"/>
      <c r="M250" s="4"/>
    </row>
    <row r="251">
      <c r="A251" s="3" t="s">
        <v>275</v>
      </c>
      <c r="B251" s="3" t="s">
        <v>113</v>
      </c>
      <c r="C251" s="4">
        <v>791042.0</v>
      </c>
      <c r="G251" s="3"/>
      <c r="H251" s="4"/>
      <c r="I251" s="4"/>
      <c r="J251" s="4"/>
      <c r="K251" s="4"/>
      <c r="L251" s="4"/>
      <c r="M251" s="4"/>
    </row>
    <row r="252">
      <c r="A252" s="3" t="s">
        <v>276</v>
      </c>
      <c r="B252" s="3" t="s">
        <v>42</v>
      </c>
      <c r="C252" s="4">
        <v>1760405.0</v>
      </c>
      <c r="G252" s="3"/>
      <c r="H252" s="4"/>
      <c r="I252" s="4"/>
      <c r="J252" s="4"/>
      <c r="K252" s="4"/>
      <c r="L252" s="4"/>
      <c r="M252" s="4"/>
    </row>
    <row r="253">
      <c r="A253" s="3" t="s">
        <v>277</v>
      </c>
      <c r="B253" s="7" t="e">
        <v>#N/A</v>
      </c>
      <c r="C253" s="4">
        <v>1619707.0</v>
      </c>
      <c r="G253" s="3"/>
      <c r="H253" s="4"/>
      <c r="I253" s="4"/>
      <c r="J253" s="4"/>
      <c r="K253" s="4"/>
      <c r="L253" s="4"/>
      <c r="M253" s="4"/>
    </row>
    <row r="254">
      <c r="A254" s="3" t="s">
        <v>278</v>
      </c>
      <c r="B254" s="3" t="s">
        <v>83</v>
      </c>
      <c r="C254" s="4">
        <v>851669.0</v>
      </c>
      <c r="G254" s="3"/>
      <c r="H254" s="4"/>
      <c r="I254" s="4"/>
      <c r="J254" s="4"/>
      <c r="K254" s="4"/>
      <c r="L254" s="5"/>
      <c r="M254" s="4"/>
    </row>
    <row r="255">
      <c r="A255" s="3" t="s">
        <v>279</v>
      </c>
      <c r="B255" s="3" t="s">
        <v>6</v>
      </c>
      <c r="C255" s="4">
        <v>4494204.0</v>
      </c>
      <c r="G255" s="3"/>
      <c r="H255" s="4"/>
      <c r="I255" s="4"/>
      <c r="J255" s="4"/>
      <c r="K255" s="4"/>
      <c r="L255" s="4"/>
      <c r="M255" s="4"/>
    </row>
    <row r="256">
      <c r="A256" s="3" t="s">
        <v>280</v>
      </c>
      <c r="B256" s="3" t="s">
        <v>42</v>
      </c>
      <c r="C256" s="4">
        <v>1125313.0</v>
      </c>
      <c r="G256" s="3"/>
      <c r="H256" s="4"/>
      <c r="I256" s="4"/>
      <c r="J256" s="4"/>
      <c r="K256" s="4"/>
      <c r="L256" s="5"/>
      <c r="M256" s="4"/>
    </row>
    <row r="257">
      <c r="A257" s="3" t="s">
        <v>281</v>
      </c>
      <c r="B257" s="3" t="s">
        <v>20</v>
      </c>
      <c r="C257" s="4">
        <v>1025048.0</v>
      </c>
      <c r="G257" s="3"/>
      <c r="H257" s="4"/>
      <c r="I257" s="4"/>
      <c r="J257" s="4"/>
      <c r="K257" s="4"/>
      <c r="L257" s="4"/>
      <c r="M257" s="4"/>
    </row>
    <row r="258">
      <c r="A258" s="3" t="s">
        <v>282</v>
      </c>
      <c r="B258" s="3" t="s">
        <v>26</v>
      </c>
      <c r="C258" s="4">
        <v>958405.0</v>
      </c>
      <c r="G258" s="3"/>
      <c r="H258" s="4"/>
      <c r="I258" s="4"/>
      <c r="J258" s="4"/>
      <c r="K258" s="4"/>
      <c r="L258" s="4"/>
      <c r="M258" s="4"/>
    </row>
    <row r="259">
      <c r="A259" s="3" t="s">
        <v>283</v>
      </c>
      <c r="B259" s="3" t="s">
        <v>14</v>
      </c>
      <c r="C259" s="4">
        <v>1411129.0</v>
      </c>
      <c r="G259" s="3"/>
      <c r="H259" s="4"/>
      <c r="I259" s="4"/>
      <c r="J259" s="4"/>
      <c r="K259" s="4"/>
      <c r="L259" s="4"/>
      <c r="M259" s="4"/>
    </row>
    <row r="260">
      <c r="A260" s="3" t="s">
        <v>284</v>
      </c>
      <c r="B260" s="3" t="s">
        <v>6</v>
      </c>
      <c r="C260" s="4">
        <v>1998603.0</v>
      </c>
      <c r="G260" s="3"/>
      <c r="H260" s="4"/>
      <c r="I260" s="4"/>
      <c r="J260" s="4"/>
      <c r="K260" s="4"/>
      <c r="L260" s="5"/>
      <c r="M260" s="4"/>
    </row>
    <row r="261">
      <c r="A261" s="3" t="s">
        <v>285</v>
      </c>
      <c r="B261" s="3" t="s">
        <v>39</v>
      </c>
      <c r="C261" s="4">
        <v>579505.0</v>
      </c>
      <c r="G261" s="3"/>
      <c r="H261" s="4"/>
      <c r="I261" s="4"/>
      <c r="J261" s="4"/>
      <c r="K261" s="4"/>
      <c r="L261" s="4"/>
      <c r="M261" s="4"/>
    </row>
    <row r="262">
      <c r="A262" s="3" t="s">
        <v>286</v>
      </c>
      <c r="B262" s="3" t="s">
        <v>14</v>
      </c>
      <c r="C262" s="4">
        <v>2137045.0</v>
      </c>
      <c r="G262" s="3"/>
      <c r="H262" s="4"/>
      <c r="I262" s="4"/>
      <c r="J262" s="4"/>
      <c r="K262" s="4"/>
      <c r="L262" s="4"/>
      <c r="M262" s="4"/>
    </row>
    <row r="263">
      <c r="A263" s="3" t="s">
        <v>287</v>
      </c>
      <c r="B263" s="3" t="s">
        <v>26</v>
      </c>
      <c r="C263" s="4">
        <v>1334152.0</v>
      </c>
      <c r="G263" s="3"/>
      <c r="H263" s="4"/>
      <c r="I263" s="4"/>
      <c r="J263" s="4"/>
      <c r="K263" s="4"/>
      <c r="L263" s="4"/>
      <c r="M263" s="4"/>
    </row>
    <row r="264">
      <c r="A264" s="3" t="s">
        <v>288</v>
      </c>
      <c r="B264" s="3" t="s">
        <v>14</v>
      </c>
      <c r="C264" s="4">
        <v>3687165.0</v>
      </c>
      <c r="G264" s="3"/>
      <c r="H264" s="4"/>
      <c r="I264" s="4"/>
      <c r="J264" s="4"/>
      <c r="K264" s="4"/>
      <c r="L264" s="4"/>
      <c r="M264" s="4"/>
    </row>
    <row r="265">
      <c r="A265" s="3" t="s">
        <v>289</v>
      </c>
      <c r="B265" s="3" t="s">
        <v>57</v>
      </c>
      <c r="C265" s="4">
        <v>1092256.0</v>
      </c>
      <c r="G265" s="3"/>
      <c r="H265" s="4"/>
      <c r="I265" s="4"/>
      <c r="J265" s="4"/>
      <c r="K265" s="4"/>
      <c r="L265" s="4"/>
      <c r="M265" s="4"/>
    </row>
    <row r="266">
      <c r="A266" s="3" t="s">
        <v>290</v>
      </c>
      <c r="B266" s="3" t="s">
        <v>8</v>
      </c>
      <c r="C266" s="4">
        <v>2743082.0</v>
      </c>
      <c r="G266" s="3"/>
      <c r="H266" s="4"/>
      <c r="I266" s="4"/>
      <c r="J266" s="4"/>
      <c r="K266" s="4"/>
      <c r="L266" s="4"/>
      <c r="M266" s="4"/>
    </row>
    <row r="267">
      <c r="A267" s="3" t="s">
        <v>291</v>
      </c>
      <c r="B267" s="3" t="s">
        <v>6</v>
      </c>
      <c r="C267" s="4">
        <v>1840221.0</v>
      </c>
      <c r="G267" s="3"/>
      <c r="H267" s="4"/>
      <c r="I267" s="4"/>
      <c r="J267" s="4"/>
      <c r="K267" s="4"/>
      <c r="L267" s="4"/>
      <c r="M267" s="4"/>
    </row>
    <row r="268">
      <c r="A268" s="3" t="s">
        <v>292</v>
      </c>
      <c r="B268" s="3" t="s">
        <v>83</v>
      </c>
      <c r="C268" s="4">
        <v>822526.0</v>
      </c>
      <c r="G268" s="3"/>
      <c r="H268" s="4"/>
      <c r="I268" s="4"/>
      <c r="J268" s="4"/>
      <c r="K268" s="4"/>
      <c r="L268" s="4"/>
      <c r="M268" s="4"/>
    </row>
    <row r="269">
      <c r="A269" s="3" t="s">
        <v>293</v>
      </c>
      <c r="B269" s="3" t="s">
        <v>8</v>
      </c>
      <c r="C269" s="4">
        <v>2092371.0</v>
      </c>
      <c r="G269" s="3"/>
      <c r="H269" s="4"/>
      <c r="I269" s="4"/>
      <c r="J269" s="4"/>
      <c r="K269" s="4"/>
      <c r="L269" s="5"/>
      <c r="M269" s="4"/>
    </row>
    <row r="270">
      <c r="A270" s="3" t="s">
        <v>294</v>
      </c>
      <c r="B270" s="3" t="s">
        <v>42</v>
      </c>
      <c r="C270" s="4">
        <v>1626384.0</v>
      </c>
      <c r="G270" s="3"/>
      <c r="H270" s="4"/>
      <c r="I270" s="4"/>
      <c r="J270" s="4"/>
      <c r="K270" s="4"/>
      <c r="L270" s="4"/>
      <c r="M270" s="4"/>
    </row>
    <row r="271">
      <c r="A271" s="3" t="s">
        <v>295</v>
      </c>
      <c r="B271" s="3" t="s">
        <v>26</v>
      </c>
      <c r="C271" s="4">
        <v>1074304.0</v>
      </c>
      <c r="G271" s="3"/>
      <c r="H271" s="4"/>
      <c r="I271" s="4"/>
      <c r="J271" s="4"/>
      <c r="K271" s="4"/>
      <c r="L271" s="5"/>
      <c r="M271" s="4"/>
    </row>
    <row r="272">
      <c r="A272" s="3" t="s">
        <v>296</v>
      </c>
      <c r="B272" s="3" t="s">
        <v>39</v>
      </c>
      <c r="C272" s="4">
        <v>1576869.0</v>
      </c>
      <c r="G272" s="3"/>
      <c r="H272" s="4"/>
      <c r="I272" s="4"/>
      <c r="J272" s="4"/>
      <c r="K272" s="4"/>
      <c r="L272" s="4"/>
      <c r="M272" s="4"/>
    </row>
    <row r="273">
      <c r="A273" s="3" t="s">
        <v>297</v>
      </c>
      <c r="B273" s="3" t="s">
        <v>57</v>
      </c>
      <c r="C273" s="4">
        <v>1517542.0</v>
      </c>
      <c r="G273" s="3"/>
      <c r="H273" s="4"/>
      <c r="I273" s="4"/>
      <c r="J273" s="4"/>
      <c r="K273" s="4"/>
      <c r="L273" s="4"/>
      <c r="M273" s="4"/>
    </row>
    <row r="274">
      <c r="A274" s="3" t="s">
        <v>298</v>
      </c>
      <c r="B274" s="3" t="s">
        <v>57</v>
      </c>
      <c r="C274" s="4">
        <v>1253938.0</v>
      </c>
      <c r="G274" s="3"/>
      <c r="H274" s="4"/>
      <c r="I274" s="4"/>
      <c r="J274" s="4"/>
      <c r="K274" s="4"/>
      <c r="L274" s="4"/>
      <c r="M274" s="4"/>
    </row>
    <row r="275">
      <c r="A275" s="3" t="s">
        <v>299</v>
      </c>
      <c r="B275" s="3" t="s">
        <v>44</v>
      </c>
      <c r="C275" s="4">
        <v>3998252.0</v>
      </c>
      <c r="G275" s="3"/>
      <c r="H275" s="4"/>
      <c r="I275" s="4"/>
      <c r="J275" s="4"/>
      <c r="K275" s="4"/>
      <c r="L275" s="5"/>
      <c r="M275" s="4"/>
    </row>
    <row r="276">
      <c r="A276" s="3" t="s">
        <v>300</v>
      </c>
      <c r="B276" s="3" t="s">
        <v>39</v>
      </c>
      <c r="C276" s="4">
        <v>733110.0</v>
      </c>
      <c r="G276" s="3"/>
      <c r="H276" s="4"/>
      <c r="I276" s="4"/>
      <c r="J276" s="4"/>
      <c r="K276" s="4"/>
      <c r="L276" s="5"/>
      <c r="M276" s="4"/>
    </row>
    <row r="277">
      <c r="A277" s="3" t="s">
        <v>301</v>
      </c>
      <c r="B277" s="3" t="s">
        <v>108</v>
      </c>
      <c r="C277" s="4">
        <v>1510075.0</v>
      </c>
      <c r="G277" s="3"/>
      <c r="H277" s="4"/>
      <c r="I277" s="4"/>
      <c r="J277" s="4"/>
      <c r="K277" s="4"/>
      <c r="L277" s="5"/>
      <c r="M277" s="4"/>
    </row>
    <row r="278">
      <c r="A278" s="3" t="s">
        <v>302</v>
      </c>
      <c r="B278" s="7" t="e">
        <v>#N/A</v>
      </c>
      <c r="C278" s="4">
        <v>748941.0</v>
      </c>
      <c r="G278" s="3"/>
      <c r="H278" s="4"/>
      <c r="I278" s="4"/>
      <c r="J278" s="4"/>
      <c r="K278" s="4"/>
      <c r="L278" s="5"/>
      <c r="M278" s="4"/>
    </row>
    <row r="279">
      <c r="A279" s="3" t="s">
        <v>303</v>
      </c>
      <c r="B279" s="3" t="s">
        <v>6</v>
      </c>
      <c r="C279" s="4">
        <v>1656616.0</v>
      </c>
      <c r="G279" s="3"/>
      <c r="H279" s="4"/>
      <c r="I279" s="4"/>
      <c r="J279" s="4"/>
      <c r="K279" s="4"/>
      <c r="L279" s="5"/>
      <c r="M279" s="4"/>
    </row>
    <row r="280">
      <c r="A280" s="3" t="s">
        <v>304</v>
      </c>
      <c r="B280" s="3" t="s">
        <v>44</v>
      </c>
      <c r="C280" s="4">
        <v>1870374.0</v>
      </c>
      <c r="G280" s="3"/>
      <c r="H280" s="4"/>
      <c r="I280" s="4"/>
      <c r="J280" s="4"/>
      <c r="K280" s="4"/>
      <c r="L280" s="4"/>
      <c r="M280" s="4"/>
    </row>
    <row r="281">
      <c r="A281" s="3" t="s">
        <v>305</v>
      </c>
      <c r="B281" s="3" t="s">
        <v>17</v>
      </c>
      <c r="C281" s="4">
        <v>2523003.0</v>
      </c>
      <c r="G281" s="3"/>
      <c r="H281" s="4"/>
      <c r="I281" s="4"/>
      <c r="J281" s="4"/>
      <c r="K281" s="4"/>
      <c r="L281" s="5"/>
      <c r="M281" s="4"/>
    </row>
    <row r="282">
      <c r="A282" s="3" t="s">
        <v>306</v>
      </c>
      <c r="B282" s="7" t="e">
        <v>#N/A</v>
      </c>
      <c r="C282" s="4">
        <v>1796184.0</v>
      </c>
      <c r="G282" s="3"/>
      <c r="H282" s="4"/>
      <c r="I282" s="4"/>
      <c r="J282" s="4"/>
      <c r="K282" s="4"/>
      <c r="L282" s="5"/>
      <c r="M282" s="4"/>
    </row>
    <row r="283">
      <c r="A283" s="3" t="s">
        <v>307</v>
      </c>
      <c r="B283" s="3" t="s">
        <v>6</v>
      </c>
      <c r="C283" s="4">
        <v>4581268.0</v>
      </c>
      <c r="G283" s="3"/>
      <c r="H283" s="4"/>
      <c r="I283" s="4"/>
      <c r="J283" s="4"/>
      <c r="K283" s="4"/>
      <c r="L283" s="5"/>
      <c r="M283" s="4"/>
    </row>
    <row r="284">
      <c r="A284" s="3" t="s">
        <v>308</v>
      </c>
      <c r="B284" s="3" t="s">
        <v>6</v>
      </c>
      <c r="C284" s="4">
        <v>1436719.0</v>
      </c>
      <c r="G284" s="3"/>
      <c r="H284" s="4"/>
      <c r="I284" s="4"/>
      <c r="J284" s="4"/>
      <c r="K284" s="4"/>
      <c r="L284" s="5"/>
      <c r="M284" s="4"/>
    </row>
    <row r="285">
      <c r="A285" s="3" t="s">
        <v>309</v>
      </c>
      <c r="B285" s="3" t="s">
        <v>31</v>
      </c>
      <c r="C285" s="4">
        <v>815168.0</v>
      </c>
      <c r="G285" s="3"/>
      <c r="H285" s="4"/>
      <c r="I285" s="4"/>
      <c r="J285" s="4"/>
      <c r="K285" s="4"/>
      <c r="L285" s="5"/>
      <c r="M285" s="4"/>
    </row>
    <row r="286">
      <c r="A286" s="3" t="s">
        <v>310</v>
      </c>
      <c r="B286" s="3" t="s">
        <v>311</v>
      </c>
      <c r="C286" s="4">
        <v>200222.0</v>
      </c>
      <c r="G286" s="3"/>
      <c r="H286" s="4"/>
      <c r="I286" s="4"/>
      <c r="J286" s="4"/>
      <c r="K286" s="4"/>
      <c r="L286" s="5"/>
      <c r="M286" s="4"/>
    </row>
    <row r="287">
      <c r="A287" s="3" t="s">
        <v>312</v>
      </c>
      <c r="B287" s="3" t="s">
        <v>14</v>
      </c>
      <c r="C287" s="4">
        <v>1458248.0</v>
      </c>
      <c r="G287" s="3"/>
      <c r="H287" s="4"/>
      <c r="I287" s="4"/>
      <c r="J287" s="4"/>
      <c r="K287" s="4"/>
      <c r="L287" s="5"/>
      <c r="M287" s="4"/>
    </row>
    <row r="288">
      <c r="A288" s="3" t="s">
        <v>313</v>
      </c>
      <c r="B288" s="3" t="s">
        <v>57</v>
      </c>
      <c r="C288" s="4">
        <v>956313.0</v>
      </c>
      <c r="G288" s="3"/>
      <c r="H288" s="4"/>
      <c r="I288" s="4"/>
      <c r="J288" s="4"/>
      <c r="K288" s="4"/>
      <c r="L288" s="5"/>
      <c r="M288" s="4"/>
    </row>
    <row r="289">
      <c r="A289" s="3" t="s">
        <v>314</v>
      </c>
      <c r="B289" s="3" t="s">
        <v>35</v>
      </c>
      <c r="C289" s="4">
        <v>140802.0</v>
      </c>
      <c r="G289" s="3"/>
      <c r="H289" s="4"/>
      <c r="I289" s="4"/>
      <c r="J289" s="4"/>
      <c r="K289" s="4"/>
      <c r="L289" s="5"/>
      <c r="M289" s="4"/>
    </row>
    <row r="290">
      <c r="A290" s="3" t="s">
        <v>315</v>
      </c>
      <c r="B290" s="3" t="s">
        <v>57</v>
      </c>
      <c r="C290" s="4">
        <v>1228686.0</v>
      </c>
      <c r="G290" s="3"/>
      <c r="H290" s="4"/>
      <c r="I290" s="4"/>
      <c r="J290" s="4"/>
      <c r="K290" s="4"/>
      <c r="L290" s="5"/>
      <c r="M290" s="4"/>
    </row>
    <row r="291">
      <c r="A291" s="3" t="s">
        <v>316</v>
      </c>
      <c r="B291" s="3" t="s">
        <v>4</v>
      </c>
      <c r="C291" s="4">
        <v>3776269.0</v>
      </c>
      <c r="G291" s="3"/>
      <c r="H291" s="4"/>
      <c r="I291" s="4"/>
      <c r="J291" s="4"/>
      <c r="K291" s="4"/>
      <c r="L291" s="4"/>
      <c r="M291" s="4"/>
    </row>
    <row r="292">
      <c r="A292" s="3" t="s">
        <v>317</v>
      </c>
      <c r="B292" s="3" t="s">
        <v>26</v>
      </c>
      <c r="C292" s="4">
        <v>1505324.0</v>
      </c>
      <c r="G292" s="3"/>
      <c r="H292" s="4"/>
      <c r="I292" s="4"/>
      <c r="J292" s="4"/>
      <c r="K292" s="4"/>
      <c r="L292" s="4"/>
      <c r="M292" s="4"/>
    </row>
    <row r="293">
      <c r="A293" s="3" t="s">
        <v>318</v>
      </c>
      <c r="B293" s="3" t="s">
        <v>44</v>
      </c>
      <c r="C293" s="4">
        <v>1064493.0</v>
      </c>
      <c r="G293" s="3"/>
      <c r="H293" s="4"/>
      <c r="I293" s="4"/>
      <c r="J293" s="4"/>
      <c r="K293" s="4"/>
      <c r="L293" s="4"/>
      <c r="M293" s="4"/>
    </row>
    <row r="294">
      <c r="A294" s="3" t="s">
        <v>319</v>
      </c>
      <c r="B294" s="3" t="s">
        <v>17</v>
      </c>
      <c r="C294" s="4">
        <v>1307375.0</v>
      </c>
      <c r="G294" s="3"/>
      <c r="H294" s="4"/>
      <c r="I294" s="4"/>
      <c r="J294" s="4"/>
      <c r="K294" s="4"/>
      <c r="L294" s="4"/>
      <c r="M294" s="4"/>
    </row>
    <row r="295">
      <c r="A295" s="3" t="s">
        <v>320</v>
      </c>
      <c r="B295" s="3" t="s">
        <v>35</v>
      </c>
      <c r="C295" s="4">
        <v>616435.0</v>
      </c>
      <c r="G295" s="3"/>
      <c r="H295" s="4"/>
      <c r="I295" s="4"/>
      <c r="J295" s="4"/>
      <c r="K295" s="4"/>
      <c r="L295" s="4"/>
      <c r="M295" s="4"/>
    </row>
    <row r="296">
      <c r="A296" s="3" t="s">
        <v>321</v>
      </c>
      <c r="B296" s="3" t="s">
        <v>42</v>
      </c>
      <c r="C296" s="4">
        <v>3071029.0</v>
      </c>
      <c r="G296" s="3"/>
      <c r="H296" s="4"/>
      <c r="I296" s="4"/>
      <c r="J296" s="4"/>
      <c r="K296" s="4"/>
      <c r="L296" s="4"/>
      <c r="M296" s="4"/>
    </row>
    <row r="297">
      <c r="A297" s="3" t="s">
        <v>322</v>
      </c>
      <c r="B297" s="3" t="s">
        <v>20</v>
      </c>
      <c r="C297" s="4">
        <v>1292042.0</v>
      </c>
      <c r="G297" s="3"/>
      <c r="H297" s="4"/>
      <c r="I297" s="4"/>
      <c r="J297" s="4"/>
      <c r="K297" s="4"/>
      <c r="L297" s="4"/>
      <c r="M297" s="4"/>
    </row>
    <row r="298">
      <c r="A298" s="3" t="s">
        <v>323</v>
      </c>
      <c r="B298" s="3" t="s">
        <v>6</v>
      </c>
      <c r="C298" s="4">
        <v>1599596.0</v>
      </c>
      <c r="G298" s="3"/>
      <c r="H298" s="4"/>
      <c r="I298" s="4"/>
      <c r="J298" s="4"/>
      <c r="K298" s="4"/>
      <c r="L298" s="4"/>
      <c r="M298" s="4"/>
    </row>
    <row r="299">
      <c r="A299" s="3" t="s">
        <v>324</v>
      </c>
      <c r="B299" s="3" t="s">
        <v>39</v>
      </c>
      <c r="C299" s="4">
        <v>1440361.0</v>
      </c>
      <c r="G299" s="3"/>
      <c r="H299" s="4"/>
      <c r="I299" s="4"/>
      <c r="J299" s="4"/>
      <c r="K299" s="4"/>
      <c r="L299" s="4"/>
      <c r="M299" s="4"/>
    </row>
    <row r="300">
      <c r="A300" s="3" t="s">
        <v>325</v>
      </c>
      <c r="B300" s="3" t="s">
        <v>39</v>
      </c>
      <c r="C300" s="4">
        <v>1801733.0</v>
      </c>
      <c r="G300" s="3"/>
      <c r="H300" s="4"/>
      <c r="I300" s="4"/>
      <c r="J300" s="4"/>
      <c r="K300" s="4"/>
      <c r="L300" s="4"/>
      <c r="M300" s="4"/>
    </row>
    <row r="301">
      <c r="A301" s="3" t="s">
        <v>326</v>
      </c>
      <c r="B301" s="3" t="s">
        <v>42</v>
      </c>
      <c r="C301" s="4">
        <v>1666886.0</v>
      </c>
      <c r="G301" s="3"/>
      <c r="H301" s="4"/>
      <c r="I301" s="4"/>
      <c r="J301" s="4"/>
      <c r="K301" s="4"/>
      <c r="L301" s="4"/>
      <c r="M301" s="4"/>
    </row>
    <row r="302">
      <c r="A302" s="3" t="s">
        <v>327</v>
      </c>
      <c r="B302" s="3" t="s">
        <v>4</v>
      </c>
      <c r="C302" s="4">
        <v>2797370.0</v>
      </c>
      <c r="G302" s="3"/>
      <c r="H302" s="4"/>
      <c r="I302" s="4"/>
      <c r="J302" s="4"/>
      <c r="K302" s="4"/>
      <c r="L302" s="4"/>
      <c r="M302" s="4"/>
    </row>
    <row r="303">
      <c r="A303" s="3" t="s">
        <v>328</v>
      </c>
      <c r="B303" s="7" t="e">
        <v>#N/A</v>
      </c>
      <c r="C303" s="4">
        <v>1310061.0</v>
      </c>
      <c r="G303" s="3"/>
      <c r="H303" s="4"/>
      <c r="I303" s="4"/>
      <c r="J303" s="4"/>
      <c r="K303" s="4"/>
      <c r="L303" s="4"/>
      <c r="M303" s="4"/>
    </row>
    <row r="304">
      <c r="A304" s="3" t="s">
        <v>329</v>
      </c>
      <c r="B304" s="7" t="e">
        <v>#N/A</v>
      </c>
      <c r="C304" s="4">
        <v>1873046.0</v>
      </c>
      <c r="G304" s="3"/>
      <c r="H304" s="4"/>
      <c r="I304" s="4"/>
      <c r="J304" s="4"/>
      <c r="K304" s="4"/>
      <c r="L304" s="4"/>
      <c r="M304" s="4"/>
    </row>
    <row r="305">
      <c r="A305" s="3" t="s">
        <v>330</v>
      </c>
      <c r="B305" s="3" t="s">
        <v>8</v>
      </c>
      <c r="C305" s="4">
        <v>2299885.0</v>
      </c>
      <c r="G305" s="3"/>
      <c r="H305" s="4"/>
      <c r="I305" s="4"/>
      <c r="J305" s="4"/>
      <c r="K305" s="4"/>
      <c r="L305" s="4"/>
      <c r="M305" s="4"/>
    </row>
    <row r="306">
      <c r="A306" s="3" t="s">
        <v>331</v>
      </c>
      <c r="B306" s="3" t="s">
        <v>6</v>
      </c>
      <c r="C306" s="4">
        <v>4021243.0</v>
      </c>
      <c r="G306" s="3"/>
      <c r="H306" s="4"/>
      <c r="I306" s="4"/>
      <c r="J306" s="4"/>
      <c r="K306" s="4"/>
      <c r="L306" s="4"/>
      <c r="M306" s="4"/>
    </row>
    <row r="307">
      <c r="A307" s="3" t="s">
        <v>332</v>
      </c>
      <c r="B307" s="3" t="s">
        <v>39</v>
      </c>
      <c r="C307" s="4">
        <v>2251673.0</v>
      </c>
      <c r="G307" s="3"/>
      <c r="H307" s="4"/>
      <c r="I307" s="4"/>
      <c r="J307" s="4"/>
      <c r="K307" s="4"/>
      <c r="L307" s="5"/>
      <c r="M307" s="4"/>
    </row>
    <row r="308">
      <c r="A308" s="3" t="s">
        <v>333</v>
      </c>
      <c r="B308" s="3" t="s">
        <v>113</v>
      </c>
      <c r="C308" s="4">
        <v>531885.0</v>
      </c>
      <c r="G308" s="3"/>
      <c r="H308" s="4"/>
      <c r="I308" s="4"/>
      <c r="J308" s="4"/>
      <c r="K308" s="4"/>
      <c r="L308" s="4"/>
      <c r="M308" s="4"/>
    </row>
    <row r="309">
      <c r="A309" s="3" t="s">
        <v>334</v>
      </c>
      <c r="B309" s="3" t="s">
        <v>108</v>
      </c>
      <c r="C309" s="4">
        <v>84121.0</v>
      </c>
      <c r="G309" s="3"/>
      <c r="H309" s="4"/>
      <c r="I309" s="4"/>
      <c r="J309" s="4"/>
      <c r="K309" s="4"/>
      <c r="L309" s="4"/>
      <c r="M309" s="4"/>
    </row>
    <row r="310">
      <c r="A310" s="3" t="s">
        <v>335</v>
      </c>
      <c r="B310" s="3" t="s">
        <v>184</v>
      </c>
      <c r="C310" s="4">
        <v>74004.0</v>
      </c>
      <c r="G310" s="3"/>
      <c r="H310" s="4"/>
      <c r="I310" s="4"/>
      <c r="J310" s="4"/>
      <c r="K310" s="4"/>
      <c r="L310" s="4"/>
      <c r="M310" s="4"/>
    </row>
    <row r="311">
      <c r="A311" s="3" t="s">
        <v>336</v>
      </c>
      <c r="B311" s="3" t="s">
        <v>42</v>
      </c>
      <c r="C311" s="4">
        <v>1690400.0</v>
      </c>
      <c r="G311" s="3"/>
      <c r="H311" s="4"/>
      <c r="I311" s="4"/>
      <c r="J311" s="4"/>
      <c r="K311" s="4"/>
      <c r="L311" s="4"/>
      <c r="M311" s="4"/>
    </row>
    <row r="312">
      <c r="A312" s="3" t="s">
        <v>337</v>
      </c>
      <c r="B312" s="3" t="s">
        <v>35</v>
      </c>
      <c r="C312" s="4">
        <v>230696.0</v>
      </c>
      <c r="G312" s="3"/>
      <c r="H312" s="4"/>
      <c r="I312" s="4"/>
      <c r="J312" s="4"/>
      <c r="K312" s="4"/>
      <c r="L312" s="4"/>
      <c r="M312" s="4"/>
    </row>
    <row r="313">
      <c r="A313" s="3" t="s">
        <v>338</v>
      </c>
      <c r="B313" s="3" t="s">
        <v>70</v>
      </c>
      <c r="C313" s="4">
        <v>2819086.0</v>
      </c>
      <c r="G313" s="3"/>
      <c r="H313" s="4"/>
      <c r="I313" s="4"/>
      <c r="J313" s="4"/>
      <c r="K313" s="4"/>
      <c r="L313" s="4"/>
      <c r="M313" s="4"/>
    </row>
    <row r="314">
      <c r="A314" s="3" t="s">
        <v>339</v>
      </c>
      <c r="B314" s="3" t="s">
        <v>52</v>
      </c>
      <c r="C314" s="4">
        <v>554519.0</v>
      </c>
      <c r="G314" s="3"/>
      <c r="H314" s="4"/>
      <c r="I314" s="4"/>
      <c r="J314" s="4"/>
      <c r="K314" s="4"/>
      <c r="L314" s="4"/>
      <c r="M314" s="4"/>
    </row>
    <row r="315">
      <c r="A315" s="3" t="s">
        <v>340</v>
      </c>
      <c r="B315" s="3" t="s">
        <v>113</v>
      </c>
      <c r="C315" s="4">
        <v>716259.0</v>
      </c>
      <c r="G315" s="3"/>
      <c r="H315" s="4"/>
      <c r="I315" s="4"/>
      <c r="J315" s="4"/>
      <c r="K315" s="4"/>
      <c r="L315" s="4"/>
      <c r="M315" s="4"/>
    </row>
    <row r="316">
      <c r="A316" s="3" t="s">
        <v>341</v>
      </c>
      <c r="B316" s="3" t="s">
        <v>184</v>
      </c>
      <c r="C316" s="4">
        <v>267988.0</v>
      </c>
      <c r="G316" s="3"/>
      <c r="H316" s="4"/>
      <c r="I316" s="4"/>
      <c r="J316" s="4"/>
      <c r="K316" s="4"/>
      <c r="L316" s="4"/>
      <c r="M316" s="4"/>
    </row>
    <row r="317">
      <c r="A317" s="3" t="s">
        <v>342</v>
      </c>
      <c r="B317" s="3" t="s">
        <v>57</v>
      </c>
      <c r="C317" s="4">
        <v>887142.0</v>
      </c>
      <c r="G317" s="3"/>
      <c r="H317" s="4"/>
      <c r="I317" s="4"/>
      <c r="J317" s="4"/>
      <c r="K317" s="4"/>
      <c r="L317" s="4"/>
      <c r="M317" s="4"/>
    </row>
    <row r="318">
      <c r="A318" s="3" t="s">
        <v>343</v>
      </c>
      <c r="B318" s="3" t="s">
        <v>52</v>
      </c>
      <c r="C318" s="4">
        <v>1536401.0</v>
      </c>
      <c r="G318" s="3"/>
      <c r="H318" s="4"/>
      <c r="I318" s="4"/>
      <c r="J318" s="4"/>
      <c r="K318" s="4"/>
      <c r="L318" s="4"/>
      <c r="M318" s="4"/>
    </row>
    <row r="319">
      <c r="A319" s="3" t="s">
        <v>344</v>
      </c>
      <c r="B319" s="3" t="s">
        <v>12</v>
      </c>
      <c r="C319" s="4">
        <v>83955.0</v>
      </c>
      <c r="G319" s="3"/>
      <c r="H319" s="4"/>
      <c r="I319" s="4"/>
      <c r="J319" s="4"/>
      <c r="K319" s="4"/>
      <c r="L319" s="4"/>
      <c r="M319" s="4"/>
    </row>
    <row r="320">
      <c r="A320" s="3" t="s">
        <v>345</v>
      </c>
      <c r="B320" s="3" t="s">
        <v>10</v>
      </c>
      <c r="C320" s="4">
        <v>3876001.0</v>
      </c>
      <c r="G320" s="3"/>
      <c r="H320" s="4"/>
      <c r="I320" s="4"/>
      <c r="J320" s="4"/>
      <c r="K320" s="4"/>
      <c r="L320" s="4"/>
      <c r="M320" s="4"/>
    </row>
    <row r="321">
      <c r="A321" s="3" t="s">
        <v>346</v>
      </c>
      <c r="B321" s="3" t="s">
        <v>70</v>
      </c>
      <c r="C321" s="4">
        <v>4496694.0</v>
      </c>
      <c r="G321" s="3"/>
      <c r="H321" s="4"/>
      <c r="I321" s="4"/>
      <c r="J321" s="4"/>
      <c r="K321" s="4"/>
      <c r="L321" s="4"/>
      <c r="M321" s="4"/>
    </row>
    <row r="322">
      <c r="A322" s="3" t="s">
        <v>347</v>
      </c>
      <c r="B322" s="3" t="s">
        <v>17</v>
      </c>
      <c r="C322" s="4">
        <v>2635375.0</v>
      </c>
      <c r="G322" s="3"/>
      <c r="H322" s="4"/>
      <c r="I322" s="4"/>
      <c r="J322" s="4"/>
      <c r="K322" s="4"/>
      <c r="L322" s="4"/>
      <c r="M322" s="4"/>
    </row>
    <row r="323">
      <c r="A323" s="3" t="s">
        <v>348</v>
      </c>
      <c r="B323" s="3" t="s">
        <v>52</v>
      </c>
      <c r="C323" s="4">
        <v>1389920.0</v>
      </c>
      <c r="G323" s="3"/>
      <c r="H323" s="4"/>
      <c r="I323" s="4"/>
      <c r="J323" s="4"/>
      <c r="K323" s="4"/>
      <c r="L323" s="4"/>
      <c r="M323" s="4"/>
    </row>
    <row r="324">
      <c r="A324" s="3" t="s">
        <v>349</v>
      </c>
      <c r="B324" s="3" t="s">
        <v>39</v>
      </c>
      <c r="C324" s="4">
        <v>1379647.0</v>
      </c>
      <c r="G324" s="3"/>
      <c r="H324" s="4"/>
      <c r="I324" s="4"/>
      <c r="J324" s="4"/>
      <c r="K324" s="4"/>
      <c r="L324" s="4"/>
      <c r="M324" s="4"/>
    </row>
    <row r="325">
      <c r="A325" s="3" t="s">
        <v>350</v>
      </c>
      <c r="B325" s="3" t="s">
        <v>83</v>
      </c>
      <c r="C325" s="4">
        <v>1206640.0</v>
      </c>
      <c r="G325" s="3"/>
      <c r="H325" s="4"/>
      <c r="I325" s="4"/>
      <c r="J325" s="4"/>
      <c r="K325" s="4"/>
      <c r="L325" s="4"/>
      <c r="M325" s="4"/>
    </row>
    <row r="326">
      <c r="A326" s="3" t="s">
        <v>351</v>
      </c>
      <c r="B326" s="7" t="e">
        <v>#N/A</v>
      </c>
      <c r="C326" s="4">
        <v>658917.0</v>
      </c>
      <c r="G326" s="3"/>
      <c r="H326" s="4"/>
      <c r="I326" s="4"/>
      <c r="J326" s="4"/>
      <c r="K326" s="4"/>
      <c r="L326" s="4"/>
      <c r="M326" s="4"/>
    </row>
    <row r="327">
      <c r="A327" s="3" t="s">
        <v>352</v>
      </c>
      <c r="B327" s="3" t="s">
        <v>14</v>
      </c>
      <c r="C327" s="4">
        <v>1951014.0</v>
      </c>
      <c r="G327" s="3"/>
      <c r="H327" s="4"/>
      <c r="I327" s="4"/>
      <c r="J327" s="4"/>
      <c r="K327" s="4"/>
      <c r="L327" s="4"/>
      <c r="M327" s="4"/>
    </row>
    <row r="328">
      <c r="A328" s="3" t="s">
        <v>353</v>
      </c>
      <c r="B328" s="3" t="s">
        <v>17</v>
      </c>
      <c r="C328" s="4">
        <v>1974551.0</v>
      </c>
      <c r="G328" s="3"/>
      <c r="H328" s="4"/>
      <c r="I328" s="4"/>
      <c r="J328" s="4"/>
      <c r="K328" s="4"/>
      <c r="L328" s="4"/>
      <c r="M328" s="4"/>
    </row>
    <row r="329">
      <c r="A329" s="3" t="s">
        <v>354</v>
      </c>
      <c r="B329" s="3" t="s">
        <v>17</v>
      </c>
      <c r="C329" s="4">
        <v>3086293.0</v>
      </c>
      <c r="G329" s="3"/>
      <c r="H329" s="4"/>
      <c r="I329" s="4"/>
      <c r="J329" s="4"/>
      <c r="K329" s="4"/>
      <c r="L329" s="5"/>
      <c r="M329" s="4"/>
    </row>
    <row r="330">
      <c r="A330" s="3" t="s">
        <v>355</v>
      </c>
      <c r="B330" s="3" t="s">
        <v>4</v>
      </c>
      <c r="C330" s="4">
        <v>4517398.0</v>
      </c>
      <c r="G330" s="3"/>
      <c r="H330" s="4"/>
      <c r="I330" s="4"/>
      <c r="J330" s="4"/>
      <c r="K330" s="4"/>
      <c r="L330" s="4"/>
      <c r="M330" s="4"/>
    </row>
    <row r="331">
      <c r="A331" s="3" t="s">
        <v>356</v>
      </c>
      <c r="B331" s="3" t="s">
        <v>44</v>
      </c>
      <c r="C331" s="4">
        <v>1879809.0</v>
      </c>
      <c r="G331" s="3"/>
      <c r="H331" s="4"/>
      <c r="I331" s="4"/>
      <c r="J331" s="4"/>
      <c r="K331" s="4"/>
      <c r="L331" s="4"/>
      <c r="M331" s="4"/>
    </row>
    <row r="332">
      <c r="A332" s="3" t="s">
        <v>357</v>
      </c>
      <c r="B332" s="3" t="s">
        <v>35</v>
      </c>
      <c r="C332" s="4">
        <v>424483.0</v>
      </c>
      <c r="G332" s="3"/>
      <c r="H332" s="4"/>
      <c r="I332" s="4"/>
      <c r="J332" s="4"/>
      <c r="K332" s="4"/>
      <c r="L332" s="4"/>
      <c r="M332" s="4"/>
    </row>
    <row r="333">
      <c r="A333" s="3" t="s">
        <v>358</v>
      </c>
      <c r="B333" s="3" t="s">
        <v>108</v>
      </c>
      <c r="C333" s="4">
        <v>437903.0</v>
      </c>
      <c r="G333" s="3"/>
      <c r="H333" s="4"/>
      <c r="I333" s="4"/>
      <c r="J333" s="4"/>
      <c r="K333" s="4"/>
      <c r="L333" s="4"/>
      <c r="M333" s="4"/>
    </row>
    <row r="334">
      <c r="A334" s="3" t="s">
        <v>359</v>
      </c>
      <c r="B334" s="3" t="s">
        <v>35</v>
      </c>
      <c r="C334" s="4">
        <v>870354.0</v>
      </c>
      <c r="G334" s="3"/>
      <c r="H334" s="4"/>
      <c r="I334" s="4"/>
      <c r="J334" s="4"/>
      <c r="K334" s="4"/>
      <c r="L334" s="4"/>
      <c r="M334" s="4"/>
    </row>
    <row r="335">
      <c r="A335" s="3" t="s">
        <v>360</v>
      </c>
      <c r="B335" s="3" t="s">
        <v>4</v>
      </c>
      <c r="C335" s="4">
        <v>4053463.0</v>
      </c>
      <c r="G335" s="3"/>
      <c r="H335" s="4"/>
      <c r="I335" s="4"/>
      <c r="J335" s="4"/>
      <c r="K335" s="4"/>
      <c r="L335" s="4"/>
      <c r="M335" s="4"/>
    </row>
    <row r="336">
      <c r="A336" s="3" t="s">
        <v>361</v>
      </c>
      <c r="B336" s="3" t="s">
        <v>26</v>
      </c>
      <c r="C336" s="4">
        <v>964655.0</v>
      </c>
      <c r="G336" s="3"/>
      <c r="H336" s="4"/>
      <c r="I336" s="4"/>
      <c r="J336" s="4"/>
      <c r="K336" s="4"/>
      <c r="L336" s="4"/>
      <c r="M336" s="4"/>
    </row>
    <row r="337">
      <c r="A337" s="3" t="s">
        <v>362</v>
      </c>
      <c r="B337" s="3" t="s">
        <v>37</v>
      </c>
      <c r="C337" s="4">
        <v>92076.0</v>
      </c>
      <c r="G337" s="3"/>
      <c r="H337" s="4"/>
      <c r="I337" s="4"/>
      <c r="J337" s="4"/>
      <c r="K337" s="4"/>
      <c r="L337" s="5"/>
      <c r="M337" s="4"/>
    </row>
    <row r="338">
      <c r="A338" s="3" t="s">
        <v>363</v>
      </c>
      <c r="B338" s="3" t="s">
        <v>6</v>
      </c>
      <c r="C338" s="4">
        <v>3564544.0</v>
      </c>
      <c r="G338" s="3"/>
      <c r="H338" s="4"/>
      <c r="I338" s="4"/>
      <c r="J338" s="4"/>
      <c r="K338" s="4"/>
      <c r="L338" s="5"/>
      <c r="M338" s="4"/>
    </row>
    <row r="339">
      <c r="A339" s="3" t="s">
        <v>364</v>
      </c>
      <c r="B339" s="7" t="e">
        <v>#N/A</v>
      </c>
      <c r="C339" s="4">
        <v>31564.0</v>
      </c>
      <c r="G339" s="3"/>
      <c r="H339" s="4"/>
      <c r="I339" s="4"/>
      <c r="J339" s="4"/>
      <c r="K339" s="4"/>
      <c r="L339" s="4"/>
      <c r="M339" s="4"/>
    </row>
    <row r="340">
      <c r="A340" s="3" t="s">
        <v>365</v>
      </c>
      <c r="B340" s="3" t="s">
        <v>57</v>
      </c>
      <c r="C340" s="4">
        <v>1042137.0</v>
      </c>
      <c r="G340" s="3"/>
      <c r="H340" s="4"/>
      <c r="I340" s="4"/>
      <c r="J340" s="4"/>
      <c r="K340" s="4"/>
      <c r="L340" s="4"/>
      <c r="M340" s="4"/>
    </row>
    <row r="341">
      <c r="A341" s="3" t="s">
        <v>366</v>
      </c>
      <c r="B341" s="3" t="s">
        <v>42</v>
      </c>
      <c r="C341" s="4">
        <v>1000912.0</v>
      </c>
      <c r="G341" s="3"/>
      <c r="H341" s="4"/>
      <c r="I341" s="4"/>
      <c r="J341" s="4"/>
      <c r="K341" s="4"/>
      <c r="L341" s="4"/>
      <c r="M341" s="4"/>
    </row>
    <row r="342">
      <c r="A342" s="3" t="s">
        <v>367</v>
      </c>
      <c r="B342" s="3" t="s">
        <v>367</v>
      </c>
      <c r="C342" s="4">
        <v>64473.0</v>
      </c>
      <c r="G342" s="3"/>
      <c r="H342" s="4"/>
      <c r="I342" s="4"/>
      <c r="J342" s="4"/>
      <c r="K342" s="4"/>
      <c r="L342" s="4"/>
      <c r="M342" s="4"/>
    </row>
    <row r="343">
      <c r="A343" s="3" t="s">
        <v>368</v>
      </c>
      <c r="B343" s="3" t="s">
        <v>6</v>
      </c>
      <c r="C343" s="4">
        <v>1221592.0</v>
      </c>
      <c r="G343" s="3"/>
      <c r="H343" s="4"/>
      <c r="I343" s="4"/>
      <c r="J343" s="4"/>
      <c r="K343" s="4"/>
      <c r="L343" s="4"/>
      <c r="M343" s="4"/>
    </row>
    <row r="344">
      <c r="A344" s="3" t="s">
        <v>369</v>
      </c>
      <c r="B344" s="3" t="s">
        <v>113</v>
      </c>
      <c r="C344" s="4">
        <v>726978.0</v>
      </c>
      <c r="G344" s="3"/>
      <c r="H344" s="4"/>
      <c r="I344" s="4"/>
      <c r="J344" s="4"/>
      <c r="K344" s="4"/>
      <c r="L344" s="4"/>
      <c r="M344" s="4"/>
    </row>
    <row r="345">
      <c r="A345" s="3" t="s">
        <v>370</v>
      </c>
      <c r="B345" s="3" t="s">
        <v>10</v>
      </c>
      <c r="C345" s="4">
        <v>2454196.0</v>
      </c>
      <c r="G345" s="3"/>
      <c r="H345" s="4"/>
      <c r="I345" s="4"/>
      <c r="J345" s="4"/>
      <c r="K345" s="4"/>
      <c r="L345" s="4"/>
      <c r="M345" s="4"/>
    </row>
    <row r="346">
      <c r="A346" s="3" t="s">
        <v>371</v>
      </c>
      <c r="B346" s="3" t="s">
        <v>12</v>
      </c>
      <c r="C346" s="4">
        <v>117894.0</v>
      </c>
      <c r="G346" s="3"/>
      <c r="H346" s="4"/>
      <c r="I346" s="4"/>
      <c r="J346" s="4"/>
      <c r="K346" s="4"/>
      <c r="L346" s="4"/>
      <c r="M346" s="4"/>
    </row>
    <row r="347">
      <c r="A347" s="3" t="s">
        <v>372</v>
      </c>
      <c r="B347" s="3" t="s">
        <v>35</v>
      </c>
      <c r="C347" s="4">
        <v>133487.0</v>
      </c>
      <c r="G347" s="3"/>
      <c r="H347" s="4"/>
      <c r="I347" s="4"/>
      <c r="J347" s="4"/>
      <c r="K347" s="4"/>
      <c r="L347" s="4"/>
      <c r="M347" s="4"/>
    </row>
    <row r="348">
      <c r="A348" s="3" t="s">
        <v>373</v>
      </c>
      <c r="B348" s="3" t="s">
        <v>113</v>
      </c>
      <c r="C348" s="4">
        <v>461790.0</v>
      </c>
      <c r="G348" s="3"/>
      <c r="H348" s="4"/>
      <c r="I348" s="4"/>
      <c r="J348" s="4"/>
      <c r="K348" s="4"/>
      <c r="L348" s="4"/>
      <c r="M348" s="4"/>
    </row>
    <row r="349">
      <c r="A349" s="3" t="s">
        <v>374</v>
      </c>
      <c r="B349" s="3" t="s">
        <v>37</v>
      </c>
      <c r="C349" s="4">
        <v>145726.0</v>
      </c>
      <c r="G349" s="3"/>
      <c r="H349" s="4"/>
      <c r="I349" s="4"/>
      <c r="J349" s="4"/>
      <c r="K349" s="4"/>
      <c r="L349" s="4"/>
      <c r="M349" s="4"/>
    </row>
    <row r="350">
      <c r="A350" s="3" t="s">
        <v>375</v>
      </c>
      <c r="B350" s="3" t="s">
        <v>184</v>
      </c>
      <c r="C350" s="4">
        <v>50484.0</v>
      </c>
      <c r="G350" s="3"/>
      <c r="H350" s="4"/>
      <c r="I350" s="4"/>
      <c r="J350" s="4"/>
      <c r="K350" s="4"/>
      <c r="L350" s="4"/>
      <c r="M350" s="4"/>
    </row>
    <row r="351">
      <c r="A351" s="3" t="s">
        <v>376</v>
      </c>
      <c r="B351" s="3" t="s">
        <v>37</v>
      </c>
      <c r="C351" s="4">
        <v>54080.0</v>
      </c>
      <c r="G351" s="3"/>
      <c r="H351" s="4"/>
      <c r="I351" s="4"/>
      <c r="J351" s="4"/>
      <c r="K351" s="4"/>
      <c r="L351" s="4"/>
      <c r="M351" s="4"/>
    </row>
    <row r="352">
      <c r="A352" s="3" t="s">
        <v>377</v>
      </c>
      <c r="B352" s="3" t="s">
        <v>37</v>
      </c>
      <c r="C352" s="4">
        <v>83030.0</v>
      </c>
      <c r="G352" s="3"/>
      <c r="H352" s="4"/>
      <c r="I352" s="4"/>
      <c r="J352" s="4"/>
      <c r="K352" s="4"/>
      <c r="L352" s="4"/>
      <c r="M352" s="4"/>
    </row>
    <row r="353">
      <c r="A353" s="3" t="s">
        <v>378</v>
      </c>
      <c r="B353" s="3" t="s">
        <v>6</v>
      </c>
      <c r="C353" s="4">
        <v>4589838.0</v>
      </c>
      <c r="G353" s="3"/>
      <c r="H353" s="4"/>
      <c r="I353" s="4"/>
      <c r="J353" s="4"/>
      <c r="K353" s="4"/>
      <c r="L353" s="4"/>
      <c r="M353" s="4"/>
    </row>
    <row r="354">
      <c r="A354" s="3" t="s">
        <v>379</v>
      </c>
      <c r="B354" s="3" t="s">
        <v>31</v>
      </c>
      <c r="C354" s="4">
        <v>3498739.0</v>
      </c>
      <c r="G354" s="3"/>
      <c r="H354" s="4"/>
      <c r="I354" s="4"/>
      <c r="J354" s="4"/>
      <c r="K354" s="4"/>
      <c r="L354" s="4"/>
      <c r="M354" s="4"/>
    </row>
    <row r="355">
      <c r="A355" s="3" t="s">
        <v>380</v>
      </c>
      <c r="B355" s="3" t="s">
        <v>12</v>
      </c>
      <c r="C355" s="4">
        <v>161428.0</v>
      </c>
      <c r="G355" s="3"/>
      <c r="H355" s="4"/>
      <c r="I355" s="4"/>
      <c r="J355" s="4"/>
      <c r="K355" s="4"/>
      <c r="L355" s="4"/>
      <c r="M355" s="4"/>
    </row>
    <row r="356">
      <c r="A356" s="3" t="s">
        <v>381</v>
      </c>
      <c r="B356" s="3" t="s">
        <v>42</v>
      </c>
      <c r="C356" s="4">
        <v>2001762.0</v>
      </c>
      <c r="G356" s="3"/>
      <c r="H356" s="4"/>
      <c r="I356" s="4"/>
      <c r="J356" s="4"/>
      <c r="K356" s="4"/>
      <c r="L356" s="4"/>
      <c r="M356" s="4"/>
    </row>
    <row r="357">
      <c r="A357" s="3" t="s">
        <v>382</v>
      </c>
      <c r="B357" s="3" t="s">
        <v>42</v>
      </c>
      <c r="C357" s="4">
        <v>4487379.0</v>
      </c>
      <c r="G357" s="3"/>
      <c r="H357" s="4"/>
      <c r="I357" s="4"/>
      <c r="J357" s="4"/>
      <c r="K357" s="4"/>
      <c r="L357" s="4"/>
      <c r="M357" s="4"/>
    </row>
    <row r="358">
      <c r="A358" s="3" t="s">
        <v>383</v>
      </c>
      <c r="B358" s="3" t="s">
        <v>44</v>
      </c>
      <c r="C358" s="4">
        <v>3038252.0</v>
      </c>
      <c r="G358" s="3"/>
      <c r="H358" s="4"/>
      <c r="I358" s="4"/>
      <c r="J358" s="4"/>
      <c r="K358" s="4"/>
      <c r="L358" s="4"/>
      <c r="M358" s="4"/>
    </row>
    <row r="359">
      <c r="A359" s="3" t="s">
        <v>384</v>
      </c>
      <c r="B359" s="3" t="s">
        <v>6</v>
      </c>
      <c r="C359" s="4">
        <v>1564708.0</v>
      </c>
      <c r="G359" s="3"/>
      <c r="H359" s="4"/>
      <c r="I359" s="4"/>
      <c r="J359" s="4"/>
      <c r="K359" s="4"/>
      <c r="L359" s="4"/>
      <c r="M359" s="4"/>
    </row>
    <row r="360">
      <c r="A360" s="3" t="s">
        <v>385</v>
      </c>
      <c r="B360" s="3" t="s">
        <v>6</v>
      </c>
      <c r="C360" s="4">
        <v>2684703.0</v>
      </c>
      <c r="G360" s="3"/>
      <c r="H360" s="4"/>
      <c r="I360" s="4"/>
      <c r="J360" s="4"/>
      <c r="K360" s="4"/>
      <c r="L360" s="4"/>
      <c r="M360" s="4"/>
    </row>
    <row r="361">
      <c r="A361" s="3" t="s">
        <v>386</v>
      </c>
      <c r="B361" s="3" t="s">
        <v>83</v>
      </c>
      <c r="C361" s="4">
        <v>1032754.0</v>
      </c>
      <c r="G361" s="3"/>
      <c r="H361" s="4"/>
      <c r="I361" s="4"/>
      <c r="J361" s="4"/>
      <c r="K361" s="4"/>
      <c r="L361" s="4"/>
      <c r="M361" s="4"/>
    </row>
    <row r="362">
      <c r="A362" s="3" t="s">
        <v>387</v>
      </c>
      <c r="B362" s="3" t="s">
        <v>4</v>
      </c>
      <c r="C362" s="4">
        <v>4053028.0</v>
      </c>
      <c r="G362" s="3"/>
      <c r="H362" s="4"/>
      <c r="I362" s="4"/>
      <c r="J362" s="4"/>
      <c r="K362" s="4"/>
      <c r="L362" s="4"/>
      <c r="M362" s="4"/>
    </row>
    <row r="363">
      <c r="A363" s="3" t="s">
        <v>388</v>
      </c>
      <c r="B363" s="3" t="s">
        <v>311</v>
      </c>
      <c r="C363" s="4">
        <v>41816.0</v>
      </c>
      <c r="G363" s="3"/>
      <c r="H363" s="4"/>
      <c r="I363" s="4"/>
      <c r="J363" s="4"/>
      <c r="K363" s="4"/>
      <c r="L363" s="4"/>
      <c r="M363" s="4"/>
    </row>
    <row r="364">
      <c r="A364" s="3" t="s">
        <v>389</v>
      </c>
      <c r="B364" s="3" t="s">
        <v>26</v>
      </c>
      <c r="C364" s="4">
        <v>922088.0</v>
      </c>
      <c r="G364" s="3"/>
      <c r="H364" s="4"/>
      <c r="I364" s="4"/>
      <c r="J364" s="4"/>
      <c r="K364" s="4"/>
      <c r="L364" s="4"/>
      <c r="M364" s="4"/>
    </row>
    <row r="365">
      <c r="A365" s="3" t="s">
        <v>390</v>
      </c>
      <c r="B365" s="3" t="s">
        <v>8</v>
      </c>
      <c r="C365" s="4">
        <v>2035064.0</v>
      </c>
      <c r="G365" s="3"/>
      <c r="H365" s="4"/>
      <c r="I365" s="4"/>
      <c r="J365" s="4"/>
      <c r="K365" s="4"/>
      <c r="L365" s="4"/>
      <c r="M365" s="4"/>
    </row>
    <row r="366">
      <c r="A366" s="3" t="s">
        <v>391</v>
      </c>
      <c r="B366" s="3" t="s">
        <v>6</v>
      </c>
      <c r="C366" s="4">
        <v>875958.0</v>
      </c>
      <c r="G366" s="3"/>
      <c r="H366" s="4"/>
      <c r="I366" s="4"/>
      <c r="J366" s="4"/>
      <c r="K366" s="4"/>
      <c r="L366" s="4"/>
      <c r="M366" s="4"/>
    </row>
    <row r="367">
      <c r="A367" s="3" t="s">
        <v>392</v>
      </c>
      <c r="B367" s="3" t="s">
        <v>6</v>
      </c>
      <c r="C367" s="4">
        <v>1868529.0</v>
      </c>
      <c r="G367" s="3"/>
      <c r="H367" s="4"/>
      <c r="I367" s="4"/>
      <c r="J367" s="4"/>
      <c r="K367" s="4"/>
      <c r="L367" s="4"/>
      <c r="M367" s="4"/>
    </row>
    <row r="368">
      <c r="A368" s="3" t="s">
        <v>393</v>
      </c>
      <c r="B368" s="3" t="s">
        <v>17</v>
      </c>
      <c r="C368" s="4">
        <v>4112920.0</v>
      </c>
      <c r="G368" s="3"/>
      <c r="H368" s="4"/>
      <c r="I368" s="4"/>
      <c r="J368" s="4"/>
      <c r="K368" s="4"/>
      <c r="L368" s="4"/>
      <c r="M368" s="4"/>
    </row>
    <row r="369">
      <c r="A369" s="3" t="s">
        <v>394</v>
      </c>
      <c r="B369" s="3" t="s">
        <v>70</v>
      </c>
      <c r="C369" s="4">
        <v>3988845.0</v>
      </c>
      <c r="G369" s="3"/>
      <c r="H369" s="4"/>
      <c r="I369" s="4"/>
      <c r="J369" s="4"/>
      <c r="K369" s="4"/>
      <c r="L369" s="5"/>
      <c r="M369" s="4"/>
    </row>
    <row r="370">
      <c r="A370" s="3" t="s">
        <v>395</v>
      </c>
      <c r="B370" s="3" t="s">
        <v>39</v>
      </c>
      <c r="C370" s="4">
        <v>613192.0</v>
      </c>
      <c r="G370" s="3"/>
      <c r="H370" s="4"/>
      <c r="I370" s="4"/>
      <c r="J370" s="4"/>
      <c r="K370" s="4"/>
      <c r="L370" s="4"/>
      <c r="M370" s="4"/>
    </row>
    <row r="371">
      <c r="A371" s="3" t="s">
        <v>396</v>
      </c>
      <c r="B371" s="3" t="s">
        <v>12</v>
      </c>
      <c r="C371" s="4">
        <v>86364.0</v>
      </c>
      <c r="G371" s="3"/>
      <c r="H371" s="4"/>
      <c r="I371" s="4"/>
      <c r="J371" s="4"/>
      <c r="K371" s="4"/>
      <c r="L371" s="4"/>
      <c r="M371" s="4"/>
    </row>
    <row r="372">
      <c r="A372" s="3" t="s">
        <v>397</v>
      </c>
      <c r="B372" s="3" t="s">
        <v>108</v>
      </c>
      <c r="C372" s="4">
        <v>999777.0</v>
      </c>
      <c r="G372" s="3"/>
      <c r="H372" s="4"/>
      <c r="I372" s="4"/>
      <c r="J372" s="4"/>
      <c r="K372" s="4"/>
      <c r="L372" s="4"/>
      <c r="M372" s="4"/>
    </row>
    <row r="373">
      <c r="A373" s="3" t="s">
        <v>398</v>
      </c>
      <c r="B373" s="3" t="s">
        <v>20</v>
      </c>
      <c r="C373" s="4">
        <v>1054905.0</v>
      </c>
      <c r="G373" s="3"/>
      <c r="H373" s="4"/>
      <c r="I373" s="4"/>
      <c r="J373" s="4"/>
      <c r="K373" s="4"/>
      <c r="L373" s="4"/>
      <c r="M373" s="4"/>
    </row>
    <row r="374">
      <c r="A374" s="3" t="s">
        <v>399</v>
      </c>
      <c r="B374" s="3" t="s">
        <v>20</v>
      </c>
      <c r="C374" s="4">
        <v>1340411.0</v>
      </c>
      <c r="G374" s="3"/>
      <c r="H374" s="4"/>
      <c r="I374" s="4"/>
      <c r="J374" s="4"/>
      <c r="K374" s="4"/>
      <c r="L374" s="4"/>
      <c r="M374" s="4"/>
    </row>
    <row r="375">
      <c r="A375" s="3" t="s">
        <v>400</v>
      </c>
      <c r="B375" s="3" t="s">
        <v>52</v>
      </c>
      <c r="C375" s="4">
        <v>1805769.0</v>
      </c>
      <c r="G375" s="3"/>
      <c r="H375" s="4"/>
      <c r="I375" s="4"/>
      <c r="J375" s="4"/>
      <c r="K375" s="4"/>
      <c r="L375" s="4"/>
      <c r="M375" s="4"/>
    </row>
    <row r="376">
      <c r="A376" s="3" t="s">
        <v>401</v>
      </c>
      <c r="B376" s="3" t="s">
        <v>31</v>
      </c>
      <c r="C376" s="4">
        <v>769751.0</v>
      </c>
      <c r="G376" s="3"/>
      <c r="H376" s="4"/>
      <c r="I376" s="4"/>
      <c r="J376" s="4"/>
      <c r="K376" s="4"/>
      <c r="L376" s="5"/>
      <c r="M376" s="4"/>
    </row>
    <row r="377">
      <c r="A377" s="3" t="s">
        <v>402</v>
      </c>
      <c r="B377" s="3" t="s">
        <v>6</v>
      </c>
      <c r="C377" s="4">
        <v>2547184.0</v>
      </c>
      <c r="G377" s="3"/>
      <c r="H377" s="4"/>
      <c r="I377" s="4"/>
      <c r="J377" s="4"/>
      <c r="K377" s="4"/>
      <c r="L377" s="5"/>
      <c r="M377" s="4"/>
    </row>
    <row r="378">
      <c r="A378" s="3" t="s">
        <v>403</v>
      </c>
      <c r="B378" s="3" t="s">
        <v>6</v>
      </c>
      <c r="C378" s="4">
        <v>2205968.0</v>
      </c>
      <c r="G378" s="3"/>
      <c r="H378" s="4"/>
      <c r="I378" s="4"/>
      <c r="J378" s="4"/>
      <c r="K378" s="4"/>
      <c r="L378" s="4"/>
      <c r="M378" s="4"/>
    </row>
    <row r="379">
      <c r="A379" s="3" t="s">
        <v>404</v>
      </c>
      <c r="B379" s="3" t="s">
        <v>39</v>
      </c>
      <c r="C379" s="4">
        <v>2519738.0</v>
      </c>
      <c r="G379" s="3"/>
      <c r="H379" s="4"/>
      <c r="I379" s="4"/>
      <c r="J379" s="4"/>
      <c r="K379" s="4"/>
      <c r="L379" s="5"/>
      <c r="M379" s="4"/>
    </row>
    <row r="380">
      <c r="A380" s="3" t="s">
        <v>405</v>
      </c>
      <c r="B380" s="3" t="s">
        <v>4</v>
      </c>
      <c r="C380" s="4">
        <v>3033288.0</v>
      </c>
      <c r="G380" s="3"/>
      <c r="H380" s="4"/>
      <c r="I380" s="4"/>
      <c r="J380" s="4"/>
      <c r="K380" s="4"/>
      <c r="L380" s="5"/>
      <c r="M380" s="4"/>
    </row>
    <row r="381">
      <c r="A381" s="3" t="s">
        <v>406</v>
      </c>
      <c r="B381" s="3" t="s">
        <v>6</v>
      </c>
      <c r="C381" s="4">
        <v>3443689.0</v>
      </c>
      <c r="G381" s="3"/>
      <c r="H381" s="4"/>
      <c r="I381" s="4"/>
      <c r="J381" s="4"/>
      <c r="K381" s="4"/>
      <c r="L381" s="4"/>
      <c r="M381" s="4"/>
    </row>
    <row r="382">
      <c r="A382" s="3" t="s">
        <v>407</v>
      </c>
      <c r="B382" s="3" t="s">
        <v>26</v>
      </c>
      <c r="C382" s="4">
        <v>1089263.0</v>
      </c>
      <c r="G382" s="3"/>
      <c r="H382" s="4"/>
      <c r="I382" s="4"/>
      <c r="J382" s="4"/>
      <c r="K382" s="4"/>
      <c r="L382" s="4"/>
      <c r="M382" s="4"/>
    </row>
    <row r="383">
      <c r="A383" s="3" t="s">
        <v>408</v>
      </c>
      <c r="B383" s="3" t="s">
        <v>6</v>
      </c>
      <c r="C383" s="4">
        <v>2496970.0</v>
      </c>
      <c r="G383" s="3"/>
      <c r="H383" s="4"/>
      <c r="I383" s="4"/>
      <c r="J383" s="4"/>
      <c r="K383" s="4"/>
      <c r="L383" s="4"/>
      <c r="M383" s="4"/>
    </row>
    <row r="384">
      <c r="A384" s="3" t="s">
        <v>409</v>
      </c>
      <c r="B384" s="3" t="s">
        <v>31</v>
      </c>
      <c r="C384" s="4">
        <v>995746.0</v>
      </c>
      <c r="G384" s="3"/>
      <c r="H384" s="4"/>
      <c r="I384" s="4"/>
      <c r="J384" s="4"/>
      <c r="K384" s="4"/>
      <c r="L384" s="4"/>
      <c r="M384" s="4"/>
    </row>
    <row r="385">
      <c r="A385" s="3" t="s">
        <v>410</v>
      </c>
      <c r="B385" s="3" t="s">
        <v>184</v>
      </c>
      <c r="C385" s="4">
        <v>194622.0</v>
      </c>
      <c r="G385" s="3"/>
      <c r="H385" s="4"/>
      <c r="I385" s="4"/>
      <c r="J385" s="4"/>
      <c r="K385" s="4"/>
      <c r="L385" s="4"/>
      <c r="M385" s="4"/>
    </row>
    <row r="386">
      <c r="A386" s="3" t="s">
        <v>411</v>
      </c>
      <c r="B386" s="3" t="s">
        <v>184</v>
      </c>
      <c r="C386" s="4">
        <v>250260.0</v>
      </c>
      <c r="G386" s="3"/>
      <c r="H386" s="4"/>
      <c r="I386" s="4"/>
      <c r="J386" s="4"/>
      <c r="K386" s="4"/>
      <c r="L386" s="5"/>
      <c r="M386" s="4"/>
    </row>
    <row r="387">
      <c r="A387" s="3" t="s">
        <v>412</v>
      </c>
      <c r="B387" s="3" t="s">
        <v>6</v>
      </c>
      <c r="C387" s="4">
        <v>4772006.0</v>
      </c>
      <c r="G387" s="3"/>
      <c r="H387" s="4"/>
      <c r="I387" s="4"/>
      <c r="J387" s="4"/>
      <c r="K387" s="4"/>
      <c r="L387" s="4"/>
      <c r="M387" s="4"/>
    </row>
    <row r="388">
      <c r="A388" s="3" t="s">
        <v>413</v>
      </c>
      <c r="B388" s="3" t="s">
        <v>20</v>
      </c>
      <c r="C388" s="4">
        <v>1965970.0</v>
      </c>
      <c r="G388" s="3"/>
      <c r="H388" s="4"/>
      <c r="I388" s="4"/>
      <c r="J388" s="4"/>
      <c r="K388" s="4"/>
      <c r="L388" s="5"/>
      <c r="M388" s="4"/>
    </row>
    <row r="389">
      <c r="A389" s="3" t="s">
        <v>414</v>
      </c>
      <c r="B389" s="3" t="s">
        <v>57</v>
      </c>
      <c r="C389" s="4">
        <v>957423.0</v>
      </c>
      <c r="G389" s="3"/>
      <c r="H389" s="4"/>
      <c r="I389" s="4"/>
      <c r="J389" s="4"/>
      <c r="K389" s="4"/>
      <c r="L389" s="4"/>
      <c r="M389" s="4"/>
    </row>
    <row r="390">
      <c r="A390" s="3" t="s">
        <v>415</v>
      </c>
      <c r="B390" s="3" t="s">
        <v>31</v>
      </c>
      <c r="C390" s="4">
        <v>901896.0</v>
      </c>
      <c r="G390" s="3"/>
      <c r="H390" s="4"/>
      <c r="I390" s="4"/>
      <c r="J390" s="4"/>
      <c r="K390" s="4"/>
      <c r="L390" s="4"/>
      <c r="M390" s="4"/>
    </row>
    <row r="391">
      <c r="A391" s="3" t="s">
        <v>416</v>
      </c>
      <c r="B391" s="7" t="e">
        <v>#N/A</v>
      </c>
      <c r="C391" s="4">
        <v>3085411.0</v>
      </c>
      <c r="G391" s="3"/>
      <c r="H391" s="4"/>
      <c r="I391" s="4"/>
      <c r="J391" s="4"/>
      <c r="K391" s="4"/>
      <c r="L391" s="4"/>
      <c r="M391" s="4"/>
    </row>
    <row r="392">
      <c r="A392" s="3" t="s">
        <v>417</v>
      </c>
      <c r="B392" s="3" t="s">
        <v>10</v>
      </c>
      <c r="C392" s="4">
        <v>9356962.0</v>
      </c>
      <c r="G392" s="3"/>
      <c r="H392" s="4"/>
      <c r="I392" s="4"/>
      <c r="J392" s="4"/>
      <c r="K392" s="4"/>
      <c r="L392" s="4"/>
      <c r="M392" s="4"/>
    </row>
    <row r="393">
      <c r="A393" s="3" t="s">
        <v>418</v>
      </c>
      <c r="B393" s="3" t="s">
        <v>42</v>
      </c>
      <c r="C393" s="4">
        <v>1367765.0</v>
      </c>
      <c r="G393" s="3"/>
      <c r="H393" s="4"/>
      <c r="I393" s="4"/>
      <c r="J393" s="4"/>
      <c r="K393" s="4"/>
      <c r="L393" s="5"/>
      <c r="M393" s="4"/>
    </row>
    <row r="394">
      <c r="A394" s="3" t="s">
        <v>419</v>
      </c>
      <c r="B394" s="3" t="s">
        <v>70</v>
      </c>
      <c r="C394" s="4">
        <v>7103807.0</v>
      </c>
      <c r="G394" s="3"/>
      <c r="H394" s="4"/>
      <c r="I394" s="4"/>
      <c r="J394" s="4"/>
      <c r="K394" s="4"/>
      <c r="L394" s="4"/>
      <c r="M394" s="4"/>
    </row>
    <row r="395">
      <c r="A395" s="3" t="s">
        <v>420</v>
      </c>
      <c r="B395" s="3" t="s">
        <v>6</v>
      </c>
      <c r="C395" s="4">
        <v>4143512.0</v>
      </c>
      <c r="G395" s="3"/>
      <c r="H395" s="4"/>
      <c r="I395" s="4"/>
      <c r="J395" s="4"/>
      <c r="K395" s="4"/>
      <c r="L395" s="4"/>
      <c r="M395" s="4"/>
    </row>
    <row r="396">
      <c r="A396" s="3" t="s">
        <v>421</v>
      </c>
      <c r="B396" s="3" t="s">
        <v>42</v>
      </c>
      <c r="C396" s="4">
        <v>4801062.0</v>
      </c>
      <c r="G396" s="3"/>
      <c r="H396" s="4"/>
      <c r="I396" s="4"/>
      <c r="J396" s="4"/>
      <c r="K396" s="4"/>
      <c r="L396" s="4"/>
      <c r="M396" s="4"/>
    </row>
    <row r="397">
      <c r="A397" s="3" t="s">
        <v>422</v>
      </c>
      <c r="B397" s="3" t="s">
        <v>52</v>
      </c>
      <c r="C397" s="4">
        <v>3001127.0</v>
      </c>
      <c r="G397" s="3"/>
      <c r="H397" s="4"/>
      <c r="I397" s="4"/>
      <c r="J397" s="4"/>
      <c r="K397" s="4"/>
      <c r="L397" s="4"/>
      <c r="M397" s="4"/>
    </row>
    <row r="398">
      <c r="A398" s="3" t="s">
        <v>423</v>
      </c>
      <c r="B398" s="3" t="s">
        <v>39</v>
      </c>
      <c r="C398" s="4">
        <v>1220946.0</v>
      </c>
      <c r="G398" s="3"/>
      <c r="H398" s="4"/>
      <c r="I398" s="4"/>
      <c r="J398" s="4"/>
      <c r="K398" s="4"/>
      <c r="L398" s="4"/>
      <c r="M398" s="4"/>
    </row>
    <row r="399">
      <c r="A399" s="3" t="s">
        <v>424</v>
      </c>
      <c r="B399" s="3" t="s">
        <v>70</v>
      </c>
      <c r="C399" s="4">
        <v>5167600.0</v>
      </c>
      <c r="G399" s="3"/>
      <c r="H399" s="4"/>
      <c r="I399" s="4"/>
      <c r="J399" s="4"/>
      <c r="K399" s="4"/>
      <c r="L399" s="4"/>
      <c r="M399" s="4"/>
    </row>
    <row r="400">
      <c r="A400" s="3" t="s">
        <v>425</v>
      </c>
      <c r="B400" s="3" t="s">
        <v>57</v>
      </c>
      <c r="C400" s="4">
        <v>2823768.0</v>
      </c>
      <c r="G400" s="3"/>
      <c r="H400" s="4"/>
      <c r="I400" s="4"/>
      <c r="J400" s="4"/>
      <c r="K400" s="4"/>
      <c r="L400" s="4"/>
      <c r="M400" s="4"/>
    </row>
    <row r="401">
      <c r="A401" s="3" t="s">
        <v>426</v>
      </c>
      <c r="B401" s="3" t="s">
        <v>44</v>
      </c>
      <c r="C401" s="4">
        <v>1616450.0</v>
      </c>
      <c r="G401" s="3"/>
      <c r="H401" s="4"/>
      <c r="I401" s="4"/>
      <c r="J401" s="4"/>
      <c r="K401" s="4"/>
      <c r="L401" s="4"/>
      <c r="M401" s="4"/>
    </row>
    <row r="402">
      <c r="A402" s="3" t="s">
        <v>427</v>
      </c>
      <c r="B402" s="3" t="s">
        <v>14</v>
      </c>
      <c r="C402" s="4">
        <v>3307743.0</v>
      </c>
      <c r="G402" s="3"/>
      <c r="H402" s="4"/>
      <c r="I402" s="4"/>
      <c r="J402" s="4"/>
      <c r="K402" s="4"/>
      <c r="L402" s="4"/>
      <c r="M402" s="4"/>
    </row>
    <row r="403">
      <c r="A403" s="3" t="s">
        <v>428</v>
      </c>
      <c r="B403" s="3" t="s">
        <v>10</v>
      </c>
      <c r="C403" s="4">
        <v>4653570.0</v>
      </c>
      <c r="G403" s="3"/>
      <c r="H403" s="4"/>
      <c r="I403" s="4"/>
      <c r="J403" s="4"/>
      <c r="K403" s="4"/>
      <c r="L403" s="4"/>
      <c r="M403" s="4"/>
    </row>
    <row r="404">
      <c r="A404" s="3" t="s">
        <v>429</v>
      </c>
      <c r="B404" s="3" t="s">
        <v>23</v>
      </c>
      <c r="C404" s="4">
        <v>954605.0</v>
      </c>
      <c r="G404" s="3"/>
      <c r="H404" s="4"/>
      <c r="I404" s="4"/>
      <c r="J404" s="4"/>
      <c r="K404" s="4"/>
      <c r="L404" s="4"/>
      <c r="M404" s="4"/>
    </row>
    <row r="405">
      <c r="A405" s="3" t="s">
        <v>430</v>
      </c>
      <c r="B405" s="3" t="s">
        <v>42</v>
      </c>
      <c r="C405" s="4">
        <v>2877653.0</v>
      </c>
      <c r="G405" s="3"/>
      <c r="H405" s="4"/>
      <c r="I405" s="4"/>
      <c r="J405" s="4"/>
      <c r="K405" s="4"/>
      <c r="L405" s="4"/>
      <c r="M405" s="4"/>
    </row>
    <row r="406">
      <c r="A406" s="3" t="s">
        <v>431</v>
      </c>
      <c r="B406" s="3" t="s">
        <v>57</v>
      </c>
      <c r="C406" s="4">
        <v>771639.0</v>
      </c>
      <c r="G406" s="3"/>
      <c r="H406" s="4"/>
      <c r="I406" s="4"/>
      <c r="J406" s="4"/>
      <c r="K406" s="4"/>
      <c r="L406" s="4"/>
      <c r="M406" s="4"/>
    </row>
    <row r="407">
      <c r="A407" s="3" t="s">
        <v>432</v>
      </c>
      <c r="B407" s="3" t="s">
        <v>4</v>
      </c>
      <c r="C407" s="4">
        <v>3488809.0</v>
      </c>
      <c r="G407" s="3"/>
      <c r="H407" s="4"/>
      <c r="I407" s="4"/>
      <c r="J407" s="4"/>
      <c r="K407" s="4"/>
      <c r="L407" s="4"/>
      <c r="M407" s="4"/>
    </row>
    <row r="408">
      <c r="A408" s="3" t="s">
        <v>433</v>
      </c>
      <c r="B408" s="3" t="s">
        <v>44</v>
      </c>
      <c r="C408" s="4">
        <v>1726601.0</v>
      </c>
      <c r="G408" s="3"/>
      <c r="H408" s="4"/>
      <c r="I408" s="4"/>
      <c r="J408" s="4"/>
      <c r="K408" s="4"/>
      <c r="L408" s="4"/>
      <c r="M408" s="4"/>
    </row>
    <row r="409">
      <c r="A409" s="3" t="s">
        <v>434</v>
      </c>
      <c r="B409" s="3" t="s">
        <v>10</v>
      </c>
      <c r="C409" s="4">
        <v>3361292.0</v>
      </c>
      <c r="G409" s="3"/>
      <c r="H409" s="4"/>
      <c r="I409" s="4"/>
      <c r="J409" s="4"/>
      <c r="K409" s="4"/>
      <c r="L409" s="4"/>
      <c r="M409" s="4"/>
    </row>
    <row r="410">
      <c r="A410" s="3" t="s">
        <v>435</v>
      </c>
      <c r="B410" s="3" t="s">
        <v>10</v>
      </c>
      <c r="C410" s="4">
        <v>1648295.0</v>
      </c>
      <c r="G410" s="3"/>
      <c r="H410" s="4"/>
      <c r="I410" s="4"/>
      <c r="J410" s="4"/>
      <c r="K410" s="4"/>
      <c r="L410" s="4"/>
      <c r="M410" s="4"/>
    </row>
    <row r="411">
      <c r="A411" s="3" t="s">
        <v>436</v>
      </c>
      <c r="B411" s="3" t="s">
        <v>83</v>
      </c>
      <c r="C411" s="4">
        <v>139820.0</v>
      </c>
      <c r="G411" s="3"/>
      <c r="H411" s="4"/>
      <c r="I411" s="4"/>
      <c r="J411" s="4"/>
      <c r="K411" s="4"/>
      <c r="L411" s="4"/>
      <c r="M411" s="4"/>
    </row>
    <row r="412">
      <c r="A412" s="3" t="s">
        <v>437</v>
      </c>
      <c r="B412" s="3" t="s">
        <v>8</v>
      </c>
      <c r="C412" s="4">
        <v>590297.0</v>
      </c>
      <c r="G412" s="3"/>
      <c r="H412" s="4"/>
      <c r="I412" s="4"/>
      <c r="J412" s="4"/>
      <c r="K412" s="4"/>
      <c r="L412" s="4"/>
      <c r="M412" s="4"/>
    </row>
    <row r="413">
      <c r="A413" s="3" t="s">
        <v>438</v>
      </c>
      <c r="B413" s="3" t="s">
        <v>20</v>
      </c>
      <c r="C413" s="4">
        <v>1091854.0</v>
      </c>
      <c r="G413" s="3"/>
      <c r="H413" s="4"/>
      <c r="I413" s="4"/>
      <c r="J413" s="4"/>
      <c r="K413" s="4"/>
      <c r="L413" s="4"/>
      <c r="M413" s="4"/>
    </row>
    <row r="414">
      <c r="A414" s="3" t="s">
        <v>439</v>
      </c>
      <c r="B414" s="3" t="s">
        <v>10</v>
      </c>
      <c r="C414" s="4">
        <v>6107187.0</v>
      </c>
      <c r="G414" s="3"/>
      <c r="H414" s="4"/>
      <c r="I414" s="4"/>
      <c r="J414" s="4"/>
      <c r="K414" s="4"/>
      <c r="L414" s="5"/>
      <c r="M414" s="4"/>
    </row>
    <row r="415">
      <c r="A415" s="3" t="s">
        <v>440</v>
      </c>
      <c r="B415" s="3" t="s">
        <v>8</v>
      </c>
      <c r="C415" s="4">
        <v>1329672.0</v>
      </c>
      <c r="G415" s="3"/>
      <c r="H415" s="4"/>
      <c r="I415" s="4"/>
      <c r="J415" s="4"/>
      <c r="K415" s="4"/>
      <c r="L415" s="4"/>
      <c r="M415" s="4"/>
    </row>
    <row r="416">
      <c r="A416" s="3" t="s">
        <v>441</v>
      </c>
      <c r="B416" s="3" t="s">
        <v>42</v>
      </c>
      <c r="C416" s="4">
        <v>2219146.0</v>
      </c>
      <c r="G416" s="3"/>
      <c r="H416" s="4"/>
      <c r="I416" s="4"/>
      <c r="J416" s="4"/>
      <c r="K416" s="4"/>
      <c r="L416" s="4"/>
      <c r="M416" s="4"/>
    </row>
    <row r="417">
      <c r="A417" s="3" t="s">
        <v>442</v>
      </c>
      <c r="B417" s="3" t="s">
        <v>39</v>
      </c>
      <c r="C417" s="4">
        <v>962789.0</v>
      </c>
      <c r="G417" s="3"/>
      <c r="H417" s="4"/>
      <c r="I417" s="4"/>
      <c r="J417" s="4"/>
      <c r="K417" s="4"/>
      <c r="L417" s="4"/>
      <c r="M417" s="4"/>
    </row>
    <row r="418">
      <c r="A418" s="3" t="s">
        <v>443</v>
      </c>
      <c r="B418" s="3" t="s">
        <v>20</v>
      </c>
      <c r="C418" s="4">
        <v>826067.0</v>
      </c>
      <c r="G418" s="3"/>
      <c r="H418" s="4"/>
      <c r="I418" s="4"/>
      <c r="J418" s="4"/>
      <c r="K418" s="4"/>
      <c r="L418" s="4"/>
      <c r="M418" s="4"/>
    </row>
    <row r="419">
      <c r="A419" s="3" t="s">
        <v>444</v>
      </c>
      <c r="B419" s="3" t="s">
        <v>445</v>
      </c>
      <c r="C419" s="4">
        <v>142004.0</v>
      </c>
      <c r="G419" s="3"/>
      <c r="H419" s="4"/>
      <c r="I419" s="4"/>
      <c r="J419" s="4"/>
      <c r="K419" s="4"/>
      <c r="L419" s="4"/>
      <c r="M419" s="4"/>
    </row>
    <row r="420">
      <c r="A420" s="3" t="s">
        <v>446</v>
      </c>
      <c r="B420" s="3" t="s">
        <v>447</v>
      </c>
      <c r="C420" s="4">
        <v>36842.0</v>
      </c>
      <c r="G420" s="3"/>
      <c r="H420" s="4"/>
      <c r="I420" s="4"/>
      <c r="J420" s="4"/>
      <c r="K420" s="4"/>
      <c r="L420" s="4"/>
      <c r="M420" s="4"/>
    </row>
    <row r="421">
      <c r="A421" s="3" t="s">
        <v>448</v>
      </c>
      <c r="B421" s="3" t="s">
        <v>4</v>
      </c>
      <c r="C421" s="4">
        <v>2551335.0</v>
      </c>
      <c r="G421" s="3"/>
      <c r="H421" s="4"/>
      <c r="I421" s="4"/>
      <c r="J421" s="4"/>
      <c r="K421" s="4"/>
      <c r="L421" s="4"/>
      <c r="M421" s="4"/>
    </row>
    <row r="422">
      <c r="A422" s="3" t="s">
        <v>449</v>
      </c>
      <c r="B422" s="7" t="e">
        <v>#N/A</v>
      </c>
      <c r="C422" s="4">
        <v>887978.0</v>
      </c>
      <c r="G422" s="3"/>
      <c r="H422" s="4"/>
      <c r="I422" s="4"/>
      <c r="J422" s="4"/>
      <c r="K422" s="4"/>
      <c r="L422" s="5"/>
      <c r="M422" s="4"/>
    </row>
    <row r="423">
      <c r="A423" s="3" t="s">
        <v>450</v>
      </c>
      <c r="B423" s="7" t="e">
        <v>#N/A</v>
      </c>
      <c r="C423" s="4">
        <v>105597.0</v>
      </c>
      <c r="G423" s="3"/>
      <c r="H423" s="4"/>
      <c r="I423" s="4"/>
      <c r="J423" s="4"/>
      <c r="K423" s="4"/>
      <c r="L423" s="4"/>
      <c r="M423" s="4"/>
    </row>
    <row r="424">
      <c r="A424" s="3" t="s">
        <v>451</v>
      </c>
      <c r="B424" s="7" t="e">
        <v>#N/A</v>
      </c>
      <c r="C424" s="4">
        <v>43709.0</v>
      </c>
      <c r="G424" s="3"/>
      <c r="H424" s="4"/>
      <c r="I424" s="4"/>
      <c r="J424" s="4"/>
      <c r="K424" s="4"/>
      <c r="L424" s="4"/>
      <c r="M424" s="4"/>
    </row>
    <row r="425">
      <c r="A425" s="3" t="s">
        <v>452</v>
      </c>
      <c r="B425" s="7" t="e">
        <v>#N/A</v>
      </c>
      <c r="C425" s="4">
        <v>2241624.0</v>
      </c>
      <c r="G425" s="3"/>
      <c r="H425" s="4"/>
      <c r="I425" s="4"/>
      <c r="J425" s="4"/>
      <c r="K425" s="4"/>
      <c r="L425" s="5"/>
      <c r="M425" s="4"/>
    </row>
    <row r="426">
      <c r="A426" s="3" t="s">
        <v>453</v>
      </c>
      <c r="B426" s="3" t="s">
        <v>454</v>
      </c>
      <c r="C426" s="4">
        <v>818008.0</v>
      </c>
      <c r="G426" s="3"/>
      <c r="H426" s="4"/>
      <c r="I426" s="4"/>
      <c r="J426" s="4"/>
      <c r="K426" s="4"/>
      <c r="L426" s="5"/>
      <c r="M426" s="4"/>
    </row>
    <row r="427">
      <c r="A427" s="3" t="s">
        <v>455</v>
      </c>
      <c r="B427" s="3" t="s">
        <v>169</v>
      </c>
      <c r="C427" s="4">
        <v>693947.0</v>
      </c>
      <c r="G427" s="3"/>
      <c r="H427" s="4"/>
      <c r="I427" s="4"/>
      <c r="J427" s="4"/>
      <c r="K427" s="4"/>
      <c r="L427" s="4"/>
      <c r="M427" s="4"/>
    </row>
    <row r="428">
      <c r="A428" s="3" t="s">
        <v>456</v>
      </c>
      <c r="B428" s="3" t="s">
        <v>70</v>
      </c>
      <c r="C428" s="4">
        <v>1.0009781E7</v>
      </c>
      <c r="G428" s="3"/>
      <c r="H428" s="4"/>
      <c r="I428" s="4"/>
      <c r="J428" s="4"/>
      <c r="K428" s="4"/>
      <c r="L428" s="5"/>
      <c r="M428" s="4"/>
    </row>
    <row r="429">
      <c r="A429" s="3" t="s">
        <v>457</v>
      </c>
      <c r="B429" s="7" t="e">
        <v>#N/A</v>
      </c>
      <c r="C429" s="4">
        <v>3656539.0</v>
      </c>
      <c r="G429" s="3"/>
      <c r="H429" s="4"/>
      <c r="I429" s="4"/>
      <c r="J429" s="4"/>
      <c r="K429" s="4"/>
      <c r="L429" s="4"/>
      <c r="M429" s="4"/>
    </row>
    <row r="430">
      <c r="A430" s="3" t="s">
        <v>458</v>
      </c>
      <c r="B430" s="3" t="s">
        <v>39</v>
      </c>
      <c r="C430" s="4">
        <v>610382.0</v>
      </c>
      <c r="G430" s="3"/>
      <c r="H430" s="4"/>
      <c r="I430" s="4"/>
      <c r="J430" s="4"/>
      <c r="K430" s="4"/>
      <c r="L430" s="4"/>
      <c r="M430" s="4"/>
    </row>
    <row r="431">
      <c r="A431" s="3" t="s">
        <v>459</v>
      </c>
      <c r="B431" s="3" t="s">
        <v>10</v>
      </c>
      <c r="C431" s="4">
        <v>1657576.0</v>
      </c>
      <c r="G431" s="3"/>
      <c r="H431" s="4"/>
      <c r="I431" s="4"/>
      <c r="J431" s="4"/>
      <c r="K431" s="4"/>
      <c r="L431" s="4"/>
      <c r="M431" s="4"/>
    </row>
    <row r="432">
      <c r="A432" s="3" t="s">
        <v>460</v>
      </c>
      <c r="B432" s="3" t="s">
        <v>113</v>
      </c>
      <c r="C432" s="4">
        <v>900422.0</v>
      </c>
      <c r="G432" s="3"/>
      <c r="H432" s="4"/>
      <c r="I432" s="4"/>
      <c r="J432" s="4"/>
      <c r="K432" s="4"/>
      <c r="L432" s="5"/>
      <c r="M432" s="4"/>
    </row>
    <row r="433">
      <c r="A433" s="3" t="s">
        <v>461</v>
      </c>
      <c r="B433" s="3" t="s">
        <v>17</v>
      </c>
      <c r="C433" s="4">
        <v>2809934.0</v>
      </c>
      <c r="G433" s="3"/>
      <c r="H433" s="4"/>
      <c r="I433" s="4"/>
      <c r="J433" s="4"/>
      <c r="K433" s="4"/>
      <c r="L433" s="4"/>
      <c r="M433" s="4"/>
    </row>
    <row r="434">
      <c r="A434" s="3" t="s">
        <v>462</v>
      </c>
      <c r="B434" s="3" t="s">
        <v>113</v>
      </c>
      <c r="C434" s="4">
        <v>1939869.0</v>
      </c>
      <c r="G434" s="3"/>
      <c r="H434" s="4"/>
      <c r="I434" s="4"/>
      <c r="J434" s="4"/>
      <c r="K434" s="4"/>
      <c r="L434" s="5"/>
      <c r="M434" s="4"/>
    </row>
    <row r="435">
      <c r="A435" s="3" t="s">
        <v>463</v>
      </c>
      <c r="B435" s="3" t="s">
        <v>14</v>
      </c>
      <c r="C435" s="4">
        <v>2037573.0</v>
      </c>
      <c r="G435" s="3"/>
      <c r="H435" s="4"/>
      <c r="I435" s="4"/>
      <c r="J435" s="4"/>
      <c r="K435" s="4"/>
      <c r="L435" s="5"/>
      <c r="M435" s="4"/>
    </row>
    <row r="436">
      <c r="A436" s="3" t="s">
        <v>464</v>
      </c>
      <c r="B436" s="3" t="s">
        <v>26</v>
      </c>
      <c r="C436" s="4">
        <v>1042708.0</v>
      </c>
      <c r="G436" s="3"/>
      <c r="H436" s="4"/>
      <c r="I436" s="4"/>
      <c r="J436" s="4"/>
      <c r="K436" s="4"/>
      <c r="L436" s="5"/>
      <c r="M436" s="4"/>
    </row>
    <row r="437">
      <c r="A437" s="3" t="s">
        <v>465</v>
      </c>
      <c r="B437" s="3" t="s">
        <v>26</v>
      </c>
      <c r="C437" s="4">
        <v>561293.0</v>
      </c>
      <c r="G437" s="3"/>
      <c r="H437" s="4"/>
      <c r="I437" s="4"/>
      <c r="J437" s="4"/>
      <c r="K437" s="4"/>
      <c r="L437" s="4"/>
      <c r="M437" s="4"/>
    </row>
    <row r="438">
      <c r="A438" s="3" t="s">
        <v>466</v>
      </c>
      <c r="B438" s="3" t="s">
        <v>8</v>
      </c>
      <c r="C438" s="4">
        <v>2390776.0</v>
      </c>
      <c r="G438" s="3"/>
      <c r="H438" s="4"/>
      <c r="I438" s="4"/>
      <c r="J438" s="4"/>
      <c r="K438" s="4"/>
      <c r="L438" s="4"/>
      <c r="M438" s="4"/>
    </row>
    <row r="439">
      <c r="A439" s="3" t="s">
        <v>467</v>
      </c>
      <c r="B439" s="3" t="s">
        <v>26</v>
      </c>
      <c r="C439" s="4">
        <v>1205437.0</v>
      </c>
      <c r="G439" s="3"/>
      <c r="H439" s="4"/>
      <c r="I439" s="4"/>
      <c r="J439" s="4"/>
      <c r="K439" s="4"/>
      <c r="L439" s="5"/>
      <c r="M439" s="4"/>
    </row>
    <row r="440">
      <c r="A440" s="3" t="s">
        <v>468</v>
      </c>
      <c r="B440" s="3" t="s">
        <v>20</v>
      </c>
      <c r="C440" s="4">
        <v>1016520.0</v>
      </c>
      <c r="G440" s="3"/>
      <c r="H440" s="4"/>
      <c r="I440" s="4"/>
      <c r="J440" s="4"/>
      <c r="K440" s="4"/>
      <c r="L440" s="4"/>
      <c r="M440" s="4"/>
    </row>
    <row r="441">
      <c r="A441" s="3" t="s">
        <v>469</v>
      </c>
      <c r="B441" s="7" t="e">
        <v>#N/A</v>
      </c>
      <c r="C441" s="4">
        <v>176573.0</v>
      </c>
      <c r="G441" s="3"/>
      <c r="H441" s="4"/>
      <c r="I441" s="4"/>
      <c r="J441" s="4"/>
      <c r="K441" s="4"/>
      <c r="L441" s="4"/>
      <c r="M441" s="4"/>
    </row>
    <row r="442">
      <c r="A442" s="3" t="s">
        <v>470</v>
      </c>
      <c r="B442" s="3" t="s">
        <v>10</v>
      </c>
      <c r="C442" s="4">
        <v>1836086.0</v>
      </c>
      <c r="G442" s="3"/>
      <c r="H442" s="4"/>
      <c r="I442" s="4"/>
      <c r="J442" s="4"/>
      <c r="K442" s="4"/>
      <c r="L442" s="5"/>
      <c r="M442" s="4"/>
    </row>
    <row r="443">
      <c r="A443" s="3" t="s">
        <v>471</v>
      </c>
      <c r="B443" s="3" t="s">
        <v>70</v>
      </c>
      <c r="C443" s="4">
        <v>5913457.0</v>
      </c>
      <c r="G443" s="3"/>
      <c r="H443" s="4"/>
      <c r="I443" s="4"/>
      <c r="J443" s="4"/>
      <c r="K443" s="4"/>
      <c r="L443" s="5"/>
      <c r="M443" s="4"/>
    </row>
    <row r="444">
      <c r="A444" s="3" t="s">
        <v>472</v>
      </c>
      <c r="B444" s="3" t="s">
        <v>42</v>
      </c>
      <c r="C444" s="4">
        <v>3935042.0</v>
      </c>
      <c r="G444" s="3"/>
      <c r="H444" s="4"/>
      <c r="I444" s="4"/>
      <c r="J444" s="4"/>
      <c r="K444" s="4"/>
      <c r="L444" s="5"/>
      <c r="M444" s="4"/>
    </row>
    <row r="445">
      <c r="A445" s="3" t="s">
        <v>473</v>
      </c>
      <c r="B445" s="3" t="s">
        <v>113</v>
      </c>
      <c r="C445" s="4">
        <v>1502338.0</v>
      </c>
      <c r="G445" s="3"/>
      <c r="H445" s="4"/>
      <c r="I445" s="4"/>
      <c r="J445" s="4"/>
      <c r="K445" s="4"/>
      <c r="L445" s="5"/>
      <c r="M445" s="4"/>
    </row>
    <row r="446">
      <c r="A446" s="3" t="s">
        <v>474</v>
      </c>
      <c r="B446" s="3" t="s">
        <v>8</v>
      </c>
      <c r="C446" s="4">
        <v>1343734.0</v>
      </c>
      <c r="G446" s="3"/>
      <c r="H446" s="4"/>
      <c r="I446" s="4"/>
      <c r="J446" s="4"/>
      <c r="K446" s="4"/>
      <c r="L446" s="4"/>
      <c r="M446" s="4"/>
    </row>
    <row r="447">
      <c r="A447" s="3" t="s">
        <v>475</v>
      </c>
      <c r="B447" s="3" t="s">
        <v>17</v>
      </c>
      <c r="C447" s="4">
        <v>1197412.0</v>
      </c>
      <c r="G447" s="3"/>
      <c r="H447" s="4"/>
      <c r="I447" s="4"/>
      <c r="J447" s="4"/>
      <c r="K447" s="4"/>
      <c r="L447" s="4"/>
      <c r="M447" s="4"/>
    </row>
    <row r="448">
      <c r="A448" s="3" t="s">
        <v>476</v>
      </c>
      <c r="B448" s="3" t="s">
        <v>31</v>
      </c>
      <c r="C448" s="4">
        <v>1895686.0</v>
      </c>
      <c r="G448" s="3"/>
      <c r="H448" s="4"/>
      <c r="I448" s="4"/>
      <c r="J448" s="4"/>
      <c r="K448" s="4"/>
      <c r="L448" s="4"/>
      <c r="M448" s="4"/>
    </row>
    <row r="449">
      <c r="A449" s="3" t="s">
        <v>477</v>
      </c>
      <c r="B449" s="3" t="s">
        <v>42</v>
      </c>
      <c r="C449" s="4">
        <v>5838465.0</v>
      </c>
      <c r="G449" s="3"/>
      <c r="H449" s="4"/>
      <c r="I449" s="4"/>
      <c r="J449" s="4"/>
      <c r="K449" s="4"/>
      <c r="L449" s="4"/>
      <c r="M449" s="4"/>
    </row>
    <row r="450">
      <c r="A450" s="3" t="s">
        <v>478</v>
      </c>
      <c r="B450" s="3" t="s">
        <v>44</v>
      </c>
      <c r="C450" s="4">
        <v>565223.0</v>
      </c>
      <c r="G450" s="3"/>
      <c r="H450" s="4"/>
      <c r="I450" s="4"/>
      <c r="J450" s="4"/>
      <c r="K450" s="4"/>
      <c r="L450" s="5"/>
      <c r="M450" s="4"/>
    </row>
    <row r="451">
      <c r="A451" s="3" t="s">
        <v>479</v>
      </c>
      <c r="B451" s="3" t="s">
        <v>184</v>
      </c>
      <c r="C451" s="4">
        <v>95219.0</v>
      </c>
      <c r="G451" s="3"/>
      <c r="H451" s="4"/>
      <c r="I451" s="4"/>
      <c r="J451" s="4"/>
      <c r="K451" s="4"/>
      <c r="L451" s="4"/>
      <c r="M451" s="4"/>
    </row>
    <row r="452">
      <c r="A452" s="3" t="s">
        <v>480</v>
      </c>
      <c r="B452" s="3" t="s">
        <v>184</v>
      </c>
      <c r="C452" s="4">
        <v>163418.0</v>
      </c>
      <c r="G452" s="3"/>
      <c r="H452" s="4"/>
      <c r="I452" s="4"/>
      <c r="J452" s="4"/>
      <c r="K452" s="4"/>
      <c r="L452" s="4"/>
      <c r="M452" s="4"/>
    </row>
    <row r="453">
      <c r="A453" s="3" t="s">
        <v>481</v>
      </c>
      <c r="B453" s="3" t="s">
        <v>6</v>
      </c>
      <c r="C453" s="4">
        <v>2031007.0</v>
      </c>
      <c r="G453" s="3"/>
      <c r="H453" s="4"/>
      <c r="I453" s="4"/>
      <c r="J453" s="4"/>
      <c r="K453" s="4"/>
      <c r="L453" s="4"/>
      <c r="M453" s="4"/>
    </row>
    <row r="454">
      <c r="A454" s="3" t="s">
        <v>482</v>
      </c>
      <c r="B454" s="3" t="s">
        <v>23</v>
      </c>
      <c r="C454" s="4">
        <v>483439.0</v>
      </c>
      <c r="G454" s="3"/>
      <c r="H454" s="4"/>
      <c r="I454" s="4"/>
      <c r="J454" s="4"/>
      <c r="K454" s="4"/>
      <c r="L454" s="4"/>
      <c r="M454" s="4"/>
    </row>
    <row r="455">
      <c r="A455" s="3" t="s">
        <v>483</v>
      </c>
      <c r="B455" s="3" t="s">
        <v>8</v>
      </c>
      <c r="C455" s="4">
        <v>585449.0</v>
      </c>
      <c r="G455" s="3"/>
      <c r="H455" s="4"/>
      <c r="I455" s="4"/>
      <c r="J455" s="4"/>
      <c r="K455" s="4"/>
      <c r="L455" s="4"/>
      <c r="M455" s="4"/>
    </row>
    <row r="456">
      <c r="A456" s="3" t="s">
        <v>484</v>
      </c>
      <c r="B456" s="3" t="s">
        <v>4</v>
      </c>
      <c r="C456" s="4">
        <v>3397448.0</v>
      </c>
      <c r="G456" s="3"/>
      <c r="H456" s="4"/>
      <c r="I456" s="4"/>
      <c r="J456" s="4"/>
      <c r="K456" s="4"/>
      <c r="L456" s="4"/>
      <c r="M456" s="4"/>
    </row>
    <row r="457">
      <c r="A457" s="3" t="s">
        <v>485</v>
      </c>
      <c r="B457" s="3" t="s">
        <v>14</v>
      </c>
      <c r="C457" s="4">
        <v>867848.0</v>
      </c>
      <c r="G457" s="3"/>
      <c r="H457" s="4"/>
      <c r="I457" s="4"/>
      <c r="J457" s="4"/>
      <c r="K457" s="4"/>
      <c r="L457" s="4"/>
      <c r="M457" s="4"/>
    </row>
    <row r="458">
      <c r="A458" s="3" t="s">
        <v>485</v>
      </c>
      <c r="B458" s="3" t="s">
        <v>6</v>
      </c>
      <c r="C458" s="4">
        <v>3209141.0</v>
      </c>
      <c r="G458" s="3"/>
      <c r="H458" s="4"/>
      <c r="I458" s="4"/>
      <c r="J458" s="4"/>
      <c r="K458" s="4"/>
      <c r="L458" s="4"/>
      <c r="M458" s="4"/>
    </row>
    <row r="459">
      <c r="A459" s="3" t="s">
        <v>311</v>
      </c>
      <c r="B459" s="3" t="s">
        <v>311</v>
      </c>
      <c r="C459" s="4">
        <v>950289.0</v>
      </c>
      <c r="G459" s="3"/>
      <c r="H459" s="4"/>
      <c r="I459" s="4"/>
      <c r="J459" s="4"/>
      <c r="K459" s="4"/>
      <c r="L459" s="4"/>
      <c r="M459" s="4"/>
    </row>
    <row r="460">
      <c r="A460" s="3" t="s">
        <v>486</v>
      </c>
      <c r="B460" s="3" t="s">
        <v>44</v>
      </c>
      <c r="C460" s="4">
        <v>1618345.0</v>
      </c>
      <c r="G460" s="3"/>
      <c r="H460" s="4"/>
      <c r="I460" s="4"/>
      <c r="J460" s="4"/>
      <c r="K460" s="4"/>
      <c r="L460" s="4"/>
      <c r="M460" s="4"/>
    </row>
    <row r="461">
      <c r="A461" s="3" t="s">
        <v>487</v>
      </c>
      <c r="B461" s="3" t="s">
        <v>35</v>
      </c>
      <c r="C461" s="4">
        <v>560440.0</v>
      </c>
      <c r="G461" s="3"/>
      <c r="H461" s="4"/>
      <c r="I461" s="4"/>
      <c r="J461" s="4"/>
      <c r="K461" s="4"/>
      <c r="L461" s="4"/>
      <c r="M461" s="4"/>
    </row>
    <row r="462">
      <c r="A462" s="3" t="s">
        <v>488</v>
      </c>
      <c r="B462" s="3" t="s">
        <v>35</v>
      </c>
      <c r="C462" s="4">
        <v>476835.0</v>
      </c>
      <c r="G462" s="3"/>
      <c r="H462" s="4"/>
      <c r="I462" s="4"/>
      <c r="J462" s="4"/>
      <c r="K462" s="4"/>
      <c r="L462" s="4"/>
      <c r="M462" s="4"/>
    </row>
    <row r="463">
      <c r="A463" s="3" t="s">
        <v>489</v>
      </c>
      <c r="B463" s="3" t="s">
        <v>10</v>
      </c>
      <c r="C463" s="4">
        <v>9429408.0</v>
      </c>
      <c r="G463" s="3"/>
      <c r="H463" s="4"/>
      <c r="I463" s="4"/>
      <c r="J463" s="4"/>
      <c r="K463" s="4"/>
      <c r="L463" s="4"/>
      <c r="M463" s="4"/>
    </row>
    <row r="464">
      <c r="A464" s="3" t="s">
        <v>490</v>
      </c>
      <c r="B464" s="7" t="e">
        <v>#N/A</v>
      </c>
      <c r="C464" s="4">
        <v>5099371.0</v>
      </c>
      <c r="G464" s="3"/>
      <c r="H464" s="4"/>
      <c r="I464" s="4"/>
      <c r="J464" s="4"/>
      <c r="K464" s="4"/>
      <c r="L464" s="4"/>
      <c r="M464" s="4"/>
    </row>
    <row r="465">
      <c r="A465" s="3" t="s">
        <v>491</v>
      </c>
      <c r="B465" s="3" t="s">
        <v>70</v>
      </c>
      <c r="C465" s="4">
        <v>5095875.0</v>
      </c>
      <c r="G465" s="3"/>
      <c r="H465" s="4"/>
      <c r="I465" s="4"/>
      <c r="J465" s="4"/>
      <c r="K465" s="4"/>
      <c r="L465" s="4"/>
      <c r="M465" s="4"/>
    </row>
    <row r="466">
      <c r="A466" s="3" t="s">
        <v>492</v>
      </c>
      <c r="B466" s="3" t="s">
        <v>113</v>
      </c>
      <c r="C466" s="4">
        <v>2293919.0</v>
      </c>
      <c r="G466" s="3"/>
      <c r="H466" s="4"/>
      <c r="I466" s="4"/>
      <c r="J466" s="4"/>
      <c r="K466" s="4"/>
      <c r="L466" s="4"/>
      <c r="M466" s="4"/>
    </row>
    <row r="467">
      <c r="A467" s="3" t="s">
        <v>493</v>
      </c>
      <c r="B467" s="3" t="s">
        <v>39</v>
      </c>
      <c r="C467" s="4">
        <v>1698730.0</v>
      </c>
      <c r="G467" s="3"/>
      <c r="H467" s="4"/>
      <c r="I467" s="4"/>
      <c r="J467" s="4"/>
      <c r="K467" s="4"/>
      <c r="L467" s="4"/>
      <c r="M467" s="4"/>
    </row>
    <row r="468">
      <c r="A468" s="3" t="s">
        <v>494</v>
      </c>
      <c r="B468" s="3" t="s">
        <v>42</v>
      </c>
      <c r="C468" s="4">
        <v>3264619.0</v>
      </c>
      <c r="G468" s="3"/>
      <c r="H468" s="4"/>
      <c r="I468" s="4"/>
      <c r="J468" s="4"/>
      <c r="K468" s="4"/>
      <c r="L468" s="4"/>
      <c r="M468" s="4"/>
    </row>
    <row r="469">
      <c r="A469" s="3" t="s">
        <v>495</v>
      </c>
      <c r="B469" s="3" t="s">
        <v>70</v>
      </c>
      <c r="C469" s="4">
        <v>2930115.0</v>
      </c>
      <c r="G469" s="3"/>
      <c r="H469" s="4"/>
      <c r="I469" s="4"/>
      <c r="J469" s="4"/>
      <c r="K469" s="4"/>
      <c r="L469" s="4"/>
      <c r="M469" s="4"/>
    </row>
    <row r="470">
      <c r="A470" s="3" t="s">
        <v>496</v>
      </c>
      <c r="B470" s="3" t="s">
        <v>6</v>
      </c>
      <c r="C470" s="4">
        <v>3405559.0</v>
      </c>
      <c r="G470" s="3"/>
      <c r="H470" s="4"/>
      <c r="I470" s="4"/>
      <c r="J470" s="4"/>
      <c r="K470" s="4"/>
      <c r="L470" s="4"/>
      <c r="M470" s="4"/>
    </row>
    <row r="471">
      <c r="A471" s="3" t="s">
        <v>497</v>
      </c>
      <c r="B471" s="3" t="s">
        <v>52</v>
      </c>
      <c r="C471" s="4">
        <v>1928812.0</v>
      </c>
      <c r="G471" s="3"/>
      <c r="H471" s="4"/>
      <c r="I471" s="4"/>
      <c r="J471" s="4"/>
      <c r="K471" s="4"/>
      <c r="L471" s="4"/>
      <c r="M471" s="4"/>
    </row>
    <row r="472">
      <c r="A472" s="3" t="s">
        <v>498</v>
      </c>
      <c r="B472" s="6" t="s">
        <v>83</v>
      </c>
      <c r="C472" s="4">
        <v>1493984.0</v>
      </c>
      <c r="G472" s="3"/>
      <c r="H472" s="4"/>
      <c r="I472" s="4"/>
      <c r="J472" s="4"/>
      <c r="K472" s="4"/>
      <c r="L472" s="4"/>
      <c r="M472" s="4"/>
    </row>
    <row r="473">
      <c r="A473" s="3" t="s">
        <v>498</v>
      </c>
      <c r="B473" s="3" t="s">
        <v>10</v>
      </c>
      <c r="C473" s="4">
        <v>2634200.0</v>
      </c>
      <c r="G473" s="3"/>
      <c r="H473" s="4"/>
      <c r="I473" s="4"/>
      <c r="J473" s="4"/>
      <c r="K473" s="4"/>
      <c r="L473" s="4"/>
      <c r="M473" s="4"/>
    </row>
    <row r="474">
      <c r="A474" s="3" t="s">
        <v>499</v>
      </c>
      <c r="B474" s="3" t="s">
        <v>83</v>
      </c>
      <c r="C474" s="4">
        <v>4063872.0</v>
      </c>
      <c r="G474" s="3"/>
      <c r="H474" s="4"/>
      <c r="I474" s="4"/>
      <c r="J474" s="4"/>
      <c r="K474" s="4"/>
      <c r="L474" s="4"/>
      <c r="M474" s="4"/>
    </row>
    <row r="475">
      <c r="A475" s="3" t="s">
        <v>500</v>
      </c>
      <c r="B475" s="3" t="s">
        <v>20</v>
      </c>
      <c r="C475" s="4">
        <v>1331597.0</v>
      </c>
      <c r="G475" s="3"/>
      <c r="H475" s="4"/>
      <c r="I475" s="4"/>
      <c r="J475" s="4"/>
      <c r="K475" s="4"/>
      <c r="L475" s="4"/>
      <c r="M475" s="4"/>
    </row>
    <row r="476">
      <c r="A476" s="3" t="s">
        <v>501</v>
      </c>
      <c r="B476" s="3" t="s">
        <v>20</v>
      </c>
      <c r="C476" s="4">
        <v>1545814.0</v>
      </c>
      <c r="G476" s="3"/>
      <c r="H476" s="4"/>
      <c r="I476" s="4"/>
      <c r="J476" s="4"/>
      <c r="K476" s="4"/>
      <c r="L476" s="4"/>
      <c r="M476" s="4"/>
    </row>
    <row r="477">
      <c r="A477" s="3" t="s">
        <v>502</v>
      </c>
      <c r="B477" s="3" t="s">
        <v>8</v>
      </c>
      <c r="C477" s="4">
        <v>3804558.0</v>
      </c>
      <c r="G477" s="3"/>
      <c r="H477" s="4"/>
      <c r="I477" s="4"/>
      <c r="J477" s="4"/>
      <c r="K477" s="4"/>
      <c r="L477" s="4"/>
      <c r="M477" s="4"/>
    </row>
    <row r="478">
      <c r="A478" s="3" t="s">
        <v>503</v>
      </c>
      <c r="B478" s="3" t="s">
        <v>83</v>
      </c>
      <c r="C478" s="4">
        <v>1537133.0</v>
      </c>
      <c r="G478" s="3"/>
      <c r="H478" s="4"/>
      <c r="I478" s="4"/>
      <c r="J478" s="4"/>
      <c r="K478" s="4"/>
      <c r="L478" s="4"/>
      <c r="M478" s="4"/>
    </row>
    <row r="479">
      <c r="A479" s="3" t="s">
        <v>504</v>
      </c>
      <c r="B479" s="3" t="s">
        <v>35</v>
      </c>
      <c r="C479" s="4">
        <v>642415.0</v>
      </c>
      <c r="G479" s="3"/>
      <c r="H479" s="4"/>
      <c r="I479" s="4"/>
      <c r="J479" s="4"/>
      <c r="K479" s="4"/>
      <c r="L479" s="4"/>
      <c r="M479" s="4"/>
    </row>
    <row r="480">
      <c r="A480" s="3" t="s">
        <v>505</v>
      </c>
      <c r="B480" s="3" t="s">
        <v>14</v>
      </c>
      <c r="C480" s="4">
        <v>1156597.0</v>
      </c>
      <c r="G480" s="3"/>
      <c r="H480" s="4"/>
      <c r="I480" s="4"/>
      <c r="J480" s="4"/>
      <c r="K480" s="4"/>
      <c r="L480" s="4"/>
      <c r="M480" s="4"/>
    </row>
    <row r="481">
      <c r="A481" s="3" t="s">
        <v>506</v>
      </c>
      <c r="B481" s="3" t="s">
        <v>52</v>
      </c>
      <c r="C481" s="4">
        <v>1082636.0</v>
      </c>
      <c r="G481" s="3"/>
      <c r="H481" s="4"/>
      <c r="I481" s="4"/>
      <c r="J481" s="4"/>
      <c r="K481" s="4"/>
      <c r="L481" s="4"/>
      <c r="M481" s="4"/>
    </row>
    <row r="482">
      <c r="A482" s="3" t="s">
        <v>507</v>
      </c>
      <c r="B482" s="3" t="s">
        <v>44</v>
      </c>
      <c r="C482" s="4">
        <v>1353445.0</v>
      </c>
      <c r="G482" s="3"/>
      <c r="H482" s="4"/>
      <c r="I482" s="4"/>
      <c r="J482" s="4"/>
      <c r="K482" s="4"/>
      <c r="L482" s="4"/>
      <c r="M482" s="4"/>
    </row>
    <row r="483">
      <c r="A483" s="3" t="s">
        <v>508</v>
      </c>
      <c r="B483" s="3" t="s">
        <v>35</v>
      </c>
      <c r="C483" s="4">
        <v>283713.0</v>
      </c>
      <c r="G483" s="3"/>
      <c r="H483" s="4"/>
      <c r="I483" s="4"/>
      <c r="J483" s="4"/>
      <c r="K483" s="4"/>
      <c r="L483" s="4"/>
      <c r="M483" s="4"/>
    </row>
    <row r="484">
      <c r="A484" s="3" t="s">
        <v>509</v>
      </c>
      <c r="B484" s="3" t="s">
        <v>113</v>
      </c>
      <c r="C484" s="4">
        <v>949443.0</v>
      </c>
      <c r="G484" s="3"/>
      <c r="H484" s="4"/>
      <c r="I484" s="4"/>
      <c r="J484" s="4"/>
      <c r="K484" s="4"/>
      <c r="L484" s="4"/>
      <c r="M484" s="4"/>
    </row>
    <row r="485">
      <c r="A485" s="3" t="s">
        <v>510</v>
      </c>
      <c r="B485" s="3" t="s">
        <v>6</v>
      </c>
      <c r="C485" s="4">
        <v>2335819.0</v>
      </c>
      <c r="G485" s="3"/>
      <c r="H485" s="4"/>
      <c r="I485" s="4"/>
      <c r="J485" s="4"/>
      <c r="K485" s="4"/>
      <c r="L485" s="4"/>
      <c r="M485" s="4"/>
    </row>
    <row r="486">
      <c r="A486" s="3" t="s">
        <v>511</v>
      </c>
      <c r="B486" s="3" t="s">
        <v>113</v>
      </c>
      <c r="C486" s="4">
        <v>2914253.0</v>
      </c>
      <c r="G486" s="3"/>
      <c r="H486" s="4"/>
      <c r="I486" s="4"/>
      <c r="J486" s="4"/>
      <c r="K486" s="4"/>
      <c r="L486" s="4"/>
      <c r="M486" s="4"/>
    </row>
    <row r="487">
      <c r="A487" s="3" t="s">
        <v>512</v>
      </c>
      <c r="B487" s="3" t="s">
        <v>4</v>
      </c>
      <c r="C487" s="4">
        <v>5296741.0</v>
      </c>
      <c r="G487" s="3"/>
      <c r="H487" s="4"/>
      <c r="I487" s="4"/>
      <c r="J487" s="4"/>
      <c r="K487" s="4"/>
      <c r="L487" s="4"/>
      <c r="M487" s="4"/>
    </row>
    <row r="488">
      <c r="A488" s="3" t="s">
        <v>513</v>
      </c>
      <c r="B488" s="3" t="s">
        <v>20</v>
      </c>
      <c r="C488" s="4">
        <v>1455069.0</v>
      </c>
      <c r="G488" s="3"/>
      <c r="H488" s="4"/>
      <c r="I488" s="4"/>
      <c r="J488" s="4"/>
      <c r="K488" s="4"/>
      <c r="L488" s="4"/>
      <c r="M488" s="4"/>
    </row>
    <row r="489">
      <c r="A489" s="3" t="s">
        <v>514</v>
      </c>
      <c r="B489" s="3" t="s">
        <v>10</v>
      </c>
      <c r="C489" s="4">
        <v>1615069.0</v>
      </c>
      <c r="G489" s="3"/>
      <c r="H489" s="4"/>
      <c r="I489" s="4"/>
      <c r="J489" s="4"/>
      <c r="K489" s="4"/>
      <c r="L489" s="4"/>
      <c r="M489" s="4"/>
    </row>
    <row r="490">
      <c r="A490" s="3" t="s">
        <v>515</v>
      </c>
      <c r="B490" s="3" t="s">
        <v>39</v>
      </c>
      <c r="C490" s="4">
        <v>967911.0</v>
      </c>
      <c r="G490" s="3"/>
      <c r="H490" s="4"/>
      <c r="I490" s="4"/>
      <c r="J490" s="4"/>
      <c r="K490" s="4"/>
      <c r="L490" s="4"/>
      <c r="M490" s="4"/>
    </row>
    <row r="491">
      <c r="A491" s="3" t="s">
        <v>516</v>
      </c>
      <c r="B491" s="3" t="s">
        <v>35</v>
      </c>
      <c r="C491" s="4">
        <v>314667.0</v>
      </c>
      <c r="G491" s="3"/>
      <c r="H491" s="4"/>
      <c r="I491" s="4"/>
      <c r="J491" s="4"/>
      <c r="K491" s="4"/>
      <c r="L491" s="4"/>
      <c r="M491" s="4"/>
    </row>
    <row r="492">
      <c r="A492" s="3" t="s">
        <v>517</v>
      </c>
      <c r="B492" s="3" t="s">
        <v>20</v>
      </c>
      <c r="C492" s="4">
        <v>2365106.0</v>
      </c>
      <c r="G492" s="3"/>
      <c r="H492" s="4"/>
      <c r="I492" s="4"/>
      <c r="J492" s="4"/>
      <c r="K492" s="4"/>
      <c r="L492" s="4"/>
      <c r="M492" s="4"/>
    </row>
    <row r="493">
      <c r="A493" s="3" t="s">
        <v>518</v>
      </c>
      <c r="B493" s="3" t="s">
        <v>26</v>
      </c>
      <c r="C493" s="4">
        <v>900332.0</v>
      </c>
      <c r="G493" s="3"/>
      <c r="H493" s="4"/>
      <c r="I493" s="4"/>
      <c r="J493" s="4"/>
      <c r="K493" s="4"/>
      <c r="L493" s="4"/>
      <c r="M493" s="4"/>
    </row>
    <row r="494">
      <c r="A494" s="3" t="s">
        <v>519</v>
      </c>
      <c r="B494" s="7" t="e">
        <v>#N/A</v>
      </c>
      <c r="C494" s="4">
        <v>258840.0</v>
      </c>
      <c r="G494" s="3"/>
      <c r="H494" s="4"/>
      <c r="I494" s="4"/>
      <c r="J494" s="4"/>
      <c r="K494" s="4"/>
      <c r="L494" s="4"/>
      <c r="M494" s="4"/>
    </row>
    <row r="495">
      <c r="A495" s="3" t="s">
        <v>520</v>
      </c>
      <c r="B495" s="3" t="s">
        <v>26</v>
      </c>
      <c r="C495" s="4">
        <v>1061204.0</v>
      </c>
      <c r="G495" s="3"/>
      <c r="H495" s="4"/>
      <c r="I495" s="4"/>
      <c r="J495" s="4"/>
      <c r="K495" s="4"/>
      <c r="L495" s="4"/>
      <c r="M495" s="4"/>
    </row>
    <row r="496">
      <c r="A496" s="3" t="s">
        <v>521</v>
      </c>
      <c r="B496" s="3" t="s">
        <v>42</v>
      </c>
      <c r="C496" s="4">
        <v>2959918.0</v>
      </c>
      <c r="G496" s="3"/>
      <c r="H496" s="4"/>
      <c r="I496" s="4"/>
      <c r="J496" s="4"/>
      <c r="K496" s="4"/>
      <c r="L496" s="4"/>
      <c r="M496" s="4"/>
    </row>
    <row r="497">
      <c r="A497" s="3" t="s">
        <v>522</v>
      </c>
      <c r="B497" s="3" t="s">
        <v>23</v>
      </c>
      <c r="C497" s="4">
        <v>242285.0</v>
      </c>
      <c r="G497" s="3"/>
      <c r="H497" s="4"/>
      <c r="I497" s="4"/>
      <c r="J497" s="4"/>
      <c r="K497" s="4"/>
      <c r="L497" s="4"/>
      <c r="M497" s="4"/>
    </row>
    <row r="498">
      <c r="A498" s="3" t="s">
        <v>523</v>
      </c>
      <c r="B498" s="3" t="s">
        <v>31</v>
      </c>
      <c r="C498" s="4">
        <v>684627.0</v>
      </c>
      <c r="G498" s="3"/>
      <c r="H498" s="4"/>
      <c r="I498" s="4"/>
      <c r="J498" s="4"/>
      <c r="K498" s="4"/>
      <c r="L498" s="4"/>
      <c r="M498" s="4"/>
    </row>
    <row r="499">
      <c r="A499" s="3" t="s">
        <v>524</v>
      </c>
      <c r="B499" s="3" t="s">
        <v>8</v>
      </c>
      <c r="C499" s="4">
        <v>2428589.0</v>
      </c>
      <c r="G499" s="3"/>
      <c r="H499" s="4"/>
      <c r="I499" s="4"/>
      <c r="J499" s="4"/>
      <c r="K499" s="4"/>
      <c r="L499" s="4"/>
      <c r="M499" s="4"/>
    </row>
    <row r="500">
      <c r="A500" s="3" t="s">
        <v>525</v>
      </c>
      <c r="B500" s="3" t="s">
        <v>20</v>
      </c>
      <c r="C500" s="4">
        <v>2378458.0</v>
      </c>
      <c r="G500" s="3"/>
      <c r="H500" s="4"/>
      <c r="I500" s="4"/>
      <c r="J500" s="4"/>
      <c r="K500" s="4"/>
      <c r="L500" s="4"/>
      <c r="M500" s="4"/>
    </row>
    <row r="501">
      <c r="A501" s="3" t="s">
        <v>526</v>
      </c>
      <c r="B501" s="3" t="s">
        <v>6</v>
      </c>
      <c r="C501" s="4">
        <v>3466382.0</v>
      </c>
      <c r="G501" s="3"/>
      <c r="H501" s="4"/>
      <c r="I501" s="4"/>
      <c r="J501" s="4"/>
      <c r="K501" s="4"/>
      <c r="L501" s="4"/>
      <c r="M501" s="4"/>
    </row>
    <row r="502">
      <c r="A502" s="3" t="s">
        <v>527</v>
      </c>
      <c r="B502" s="3" t="s">
        <v>42</v>
      </c>
      <c r="C502" s="4">
        <v>1900661.0</v>
      </c>
      <c r="G502" s="3"/>
      <c r="H502" s="4"/>
      <c r="I502" s="4"/>
      <c r="J502" s="4"/>
      <c r="K502" s="4"/>
      <c r="L502" s="4"/>
      <c r="M502" s="4"/>
    </row>
    <row r="503">
      <c r="A503" s="3" t="s">
        <v>528</v>
      </c>
      <c r="B503" s="3" t="s">
        <v>113</v>
      </c>
      <c r="C503" s="4">
        <v>1150567.0</v>
      </c>
      <c r="G503" s="3"/>
      <c r="H503" s="4"/>
      <c r="I503" s="4"/>
      <c r="J503" s="4"/>
      <c r="K503" s="3"/>
      <c r="L503" s="3"/>
      <c r="M503" s="3"/>
    </row>
    <row r="504">
      <c r="A504" s="3" t="s">
        <v>529</v>
      </c>
      <c r="B504" s="7" t="e">
        <v>#N/A</v>
      </c>
      <c r="C504" s="4">
        <v>994628.0</v>
      </c>
      <c r="G504" s="3"/>
      <c r="H504" s="4"/>
      <c r="I504" s="4"/>
      <c r="J504" s="4"/>
      <c r="K504" s="4"/>
      <c r="L504" s="4"/>
      <c r="M504" s="4"/>
    </row>
    <row r="505">
      <c r="A505" s="3" t="s">
        <v>530</v>
      </c>
      <c r="B505" s="3" t="s">
        <v>12</v>
      </c>
      <c r="C505" s="4">
        <v>56574.0</v>
      </c>
      <c r="G505" s="3"/>
      <c r="H505" s="4"/>
      <c r="I505" s="4"/>
      <c r="J505" s="4"/>
      <c r="K505" s="4"/>
      <c r="L505" s="4"/>
      <c r="M505" s="4"/>
    </row>
    <row r="506">
      <c r="A506" s="3" t="s">
        <v>531</v>
      </c>
      <c r="B506" s="3" t="s">
        <v>44</v>
      </c>
      <c r="C506" s="4">
        <v>3482056.0</v>
      </c>
      <c r="G506" s="3"/>
      <c r="H506" s="4"/>
      <c r="I506" s="4"/>
      <c r="J506" s="4"/>
      <c r="K506" s="4"/>
      <c r="L506" s="4"/>
      <c r="M506" s="4"/>
    </row>
    <row r="507">
      <c r="A507" s="3" t="s">
        <v>532</v>
      </c>
      <c r="B507" s="3" t="s">
        <v>42</v>
      </c>
      <c r="C507" s="4">
        <v>4261566.0</v>
      </c>
      <c r="G507" s="3"/>
      <c r="H507" s="4"/>
      <c r="I507" s="4"/>
      <c r="J507" s="4"/>
      <c r="K507" s="4"/>
      <c r="L507" s="4"/>
      <c r="M507" s="4"/>
    </row>
    <row r="508">
      <c r="A508" s="3" t="s">
        <v>533</v>
      </c>
      <c r="B508" s="3" t="s">
        <v>35</v>
      </c>
      <c r="C508" s="4">
        <v>318898.0</v>
      </c>
      <c r="G508" s="3"/>
      <c r="H508" s="4"/>
      <c r="I508" s="4"/>
      <c r="J508" s="4"/>
      <c r="K508" s="4"/>
      <c r="L508" s="4"/>
      <c r="M508" s="4"/>
    </row>
    <row r="509">
      <c r="A509" s="3" t="s">
        <v>534</v>
      </c>
      <c r="B509" s="3" t="s">
        <v>39</v>
      </c>
      <c r="C509" s="4">
        <v>1041099.0</v>
      </c>
      <c r="G509" s="3"/>
      <c r="H509" s="4"/>
      <c r="I509" s="4"/>
      <c r="J509" s="4"/>
      <c r="K509" s="4"/>
      <c r="L509" s="4"/>
      <c r="M509" s="4"/>
    </row>
    <row r="510">
      <c r="A510" s="3" t="s">
        <v>535</v>
      </c>
      <c r="B510" s="3" t="s">
        <v>10</v>
      </c>
      <c r="C510" s="4">
        <v>2822143.0</v>
      </c>
      <c r="G510" s="3"/>
      <c r="H510" s="4"/>
      <c r="I510" s="4"/>
      <c r="J510" s="4"/>
      <c r="K510" s="4"/>
      <c r="L510" s="5"/>
      <c r="M510" s="4"/>
    </row>
    <row r="511">
      <c r="A511" s="3" t="s">
        <v>536</v>
      </c>
      <c r="B511" s="3" t="s">
        <v>31</v>
      </c>
      <c r="C511" s="4">
        <v>1655169.0</v>
      </c>
      <c r="G511" s="3"/>
      <c r="H511" s="4"/>
      <c r="I511" s="4"/>
      <c r="J511" s="4"/>
      <c r="K511" s="4"/>
      <c r="L511" s="5"/>
      <c r="M511" s="4"/>
    </row>
    <row r="512">
      <c r="A512" s="3" t="s">
        <v>537</v>
      </c>
      <c r="B512" s="3" t="s">
        <v>6</v>
      </c>
      <c r="C512" s="4">
        <v>1715183.0</v>
      </c>
      <c r="G512" s="3"/>
      <c r="H512" s="4"/>
      <c r="I512" s="4"/>
      <c r="J512" s="4"/>
      <c r="K512" s="4"/>
      <c r="L512" s="4"/>
      <c r="M512" s="4"/>
    </row>
    <row r="513">
      <c r="A513" s="3" t="s">
        <v>538</v>
      </c>
      <c r="B513" s="3" t="s">
        <v>6</v>
      </c>
      <c r="C513" s="4">
        <v>1578213.0</v>
      </c>
      <c r="G513" s="3"/>
      <c r="H513" s="4"/>
      <c r="I513" s="4"/>
      <c r="J513" s="4"/>
      <c r="K513" s="4"/>
      <c r="L513" s="5"/>
      <c r="M513" s="4"/>
    </row>
    <row r="514">
      <c r="A514" s="3" t="s">
        <v>539</v>
      </c>
      <c r="B514" s="7" t="e">
        <v>#N/A</v>
      </c>
      <c r="C514" s="4">
        <v>1065056.0</v>
      </c>
      <c r="G514" s="3"/>
      <c r="H514" s="4"/>
      <c r="I514" s="4"/>
      <c r="J514" s="4"/>
      <c r="K514" s="4"/>
      <c r="L514" s="4"/>
      <c r="M514" s="4"/>
    </row>
    <row r="515">
      <c r="A515" s="3" t="s">
        <v>540</v>
      </c>
      <c r="B515" s="3" t="s">
        <v>42</v>
      </c>
      <c r="C515" s="4">
        <v>3951862.0</v>
      </c>
      <c r="G515" s="3"/>
      <c r="H515" s="4"/>
      <c r="I515" s="4"/>
      <c r="J515" s="4"/>
      <c r="K515" s="4"/>
      <c r="L515" s="4"/>
      <c r="M515" s="4"/>
    </row>
    <row r="516">
      <c r="A516" s="3" t="s">
        <v>541</v>
      </c>
      <c r="B516" s="3" t="s">
        <v>10</v>
      </c>
      <c r="C516" s="4">
        <v>3003741.0</v>
      </c>
      <c r="G516" s="3"/>
      <c r="H516" s="4"/>
      <c r="I516" s="4"/>
      <c r="J516" s="4"/>
      <c r="K516" s="4"/>
      <c r="L516" s="4"/>
      <c r="M516" s="4"/>
    </row>
    <row r="517">
      <c r="A517" s="3" t="s">
        <v>542</v>
      </c>
      <c r="B517" s="3" t="s">
        <v>20</v>
      </c>
      <c r="C517" s="4">
        <v>2228935.0</v>
      </c>
      <c r="G517" s="3"/>
      <c r="H517" s="4"/>
      <c r="I517" s="4"/>
      <c r="J517" s="4"/>
      <c r="K517" s="4"/>
      <c r="L517" s="5"/>
      <c r="M517" s="4"/>
    </row>
    <row r="518">
      <c r="A518" s="3" t="s">
        <v>543</v>
      </c>
      <c r="B518" s="3" t="s">
        <v>14</v>
      </c>
      <c r="C518" s="4">
        <v>1335551.0</v>
      </c>
      <c r="G518" s="3"/>
      <c r="H518" s="4"/>
      <c r="I518" s="4"/>
      <c r="J518" s="4"/>
      <c r="K518" s="4"/>
      <c r="L518" s="4"/>
      <c r="M518" s="4"/>
    </row>
    <row r="519">
      <c r="A519" s="3" t="s">
        <v>544</v>
      </c>
      <c r="B519" s="3" t="s">
        <v>20</v>
      </c>
      <c r="C519" s="4">
        <v>1311332.0</v>
      </c>
      <c r="G519" s="3"/>
      <c r="H519" s="4"/>
      <c r="I519" s="4"/>
      <c r="J519" s="4"/>
      <c r="K519" s="4"/>
      <c r="L519" s="4"/>
      <c r="M519" s="4"/>
    </row>
    <row r="520">
      <c r="A520" s="3" t="s">
        <v>545</v>
      </c>
      <c r="B520" s="3" t="s">
        <v>111</v>
      </c>
      <c r="C520" s="4">
        <v>479148.0</v>
      </c>
      <c r="G520" s="3"/>
      <c r="H520" s="4"/>
      <c r="I520" s="4"/>
      <c r="J520" s="4"/>
      <c r="K520" s="4"/>
      <c r="L520" s="5"/>
      <c r="M520" s="4"/>
    </row>
    <row r="521">
      <c r="A521" s="3" t="s">
        <v>546</v>
      </c>
      <c r="B521" s="3" t="s">
        <v>20</v>
      </c>
      <c r="C521" s="4">
        <v>1379131.0</v>
      </c>
      <c r="G521" s="3"/>
      <c r="H521" s="4"/>
      <c r="I521" s="4"/>
      <c r="J521" s="4"/>
      <c r="K521" s="4"/>
      <c r="L521" s="4"/>
      <c r="M521" s="4"/>
    </row>
    <row r="522">
      <c r="A522" s="3" t="s">
        <v>547</v>
      </c>
      <c r="B522" s="3" t="s">
        <v>12</v>
      </c>
      <c r="C522" s="4">
        <v>64937.0</v>
      </c>
      <c r="G522" s="3"/>
      <c r="H522" s="4"/>
      <c r="I522" s="4"/>
      <c r="J522" s="4"/>
      <c r="K522" s="4"/>
      <c r="L522" s="5"/>
      <c r="M522" s="4"/>
    </row>
    <row r="523">
      <c r="A523" s="3" t="s">
        <v>548</v>
      </c>
      <c r="B523" s="3" t="s">
        <v>20</v>
      </c>
      <c r="C523" s="4">
        <v>1066063.0</v>
      </c>
      <c r="G523" s="3"/>
      <c r="H523" s="4"/>
      <c r="I523" s="4"/>
      <c r="J523" s="4"/>
      <c r="K523" s="4"/>
      <c r="L523" s="5"/>
      <c r="M523" s="4"/>
    </row>
    <row r="524">
      <c r="A524" s="3" t="s">
        <v>549</v>
      </c>
      <c r="B524" s="3" t="s">
        <v>31</v>
      </c>
      <c r="C524" s="4">
        <v>612310.0</v>
      </c>
      <c r="G524" s="3"/>
      <c r="H524" s="4"/>
      <c r="I524" s="4"/>
      <c r="J524" s="4"/>
      <c r="K524" s="4"/>
      <c r="L524" s="4"/>
      <c r="M524" s="4"/>
    </row>
    <row r="525">
      <c r="A525" s="3" t="s">
        <v>550</v>
      </c>
      <c r="B525" s="3" t="s">
        <v>6</v>
      </c>
      <c r="C525" s="4">
        <v>3006538.0</v>
      </c>
      <c r="G525" s="3"/>
      <c r="H525" s="4"/>
      <c r="I525" s="4"/>
      <c r="J525" s="4"/>
      <c r="K525" s="4"/>
      <c r="L525" s="5"/>
      <c r="M525" s="4"/>
    </row>
    <row r="526">
      <c r="A526" s="3" t="s">
        <v>551</v>
      </c>
      <c r="B526" s="3" t="s">
        <v>20</v>
      </c>
      <c r="C526" s="4">
        <v>1512681.0</v>
      </c>
      <c r="G526" s="3"/>
      <c r="H526" s="4"/>
      <c r="I526" s="4"/>
      <c r="J526" s="4"/>
      <c r="K526" s="4"/>
      <c r="L526" s="5"/>
      <c r="M526" s="4"/>
    </row>
    <row r="527">
      <c r="A527" s="3" t="s">
        <v>552</v>
      </c>
      <c r="B527" s="3" t="s">
        <v>42</v>
      </c>
      <c r="C527" s="4">
        <v>636342.0</v>
      </c>
      <c r="G527" s="3"/>
      <c r="H527" s="4"/>
      <c r="I527" s="4"/>
      <c r="J527" s="4"/>
      <c r="K527" s="4"/>
      <c r="L527" s="4"/>
      <c r="M527" s="4"/>
    </row>
    <row r="528">
      <c r="A528" s="3" t="s">
        <v>553</v>
      </c>
      <c r="B528" s="3" t="s">
        <v>42</v>
      </c>
      <c r="C528" s="4">
        <v>656246.0</v>
      </c>
      <c r="G528" s="3"/>
      <c r="H528" s="4"/>
      <c r="I528" s="4"/>
      <c r="J528" s="4"/>
      <c r="K528" s="4"/>
      <c r="L528" s="4"/>
      <c r="M528" s="4"/>
    </row>
    <row r="529">
      <c r="A529" s="3" t="s">
        <v>554</v>
      </c>
      <c r="B529" s="3" t="s">
        <v>20</v>
      </c>
      <c r="C529" s="4">
        <v>687861.0</v>
      </c>
      <c r="G529" s="3"/>
      <c r="H529" s="4"/>
      <c r="I529" s="4"/>
      <c r="J529" s="4"/>
      <c r="K529" s="4"/>
      <c r="L529" s="5"/>
      <c r="M529" s="4"/>
    </row>
    <row r="530">
      <c r="A530" s="3" t="s">
        <v>555</v>
      </c>
      <c r="B530" s="3" t="s">
        <v>108</v>
      </c>
      <c r="C530" s="4">
        <v>814010.0</v>
      </c>
      <c r="G530" s="3"/>
      <c r="H530" s="4"/>
      <c r="I530" s="4"/>
      <c r="J530" s="4"/>
      <c r="K530" s="4"/>
      <c r="L530" s="5"/>
      <c r="M530" s="4"/>
    </row>
    <row r="531">
      <c r="A531" s="3" t="s">
        <v>556</v>
      </c>
      <c r="B531" s="3" t="s">
        <v>52</v>
      </c>
      <c r="C531" s="4">
        <v>1752753.0</v>
      </c>
      <c r="G531" s="3"/>
      <c r="H531" s="4"/>
      <c r="I531" s="4"/>
      <c r="J531" s="4"/>
      <c r="K531" s="4"/>
      <c r="L531" s="4"/>
      <c r="M531" s="4"/>
    </row>
    <row r="532">
      <c r="A532" s="3" t="s">
        <v>557</v>
      </c>
      <c r="B532" s="3" t="s">
        <v>20</v>
      </c>
      <c r="C532" s="4">
        <v>1726050.0</v>
      </c>
      <c r="G532" s="3"/>
      <c r="H532" s="4"/>
      <c r="I532" s="4"/>
      <c r="J532" s="4"/>
      <c r="K532" s="4"/>
      <c r="L532" s="5"/>
      <c r="M532" s="4"/>
    </row>
    <row r="533">
      <c r="A533" s="3" t="s">
        <v>558</v>
      </c>
      <c r="B533" s="3" t="s">
        <v>6</v>
      </c>
      <c r="C533" s="4">
        <v>1117361.0</v>
      </c>
      <c r="G533" s="3"/>
      <c r="H533" s="4"/>
      <c r="I533" s="4"/>
      <c r="J533" s="4"/>
      <c r="K533" s="4"/>
      <c r="L533" s="5"/>
      <c r="M533" s="4"/>
    </row>
    <row r="534">
      <c r="A534" s="3" t="s">
        <v>559</v>
      </c>
      <c r="B534" s="3" t="s">
        <v>35</v>
      </c>
      <c r="C534" s="4">
        <v>266215.0</v>
      </c>
      <c r="G534" s="3"/>
      <c r="H534" s="4"/>
      <c r="I534" s="4"/>
      <c r="J534" s="4"/>
      <c r="K534" s="4"/>
      <c r="L534" s="5"/>
      <c r="M534" s="4"/>
    </row>
    <row r="535">
      <c r="A535" s="3" t="s">
        <v>560</v>
      </c>
      <c r="B535" s="7" t="e">
        <v>#N/A</v>
      </c>
      <c r="C535" s="4">
        <v>2559297.0</v>
      </c>
      <c r="G535" s="3"/>
      <c r="H535" s="4"/>
      <c r="I535" s="4"/>
      <c r="J535" s="4"/>
      <c r="K535" s="4"/>
      <c r="L535" s="5"/>
      <c r="M535" s="4"/>
    </row>
    <row r="536">
      <c r="A536" s="3" t="s">
        <v>561</v>
      </c>
      <c r="B536" s="3" t="s">
        <v>20</v>
      </c>
      <c r="C536" s="4">
        <v>1127033.0</v>
      </c>
      <c r="G536" s="3"/>
      <c r="H536" s="4"/>
      <c r="I536" s="4"/>
      <c r="J536" s="4"/>
      <c r="K536" s="4"/>
      <c r="L536" s="4"/>
      <c r="M536" s="4"/>
    </row>
    <row r="537">
      <c r="A537" s="3" t="s">
        <v>562</v>
      </c>
      <c r="B537" s="3" t="s">
        <v>14</v>
      </c>
      <c r="C537" s="4">
        <v>2677333.0</v>
      </c>
      <c r="G537" s="3"/>
      <c r="H537" s="4"/>
      <c r="I537" s="4"/>
      <c r="J537" s="4"/>
      <c r="K537" s="4"/>
      <c r="L537" s="4"/>
      <c r="M537" s="4"/>
    </row>
    <row r="538">
      <c r="A538" s="3" t="s">
        <v>563</v>
      </c>
      <c r="B538" s="3" t="s">
        <v>113</v>
      </c>
      <c r="C538" s="4">
        <v>599578.0</v>
      </c>
      <c r="G538" s="3"/>
      <c r="H538" s="4"/>
      <c r="I538" s="4"/>
      <c r="J538" s="4"/>
      <c r="K538" s="4"/>
      <c r="L538" s="4"/>
      <c r="M538" s="4"/>
    </row>
    <row r="539">
      <c r="A539" s="3" t="s">
        <v>564</v>
      </c>
      <c r="B539" s="3" t="s">
        <v>10</v>
      </c>
      <c r="C539" s="4">
        <v>849651.0</v>
      </c>
      <c r="G539" s="3"/>
      <c r="H539" s="4"/>
      <c r="I539" s="4"/>
      <c r="J539" s="4"/>
      <c r="K539" s="4"/>
      <c r="L539" s="4"/>
      <c r="M539" s="4"/>
    </row>
    <row r="540">
      <c r="A540" s="3" t="s">
        <v>565</v>
      </c>
      <c r="B540" s="3" t="s">
        <v>20</v>
      </c>
      <c r="C540" s="4">
        <v>1178273.0</v>
      </c>
      <c r="G540" s="3"/>
      <c r="H540" s="4"/>
      <c r="I540" s="4"/>
      <c r="J540" s="4"/>
      <c r="K540" s="4"/>
      <c r="L540" s="4"/>
      <c r="M540" s="4"/>
    </row>
    <row r="541">
      <c r="A541" s="3" t="s">
        <v>566</v>
      </c>
      <c r="B541" s="3" t="s">
        <v>108</v>
      </c>
      <c r="C541" s="4">
        <v>529855.0</v>
      </c>
      <c r="G541" s="3"/>
      <c r="H541" s="4"/>
      <c r="I541" s="4"/>
      <c r="J541" s="4"/>
      <c r="K541" s="4"/>
      <c r="L541" s="4"/>
      <c r="M541" s="4"/>
    </row>
    <row r="542">
      <c r="A542" s="3" t="s">
        <v>567</v>
      </c>
      <c r="B542" s="3" t="s">
        <v>14</v>
      </c>
      <c r="C542" s="4">
        <v>1036346.0</v>
      </c>
      <c r="G542" s="3"/>
      <c r="H542" s="4"/>
      <c r="I542" s="4"/>
      <c r="J542" s="4"/>
      <c r="K542" s="4"/>
      <c r="L542" s="4"/>
      <c r="M542" s="4"/>
    </row>
    <row r="543">
      <c r="A543" s="3" t="s">
        <v>568</v>
      </c>
      <c r="B543" s="3" t="s">
        <v>26</v>
      </c>
      <c r="C543" s="4">
        <v>1295189.0</v>
      </c>
      <c r="G543" s="3"/>
      <c r="H543" s="4"/>
      <c r="I543" s="4"/>
      <c r="J543" s="4"/>
      <c r="K543" s="4"/>
      <c r="L543" s="5"/>
      <c r="M543" s="4"/>
    </row>
    <row r="544">
      <c r="A544" s="3" t="s">
        <v>569</v>
      </c>
      <c r="B544" s="3" t="s">
        <v>42</v>
      </c>
      <c r="C544" s="4">
        <v>3423574.0</v>
      </c>
      <c r="G544" s="3"/>
      <c r="H544" s="4"/>
      <c r="I544" s="4"/>
      <c r="J544" s="4"/>
      <c r="K544" s="4"/>
      <c r="L544" s="4"/>
      <c r="M544" s="4"/>
    </row>
    <row r="545">
      <c r="A545" s="3" t="s">
        <v>570</v>
      </c>
      <c r="B545" s="3" t="s">
        <v>6</v>
      </c>
      <c r="C545" s="4">
        <v>4483992.0</v>
      </c>
      <c r="G545" s="3"/>
      <c r="H545" s="4"/>
      <c r="I545" s="4"/>
      <c r="J545" s="4"/>
      <c r="K545" s="4"/>
      <c r="L545" s="4"/>
      <c r="M545" s="4"/>
    </row>
    <row r="546">
      <c r="A546" s="3" t="s">
        <v>571</v>
      </c>
      <c r="B546" s="3" t="s">
        <v>44</v>
      </c>
      <c r="C546" s="4">
        <v>1339101.0</v>
      </c>
      <c r="G546" s="3"/>
      <c r="H546" s="4"/>
      <c r="I546" s="4"/>
      <c r="J546" s="4"/>
      <c r="K546" s="4"/>
      <c r="L546" s="4"/>
      <c r="M546" s="4"/>
    </row>
    <row r="547">
      <c r="A547" s="3" t="s">
        <v>572</v>
      </c>
      <c r="B547" s="3" t="s">
        <v>57</v>
      </c>
      <c r="C547" s="4">
        <v>1151050.0</v>
      </c>
      <c r="G547" s="3"/>
      <c r="H547" s="4"/>
      <c r="I547" s="4"/>
      <c r="J547" s="4"/>
      <c r="K547" s="4"/>
      <c r="L547" s="4"/>
      <c r="M547" s="4"/>
    </row>
    <row r="548">
      <c r="A548" s="3" t="s">
        <v>573</v>
      </c>
      <c r="B548" s="3" t="s">
        <v>42</v>
      </c>
      <c r="C548" s="4">
        <v>3330464.0</v>
      </c>
      <c r="G548" s="3"/>
      <c r="H548" s="4"/>
      <c r="I548" s="4"/>
      <c r="J548" s="4"/>
      <c r="K548" s="4"/>
      <c r="L548" s="4"/>
      <c r="M548" s="4"/>
    </row>
    <row r="549">
      <c r="A549" s="3" t="s">
        <v>574</v>
      </c>
      <c r="B549" s="3" t="s">
        <v>108</v>
      </c>
      <c r="C549" s="4">
        <v>580320.0</v>
      </c>
      <c r="G549" s="3"/>
      <c r="H549" s="4"/>
      <c r="I549" s="4"/>
      <c r="J549" s="4"/>
      <c r="K549" s="4"/>
      <c r="L549" s="4"/>
      <c r="M549" s="4"/>
    </row>
    <row r="550">
      <c r="A550" s="3" t="s">
        <v>575</v>
      </c>
      <c r="B550" s="3" t="s">
        <v>10</v>
      </c>
      <c r="C550" s="4">
        <v>4317756.0</v>
      </c>
      <c r="G550" s="3"/>
      <c r="H550" s="4"/>
      <c r="I550" s="4"/>
      <c r="J550" s="4"/>
      <c r="K550" s="4"/>
      <c r="L550" s="4"/>
      <c r="M550" s="4"/>
    </row>
    <row r="551">
      <c r="A551" s="3" t="s">
        <v>576</v>
      </c>
      <c r="B551" s="3" t="s">
        <v>6</v>
      </c>
      <c r="C551" s="4">
        <v>1862559.0</v>
      </c>
      <c r="G551" s="3"/>
      <c r="H551" s="4"/>
      <c r="I551" s="4"/>
      <c r="J551" s="4"/>
      <c r="K551" s="4"/>
      <c r="L551" s="4"/>
      <c r="M551" s="4"/>
    </row>
    <row r="552">
      <c r="A552" s="3" t="s">
        <v>577</v>
      </c>
      <c r="B552" s="3" t="s">
        <v>26</v>
      </c>
      <c r="C552" s="4">
        <v>1450001.0</v>
      </c>
      <c r="G552" s="3"/>
      <c r="H552" s="4"/>
      <c r="I552" s="4"/>
      <c r="J552" s="4"/>
      <c r="K552" s="4"/>
      <c r="L552" s="4"/>
      <c r="M552" s="4"/>
    </row>
    <row r="553">
      <c r="A553" s="3" t="s">
        <v>578</v>
      </c>
      <c r="B553" s="3" t="s">
        <v>57</v>
      </c>
      <c r="C553" s="4">
        <v>1924110.0</v>
      </c>
      <c r="G553" s="3"/>
      <c r="H553" s="4"/>
      <c r="I553" s="4"/>
      <c r="J553" s="4"/>
      <c r="K553" s="4"/>
      <c r="L553" s="4"/>
      <c r="M553" s="4"/>
    </row>
    <row r="554">
      <c r="A554" s="3" t="s">
        <v>579</v>
      </c>
      <c r="B554" s="7" t="e">
        <v>#N/A</v>
      </c>
      <c r="C554" s="4">
        <v>2731929.0</v>
      </c>
      <c r="G554" s="3"/>
      <c r="H554" s="4"/>
      <c r="I554" s="4"/>
      <c r="J554" s="4"/>
      <c r="K554" s="4"/>
      <c r="L554" s="4"/>
      <c r="M554" s="4"/>
    </row>
    <row r="555">
      <c r="A555" s="3" t="s">
        <v>580</v>
      </c>
      <c r="B555" s="3" t="s">
        <v>447</v>
      </c>
      <c r="C555" s="4">
        <v>238142.0</v>
      </c>
      <c r="G555" s="3"/>
      <c r="H555" s="4"/>
      <c r="I555" s="4"/>
      <c r="J555" s="4"/>
      <c r="K555" s="4"/>
      <c r="L555" s="4"/>
      <c r="M555" s="4"/>
    </row>
    <row r="556">
      <c r="A556" s="3" t="s">
        <v>581</v>
      </c>
      <c r="B556" s="7" t="e">
        <v>#N/A</v>
      </c>
      <c r="C556" s="4">
        <v>146850.0</v>
      </c>
      <c r="G556" s="3"/>
      <c r="H556" s="4"/>
      <c r="I556" s="4"/>
      <c r="J556" s="4"/>
      <c r="K556" s="4"/>
      <c r="L556" s="4"/>
      <c r="M556" s="4"/>
    </row>
    <row r="557">
      <c r="A557" s="3" t="s">
        <v>582</v>
      </c>
      <c r="B557" s="3" t="s">
        <v>195</v>
      </c>
      <c r="C557" s="4">
        <v>142334.0</v>
      </c>
      <c r="G557" s="3"/>
      <c r="H557" s="4"/>
      <c r="I557" s="4"/>
      <c r="J557" s="4"/>
      <c r="K557" s="4"/>
      <c r="L557" s="4"/>
      <c r="M557" s="4"/>
    </row>
    <row r="558">
      <c r="A558" s="3" t="s">
        <v>583</v>
      </c>
      <c r="B558" s="3" t="s">
        <v>454</v>
      </c>
      <c r="C558" s="4">
        <v>640537.0</v>
      </c>
      <c r="G558" s="3"/>
      <c r="H558" s="4"/>
      <c r="I558" s="4"/>
      <c r="J558" s="4"/>
      <c r="K558" s="4"/>
      <c r="L558" s="4"/>
      <c r="M558" s="4"/>
    </row>
    <row r="559">
      <c r="A559" s="3" t="s">
        <v>584</v>
      </c>
      <c r="B559" s="3" t="s">
        <v>169</v>
      </c>
      <c r="C559" s="4">
        <v>876001.0</v>
      </c>
      <c r="G559" s="3"/>
      <c r="H559" s="4"/>
      <c r="I559" s="4"/>
      <c r="J559" s="4"/>
      <c r="K559" s="4"/>
      <c r="L559" s="4"/>
      <c r="M559" s="4"/>
    </row>
    <row r="560">
      <c r="A560" s="3" t="s">
        <v>585</v>
      </c>
      <c r="B560" s="3" t="s">
        <v>70</v>
      </c>
      <c r="C560" s="4">
        <v>8161961.0</v>
      </c>
      <c r="G560" s="3"/>
      <c r="H560" s="4"/>
      <c r="I560" s="4"/>
      <c r="J560" s="4"/>
      <c r="K560" s="4"/>
      <c r="L560" s="4"/>
      <c r="M560" s="4"/>
    </row>
    <row r="561">
      <c r="A561" s="3" t="s">
        <v>586</v>
      </c>
      <c r="B561" s="7" t="e">
        <v>#N/A</v>
      </c>
      <c r="C561" s="4">
        <v>2292958.0</v>
      </c>
      <c r="G561" s="3"/>
      <c r="H561" s="4"/>
      <c r="I561" s="4"/>
      <c r="J561" s="4"/>
      <c r="K561" s="4"/>
      <c r="L561" s="4"/>
      <c r="M561" s="4"/>
    </row>
    <row r="562">
      <c r="A562" s="3" t="s">
        <v>587</v>
      </c>
      <c r="B562" s="3" t="s">
        <v>4</v>
      </c>
      <c r="C562" s="4">
        <v>2963557.0</v>
      </c>
      <c r="G562" s="3"/>
      <c r="H562" s="4"/>
      <c r="I562" s="4"/>
      <c r="J562" s="4"/>
      <c r="K562" s="4"/>
      <c r="L562" s="4"/>
      <c r="M562" s="4"/>
    </row>
    <row r="563">
      <c r="A563" s="3" t="s">
        <v>588</v>
      </c>
      <c r="B563" s="3" t="s">
        <v>4</v>
      </c>
      <c r="C563" s="4">
        <v>2703114.0</v>
      </c>
      <c r="G563" s="3"/>
      <c r="H563" s="4"/>
      <c r="I563" s="4"/>
      <c r="J563" s="4"/>
      <c r="K563" s="4"/>
      <c r="L563" s="4"/>
      <c r="M563" s="4"/>
    </row>
    <row r="564">
      <c r="A564" s="3" t="s">
        <v>589</v>
      </c>
      <c r="B564" s="3" t="s">
        <v>35</v>
      </c>
      <c r="C564" s="4">
        <v>1236829.0</v>
      </c>
      <c r="G564" s="3"/>
      <c r="H564" s="4"/>
      <c r="I564" s="4"/>
      <c r="J564" s="4"/>
      <c r="K564" s="4"/>
      <c r="L564" s="4"/>
      <c r="M564" s="4"/>
    </row>
    <row r="565">
      <c r="A565" s="3" t="s">
        <v>590</v>
      </c>
      <c r="B565" s="3" t="s">
        <v>39</v>
      </c>
      <c r="C565" s="4">
        <v>610183.0</v>
      </c>
      <c r="G565" s="3"/>
      <c r="H565" s="4"/>
      <c r="I565" s="4"/>
      <c r="J565" s="4"/>
      <c r="K565" s="4"/>
      <c r="L565" s="4"/>
      <c r="M565" s="4"/>
    </row>
    <row r="566">
      <c r="A566" s="3" t="s">
        <v>591</v>
      </c>
      <c r="B566" s="3" t="s">
        <v>6</v>
      </c>
      <c r="C566" s="4">
        <v>3797117.0</v>
      </c>
      <c r="G566" s="3"/>
      <c r="H566" s="4"/>
      <c r="I566" s="4"/>
      <c r="J566" s="4"/>
      <c r="K566" s="4"/>
      <c r="L566" s="4"/>
      <c r="M566" s="4"/>
    </row>
    <row r="567">
      <c r="A567" s="3" t="s">
        <v>592</v>
      </c>
      <c r="B567" s="3" t="s">
        <v>39</v>
      </c>
      <c r="C567" s="4">
        <v>2093437.0</v>
      </c>
      <c r="G567" s="3"/>
      <c r="H567" s="4"/>
      <c r="I567" s="4"/>
      <c r="J567" s="4"/>
      <c r="K567" s="4"/>
      <c r="L567" s="4"/>
      <c r="M567" s="4"/>
    </row>
    <row r="568">
      <c r="A568" s="3" t="s">
        <v>593</v>
      </c>
      <c r="B568" s="3" t="s">
        <v>42</v>
      </c>
      <c r="C568" s="4">
        <v>2229076.0</v>
      </c>
      <c r="G568" s="3"/>
      <c r="H568" s="4"/>
      <c r="I568" s="4"/>
      <c r="J568" s="4"/>
      <c r="K568" s="4"/>
      <c r="L568" s="4"/>
      <c r="M568" s="4"/>
    </row>
    <row r="569">
      <c r="A569" s="3" t="s">
        <v>594</v>
      </c>
      <c r="B569" s="3" t="s">
        <v>8</v>
      </c>
      <c r="C569" s="4">
        <v>6081322.0</v>
      </c>
      <c r="G569" s="3"/>
      <c r="H569" s="4"/>
      <c r="I569" s="4"/>
      <c r="J569" s="4"/>
      <c r="K569" s="4"/>
      <c r="L569" s="4"/>
      <c r="M569" s="4"/>
    </row>
    <row r="570">
      <c r="A570" s="3" t="s">
        <v>595</v>
      </c>
      <c r="B570" s="3" t="s">
        <v>8</v>
      </c>
      <c r="C570" s="4">
        <v>1756268.0</v>
      </c>
      <c r="G570" s="3"/>
      <c r="H570" s="4"/>
      <c r="I570" s="4"/>
      <c r="J570" s="4"/>
      <c r="K570" s="4"/>
      <c r="L570" s="4"/>
      <c r="M570" s="4"/>
    </row>
    <row r="571">
      <c r="A571" s="3" t="s">
        <v>596</v>
      </c>
      <c r="B571" s="3" t="s">
        <v>83</v>
      </c>
      <c r="C571" s="4">
        <v>2359886.0</v>
      </c>
      <c r="G571" s="3"/>
      <c r="H571" s="4"/>
      <c r="I571" s="4"/>
      <c r="J571" s="4"/>
      <c r="K571" s="4"/>
      <c r="L571" s="5"/>
      <c r="M571" s="4"/>
    </row>
    <row r="572">
      <c r="A572" s="3" t="s">
        <v>597</v>
      </c>
      <c r="B572" s="3" t="s">
        <v>111</v>
      </c>
      <c r="C572" s="4">
        <v>140651.0</v>
      </c>
      <c r="G572" s="3"/>
      <c r="H572" s="4"/>
      <c r="I572" s="4"/>
      <c r="J572" s="4"/>
      <c r="K572" s="4"/>
      <c r="L572" s="4"/>
      <c r="M572" s="4"/>
    </row>
    <row r="573">
      <c r="A573" s="3" t="s">
        <v>598</v>
      </c>
      <c r="B573" s="3" t="s">
        <v>8</v>
      </c>
      <c r="C573" s="4">
        <v>807022.0</v>
      </c>
      <c r="G573" s="3"/>
      <c r="H573" s="4"/>
      <c r="I573" s="4"/>
      <c r="J573" s="4"/>
      <c r="K573" s="4"/>
      <c r="L573" s="4"/>
      <c r="M573" s="4"/>
    </row>
    <row r="574">
      <c r="A574" s="3" t="s">
        <v>599</v>
      </c>
      <c r="B574" s="3" t="s">
        <v>31</v>
      </c>
      <c r="C574" s="4">
        <v>1119627.0</v>
      </c>
      <c r="G574" s="3"/>
      <c r="H574" s="4"/>
      <c r="I574" s="4"/>
      <c r="J574" s="4"/>
      <c r="K574" s="4"/>
      <c r="L574" s="4"/>
      <c r="M574" s="4"/>
    </row>
    <row r="575">
      <c r="A575" s="3" t="s">
        <v>600</v>
      </c>
      <c r="B575" s="3" t="s">
        <v>37</v>
      </c>
      <c r="C575" s="4">
        <v>49977.0</v>
      </c>
      <c r="G575" s="3"/>
      <c r="H575" s="4"/>
      <c r="I575" s="4"/>
      <c r="J575" s="4"/>
      <c r="K575" s="4"/>
      <c r="L575" s="4"/>
      <c r="M575" s="4"/>
    </row>
    <row r="576">
      <c r="A576" s="3" t="s">
        <v>601</v>
      </c>
      <c r="B576" s="3" t="s">
        <v>23</v>
      </c>
      <c r="C576" s="4">
        <v>618931.0</v>
      </c>
      <c r="G576" s="3"/>
      <c r="H576" s="4"/>
      <c r="I576" s="4"/>
      <c r="J576" s="4"/>
      <c r="K576" s="4"/>
      <c r="L576" s="4"/>
      <c r="M576" s="4"/>
    </row>
    <row r="577">
      <c r="A577" s="3" t="s">
        <v>602</v>
      </c>
      <c r="B577" s="3" t="s">
        <v>10</v>
      </c>
      <c r="C577" s="4">
        <v>1.1060148E7</v>
      </c>
      <c r="G577" s="3"/>
      <c r="H577" s="4"/>
      <c r="I577" s="4"/>
      <c r="J577" s="4"/>
      <c r="K577" s="4"/>
      <c r="L577" s="4"/>
      <c r="M577" s="4"/>
    </row>
    <row r="578">
      <c r="A578" s="3" t="s">
        <v>603</v>
      </c>
      <c r="B578" s="3" t="s">
        <v>44</v>
      </c>
      <c r="C578" s="4">
        <v>2405890.0</v>
      </c>
      <c r="G578" s="3"/>
      <c r="H578" s="4"/>
      <c r="I578" s="4"/>
      <c r="J578" s="4"/>
      <c r="K578" s="4"/>
      <c r="L578" s="5"/>
      <c r="M578" s="4"/>
    </row>
    <row r="579">
      <c r="A579" s="3" t="s">
        <v>604</v>
      </c>
      <c r="B579" s="3" t="s">
        <v>8</v>
      </c>
      <c r="C579" s="4">
        <v>228291.0</v>
      </c>
      <c r="G579" s="3"/>
      <c r="H579" s="4"/>
      <c r="I579" s="4"/>
      <c r="J579" s="4"/>
      <c r="K579" s="4"/>
      <c r="L579" s="4"/>
      <c r="M579" s="4"/>
    </row>
    <row r="580">
      <c r="A580" s="3" t="s">
        <v>605</v>
      </c>
      <c r="B580" s="3" t="s">
        <v>44</v>
      </c>
      <c r="C580" s="4">
        <v>735394.0</v>
      </c>
      <c r="G580" s="3"/>
      <c r="H580" s="4"/>
      <c r="I580" s="4"/>
      <c r="J580" s="4"/>
      <c r="K580" s="4"/>
      <c r="L580" s="4"/>
      <c r="M580" s="4"/>
    </row>
    <row r="581">
      <c r="A581" s="3" t="s">
        <v>606</v>
      </c>
      <c r="B581" s="3" t="s">
        <v>44</v>
      </c>
      <c r="C581" s="4">
        <v>1245899.0</v>
      </c>
      <c r="G581" s="3"/>
      <c r="H581" s="4"/>
      <c r="I581" s="4"/>
      <c r="J581" s="4"/>
      <c r="K581" s="4"/>
      <c r="L581" s="4"/>
      <c r="M581" s="4"/>
    </row>
    <row r="582">
      <c r="A582" s="3" t="s">
        <v>607</v>
      </c>
      <c r="B582" s="3" t="s">
        <v>44</v>
      </c>
      <c r="C582" s="4">
        <v>3728104.0</v>
      </c>
      <c r="G582" s="3"/>
      <c r="H582" s="4"/>
      <c r="I582" s="4"/>
      <c r="J582" s="4"/>
      <c r="K582" s="4"/>
      <c r="L582" s="4"/>
      <c r="M582" s="4"/>
    </row>
    <row r="583">
      <c r="A583" s="3" t="s">
        <v>608</v>
      </c>
      <c r="B583" s="3" t="s">
        <v>17</v>
      </c>
      <c r="C583" s="4">
        <v>3301427.0</v>
      </c>
      <c r="G583" s="3"/>
      <c r="H583" s="4"/>
      <c r="I583" s="4"/>
      <c r="J583" s="4"/>
      <c r="K583" s="4"/>
      <c r="L583" s="4"/>
      <c r="M583" s="4"/>
    </row>
    <row r="584">
      <c r="A584" s="3" t="s">
        <v>609</v>
      </c>
      <c r="B584" s="3" t="s">
        <v>44</v>
      </c>
      <c r="C584" s="4">
        <v>1264277.0</v>
      </c>
      <c r="G584" s="3"/>
      <c r="H584" s="4"/>
      <c r="I584" s="4"/>
      <c r="J584" s="4"/>
      <c r="K584" s="4"/>
      <c r="L584" s="4"/>
      <c r="M584" s="4"/>
    </row>
    <row r="585">
      <c r="A585" s="3" t="s">
        <v>610</v>
      </c>
      <c r="B585" s="3" t="s">
        <v>44</v>
      </c>
      <c r="C585" s="4">
        <v>1750176.0</v>
      </c>
      <c r="G585" s="3"/>
      <c r="H585" s="4"/>
      <c r="I585" s="4"/>
      <c r="J585" s="4"/>
      <c r="K585" s="4"/>
      <c r="L585" s="4"/>
      <c r="M585" s="4"/>
    </row>
    <row r="586">
      <c r="A586" s="3" t="s">
        <v>611</v>
      </c>
      <c r="B586" s="3" t="s">
        <v>111</v>
      </c>
      <c r="C586" s="4">
        <v>422168.0</v>
      </c>
      <c r="G586" s="3"/>
      <c r="H586" s="4"/>
      <c r="I586" s="4"/>
      <c r="J586" s="4"/>
      <c r="K586" s="4"/>
      <c r="L586" s="4"/>
      <c r="M586" s="4"/>
    </row>
    <row r="587">
      <c r="A587" s="3" t="s">
        <v>612</v>
      </c>
      <c r="B587" s="3" t="s">
        <v>17</v>
      </c>
      <c r="C587" s="4">
        <v>3121200.0</v>
      </c>
      <c r="G587" s="3"/>
      <c r="H587" s="4"/>
      <c r="I587" s="4"/>
      <c r="J587" s="4"/>
      <c r="K587" s="4"/>
      <c r="L587" s="4"/>
      <c r="M587" s="4"/>
    </row>
    <row r="588">
      <c r="A588" s="3" t="s">
        <v>613</v>
      </c>
      <c r="B588" s="3" t="s">
        <v>20</v>
      </c>
      <c r="C588" s="4">
        <v>1445166.0</v>
      </c>
      <c r="G588" s="3"/>
      <c r="H588" s="4"/>
      <c r="I588" s="4"/>
      <c r="J588" s="4"/>
      <c r="K588" s="4"/>
      <c r="L588" s="4"/>
      <c r="M588" s="4"/>
    </row>
    <row r="589">
      <c r="A589" s="3" t="s">
        <v>614</v>
      </c>
      <c r="B589" s="3" t="s">
        <v>57</v>
      </c>
      <c r="C589" s="4">
        <v>1327929.0</v>
      </c>
      <c r="G589" s="3"/>
      <c r="H589" s="4"/>
      <c r="I589" s="4"/>
      <c r="J589" s="4"/>
      <c r="K589" s="4"/>
      <c r="L589" s="4"/>
      <c r="M589" s="4"/>
    </row>
    <row r="590">
      <c r="A590" s="3" t="s">
        <v>615</v>
      </c>
      <c r="B590" s="3" t="s">
        <v>37</v>
      </c>
      <c r="C590" s="4">
        <v>111975.0</v>
      </c>
      <c r="G590" s="3"/>
      <c r="H590" s="4"/>
      <c r="I590" s="4"/>
      <c r="J590" s="4"/>
      <c r="K590" s="4"/>
      <c r="L590" s="4"/>
      <c r="M590" s="4"/>
    </row>
    <row r="591">
      <c r="A591" s="3" t="s">
        <v>616</v>
      </c>
      <c r="B591" s="3" t="s">
        <v>44</v>
      </c>
      <c r="C591" s="4">
        <v>2722290.0</v>
      </c>
      <c r="G591" s="3"/>
      <c r="H591" s="4"/>
      <c r="I591" s="4"/>
      <c r="J591" s="4"/>
      <c r="K591" s="4"/>
      <c r="L591" s="4"/>
      <c r="M591" s="4"/>
    </row>
    <row r="592">
      <c r="A592" s="3" t="s">
        <v>617</v>
      </c>
      <c r="B592" s="3" t="s">
        <v>44</v>
      </c>
      <c r="C592" s="4">
        <v>3077233.0</v>
      </c>
      <c r="G592" s="3"/>
      <c r="H592" s="4"/>
      <c r="I592" s="4"/>
      <c r="J592" s="4"/>
      <c r="K592" s="4"/>
      <c r="L592" s="4"/>
      <c r="M592" s="4"/>
    </row>
    <row r="593">
      <c r="A593" s="3" t="s">
        <v>618</v>
      </c>
      <c r="B593" s="3" t="s">
        <v>44</v>
      </c>
      <c r="C593" s="4">
        <v>2479052.0</v>
      </c>
      <c r="G593" s="3"/>
      <c r="H593" s="4"/>
      <c r="I593" s="4"/>
      <c r="J593" s="4"/>
      <c r="K593" s="4"/>
      <c r="L593" s="4"/>
      <c r="M593" s="4"/>
    </row>
    <row r="594">
      <c r="A594" s="3" t="s">
        <v>619</v>
      </c>
      <c r="B594" s="3" t="s">
        <v>44</v>
      </c>
      <c r="C594" s="4">
        <v>2464875.0</v>
      </c>
      <c r="G594" s="3"/>
      <c r="H594" s="4"/>
      <c r="I594" s="4"/>
      <c r="J594" s="4"/>
      <c r="K594" s="4"/>
      <c r="L594" s="4"/>
      <c r="M594" s="4"/>
    </row>
    <row r="595">
      <c r="A595" s="3" t="s">
        <v>620</v>
      </c>
      <c r="B595" s="3" t="s">
        <v>14</v>
      </c>
      <c r="C595" s="4">
        <v>1421326.0</v>
      </c>
      <c r="G595" s="3"/>
      <c r="H595" s="4"/>
      <c r="I595" s="4"/>
      <c r="J595" s="4"/>
      <c r="K595" s="4"/>
      <c r="L595" s="4"/>
      <c r="M595" s="4"/>
    </row>
    <row r="596">
      <c r="A596" s="3" t="s">
        <v>621</v>
      </c>
      <c r="B596" s="3" t="s">
        <v>184</v>
      </c>
      <c r="C596" s="4">
        <v>196596.0</v>
      </c>
      <c r="G596" s="3"/>
      <c r="H596" s="4"/>
      <c r="I596" s="4"/>
      <c r="J596" s="4"/>
      <c r="K596" s="4"/>
      <c r="L596" s="4"/>
      <c r="M596" s="4"/>
    </row>
    <row r="597">
      <c r="A597" s="3" t="s">
        <v>622</v>
      </c>
      <c r="B597" s="3" t="s">
        <v>52</v>
      </c>
      <c r="C597" s="4">
        <v>2678980.0</v>
      </c>
      <c r="G597" s="3"/>
      <c r="H597" s="4"/>
      <c r="I597" s="4"/>
      <c r="J597" s="4"/>
      <c r="K597" s="4"/>
      <c r="L597" s="4"/>
      <c r="M597" s="4"/>
    </row>
    <row r="598">
      <c r="A598" s="3" t="s">
        <v>623</v>
      </c>
      <c r="B598" s="3" t="s">
        <v>14</v>
      </c>
      <c r="C598" s="4">
        <v>3068420.0</v>
      </c>
      <c r="G598" s="3"/>
      <c r="H598" s="4"/>
      <c r="I598" s="4"/>
      <c r="J598" s="4"/>
      <c r="K598" s="4"/>
      <c r="L598" s="4"/>
      <c r="M598" s="4"/>
    </row>
    <row r="599">
      <c r="A599" s="3" t="s">
        <v>624</v>
      </c>
      <c r="B599" s="3" t="s">
        <v>57</v>
      </c>
      <c r="C599" s="4">
        <v>831668.0</v>
      </c>
      <c r="G599" s="3"/>
      <c r="H599" s="4"/>
      <c r="I599" s="4"/>
      <c r="J599" s="4"/>
      <c r="K599" s="4"/>
      <c r="L599" s="4"/>
      <c r="M599" s="4"/>
    </row>
    <row r="600">
      <c r="A600" s="3" t="s">
        <v>625</v>
      </c>
      <c r="B600" s="3" t="s">
        <v>23</v>
      </c>
      <c r="C600" s="4">
        <v>1648902.0</v>
      </c>
      <c r="G600" s="3"/>
      <c r="H600" s="4"/>
      <c r="I600" s="4"/>
      <c r="J600" s="4"/>
      <c r="K600" s="4"/>
      <c r="L600" s="4"/>
      <c r="M600" s="4"/>
    </row>
    <row r="601">
      <c r="A601" s="3" t="s">
        <v>626</v>
      </c>
      <c r="B601" s="3" t="s">
        <v>35</v>
      </c>
      <c r="C601" s="4">
        <v>554985.0</v>
      </c>
      <c r="G601" s="3"/>
      <c r="H601" s="4"/>
      <c r="I601" s="4"/>
      <c r="J601" s="4"/>
      <c r="K601" s="4"/>
      <c r="L601" s="4"/>
      <c r="M601" s="4"/>
    </row>
    <row r="602">
      <c r="A602" s="3" t="s">
        <v>627</v>
      </c>
      <c r="B602" s="3" t="s">
        <v>52</v>
      </c>
      <c r="C602" s="4">
        <v>1177361.0</v>
      </c>
      <c r="G602" s="3"/>
      <c r="H602" s="4"/>
      <c r="I602" s="4"/>
      <c r="J602" s="4"/>
      <c r="K602" s="4"/>
      <c r="L602" s="4"/>
      <c r="M602" s="4"/>
    </row>
    <row r="603">
      <c r="A603" s="3" t="s">
        <v>628</v>
      </c>
      <c r="B603" s="3" t="s">
        <v>20</v>
      </c>
      <c r="C603" s="4">
        <v>1986864.0</v>
      </c>
      <c r="G603" s="3"/>
      <c r="H603" s="4"/>
      <c r="I603" s="4"/>
      <c r="J603" s="4"/>
      <c r="K603" s="4"/>
      <c r="L603" s="4"/>
      <c r="M603" s="4"/>
    </row>
    <row r="604">
      <c r="A604" s="3" t="s">
        <v>629</v>
      </c>
      <c r="B604" s="3" t="s">
        <v>111</v>
      </c>
      <c r="C604" s="4">
        <v>183998.0</v>
      </c>
      <c r="G604" s="3"/>
      <c r="H604" s="4"/>
      <c r="I604" s="4"/>
      <c r="J604" s="4"/>
      <c r="K604" s="4"/>
      <c r="L604" s="4"/>
      <c r="M604" s="4"/>
    </row>
    <row r="605">
      <c r="A605" s="3" t="s">
        <v>630</v>
      </c>
      <c r="B605" s="3" t="s">
        <v>20</v>
      </c>
      <c r="C605" s="4">
        <v>644758.0</v>
      </c>
      <c r="G605" s="3"/>
      <c r="H605" s="4"/>
      <c r="I605" s="4"/>
      <c r="J605" s="4"/>
      <c r="K605" s="4"/>
      <c r="L605" s="4"/>
      <c r="M605" s="4"/>
    </row>
    <row r="606">
      <c r="A606" s="3" t="s">
        <v>631</v>
      </c>
      <c r="B606" s="3" t="s">
        <v>108</v>
      </c>
      <c r="C606" s="4">
        <v>521173.0</v>
      </c>
      <c r="G606" s="3"/>
      <c r="H606" s="4"/>
      <c r="I606" s="4"/>
      <c r="J606" s="4"/>
      <c r="K606" s="4"/>
      <c r="L606" s="4"/>
      <c r="M606" s="4"/>
    </row>
    <row r="607">
      <c r="A607" s="3" t="s">
        <v>632</v>
      </c>
      <c r="B607" s="3" t="s">
        <v>6</v>
      </c>
      <c r="C607" s="4">
        <v>3108367.0</v>
      </c>
      <c r="G607" s="3"/>
      <c r="H607" s="4"/>
      <c r="I607" s="4"/>
      <c r="J607" s="4"/>
      <c r="K607" s="4"/>
      <c r="L607" s="4"/>
      <c r="M607" s="4"/>
    </row>
    <row r="608">
      <c r="A608" s="3" t="s">
        <v>633</v>
      </c>
      <c r="B608" s="3" t="s">
        <v>37</v>
      </c>
      <c r="C608" s="4">
        <v>35320.0</v>
      </c>
      <c r="G608" s="3"/>
      <c r="H608" s="4"/>
      <c r="I608" s="4"/>
      <c r="J608" s="4"/>
      <c r="K608" s="4"/>
      <c r="L608" s="4"/>
      <c r="M608" s="4"/>
    </row>
    <row r="609">
      <c r="A609" s="3" t="s">
        <v>634</v>
      </c>
      <c r="B609" s="3" t="s">
        <v>37</v>
      </c>
      <c r="C609" s="4">
        <v>83448.0</v>
      </c>
      <c r="G609" s="3"/>
      <c r="H609" s="4"/>
      <c r="I609" s="4"/>
      <c r="J609" s="4"/>
      <c r="K609" s="4"/>
      <c r="L609" s="4"/>
      <c r="M609" s="4"/>
    </row>
    <row r="610">
      <c r="A610" s="3" t="s">
        <v>635</v>
      </c>
      <c r="B610" s="3" t="s">
        <v>70</v>
      </c>
      <c r="C610" s="4">
        <v>3007134.0</v>
      </c>
      <c r="G610" s="3"/>
      <c r="H610" s="4"/>
      <c r="I610" s="4"/>
      <c r="J610" s="4"/>
      <c r="K610" s="4"/>
      <c r="L610" s="4"/>
      <c r="M610" s="4"/>
    </row>
    <row r="611">
      <c r="A611" s="3" t="s">
        <v>636</v>
      </c>
      <c r="B611" s="3" t="s">
        <v>52</v>
      </c>
      <c r="C611" s="4">
        <v>1437169.0</v>
      </c>
      <c r="G611" s="3"/>
      <c r="H611" s="4"/>
      <c r="I611" s="4"/>
      <c r="J611" s="4"/>
      <c r="K611" s="4"/>
      <c r="L611" s="4"/>
      <c r="M611" s="4"/>
    </row>
    <row r="612">
      <c r="A612" s="3" t="s">
        <v>637</v>
      </c>
      <c r="B612" s="3" t="s">
        <v>23</v>
      </c>
      <c r="C612" s="4">
        <v>330086.0</v>
      </c>
      <c r="G612" s="3"/>
      <c r="H612" s="4"/>
      <c r="I612" s="4"/>
      <c r="J612" s="4"/>
      <c r="K612" s="4"/>
      <c r="L612" s="4"/>
      <c r="M612" s="4"/>
    </row>
    <row r="613">
      <c r="A613" s="3" t="s">
        <v>638</v>
      </c>
      <c r="B613" s="3" t="s">
        <v>8</v>
      </c>
      <c r="C613" s="4">
        <v>4165626.0</v>
      </c>
      <c r="G613" s="3"/>
      <c r="H613" s="4"/>
      <c r="I613" s="4"/>
      <c r="J613" s="4"/>
      <c r="K613" s="4"/>
      <c r="L613" s="4"/>
      <c r="M613" s="4"/>
    </row>
    <row r="614">
      <c r="A614" s="3" t="s">
        <v>639</v>
      </c>
      <c r="B614" s="3" t="s">
        <v>42</v>
      </c>
      <c r="C614" s="4">
        <v>3495021.0</v>
      </c>
      <c r="G614" s="3"/>
      <c r="H614" s="4"/>
      <c r="I614" s="4"/>
      <c r="J614" s="4"/>
      <c r="K614" s="4"/>
      <c r="L614" s="4"/>
      <c r="M614" s="4"/>
    </row>
    <row r="615">
      <c r="A615" s="3" t="s">
        <v>640</v>
      </c>
      <c r="B615" s="3" t="s">
        <v>8</v>
      </c>
      <c r="C615" s="4">
        <v>1705678.0</v>
      </c>
      <c r="G615" s="3"/>
      <c r="H615" s="4"/>
      <c r="I615" s="4"/>
      <c r="J615" s="4"/>
      <c r="K615" s="4"/>
      <c r="L615" s="5"/>
      <c r="M615" s="4"/>
    </row>
    <row r="616">
      <c r="A616" s="3" t="s">
        <v>641</v>
      </c>
      <c r="B616" s="3" t="s">
        <v>6</v>
      </c>
      <c r="C616" s="4">
        <v>3676841.0</v>
      </c>
      <c r="G616" s="3"/>
      <c r="H616" s="4"/>
      <c r="I616" s="4"/>
      <c r="J616" s="4"/>
      <c r="K616" s="4"/>
      <c r="L616" s="5"/>
      <c r="M616" s="4"/>
    </row>
    <row r="617">
      <c r="A617" s="3" t="s">
        <v>642</v>
      </c>
      <c r="B617" s="3" t="s">
        <v>44</v>
      </c>
      <c r="C617" s="4">
        <v>3936331.0</v>
      </c>
      <c r="G617" s="3"/>
      <c r="H617" s="4"/>
      <c r="I617" s="4"/>
      <c r="J617" s="4"/>
      <c r="K617" s="4"/>
      <c r="L617" s="5"/>
      <c r="M617" s="4"/>
    </row>
    <row r="618">
      <c r="A618" s="3" t="s">
        <v>643</v>
      </c>
      <c r="B618" s="3" t="s">
        <v>20</v>
      </c>
      <c r="C618" s="4">
        <v>1458875.0</v>
      </c>
      <c r="G618" s="3"/>
      <c r="H618" s="4"/>
      <c r="I618" s="4"/>
      <c r="J618" s="4"/>
      <c r="K618" s="4"/>
      <c r="L618" s="5"/>
      <c r="M618" s="4"/>
    </row>
    <row r="619">
      <c r="A619" s="3" t="s">
        <v>644</v>
      </c>
      <c r="B619" s="3" t="s">
        <v>44</v>
      </c>
      <c r="C619" s="4">
        <v>3458873.0</v>
      </c>
      <c r="G619" s="3"/>
      <c r="H619" s="4"/>
      <c r="I619" s="4"/>
      <c r="J619" s="4"/>
      <c r="K619" s="4"/>
      <c r="L619" s="4"/>
      <c r="M619" s="4"/>
    </row>
    <row r="620">
      <c r="A620" s="3" t="s">
        <v>645</v>
      </c>
      <c r="B620" s="3" t="s">
        <v>44</v>
      </c>
      <c r="C620" s="4">
        <v>1942288.0</v>
      </c>
      <c r="G620" s="3"/>
      <c r="H620" s="4"/>
      <c r="I620" s="4"/>
      <c r="J620" s="4"/>
      <c r="K620" s="4"/>
      <c r="L620" s="4"/>
      <c r="M620" s="4"/>
    </row>
    <row r="621">
      <c r="A621" s="3" t="s">
        <v>646</v>
      </c>
      <c r="B621" s="3" t="s">
        <v>4</v>
      </c>
      <c r="C621" s="4">
        <v>4290589.0</v>
      </c>
      <c r="G621" s="3"/>
      <c r="H621" s="4"/>
      <c r="I621" s="4"/>
      <c r="J621" s="4"/>
      <c r="K621" s="4"/>
      <c r="L621" s="5"/>
      <c r="M621" s="4"/>
    </row>
    <row r="622">
      <c r="A622" s="3" t="s">
        <v>647</v>
      </c>
      <c r="B622" s="3" t="s">
        <v>4</v>
      </c>
      <c r="C622" s="4">
        <v>2344474.0</v>
      </c>
      <c r="G622" s="3"/>
      <c r="H622" s="4"/>
      <c r="I622" s="4"/>
      <c r="J622" s="4"/>
      <c r="K622" s="4"/>
      <c r="L622" s="4"/>
      <c r="M622" s="4"/>
    </row>
    <row r="623">
      <c r="A623" s="3" t="s">
        <v>648</v>
      </c>
      <c r="B623" s="3" t="s">
        <v>4</v>
      </c>
      <c r="C623" s="4">
        <v>3512576.0</v>
      </c>
      <c r="G623" s="3"/>
      <c r="H623" s="4"/>
      <c r="I623" s="4"/>
      <c r="J623" s="4"/>
      <c r="K623" s="4"/>
      <c r="L623" s="5"/>
      <c r="M623" s="4"/>
    </row>
    <row r="624">
      <c r="A624" s="3" t="s">
        <v>649</v>
      </c>
      <c r="B624" s="3" t="s">
        <v>10</v>
      </c>
      <c r="C624" s="4">
        <v>1300774.0</v>
      </c>
      <c r="G624" s="3"/>
      <c r="H624" s="4"/>
      <c r="I624" s="4"/>
      <c r="J624" s="4"/>
      <c r="K624" s="4"/>
      <c r="L624" s="4"/>
      <c r="M624" s="4"/>
    </row>
    <row r="625">
      <c r="A625" s="3" t="s">
        <v>650</v>
      </c>
      <c r="B625" s="3" t="s">
        <v>10</v>
      </c>
      <c r="C625" s="4">
        <v>1197160.0</v>
      </c>
      <c r="G625" s="3"/>
      <c r="H625" s="4"/>
      <c r="I625" s="4"/>
      <c r="J625" s="4"/>
      <c r="K625" s="4"/>
      <c r="L625" s="4"/>
      <c r="M625" s="4"/>
    </row>
    <row r="626">
      <c r="A626" s="3" t="s">
        <v>651</v>
      </c>
      <c r="B626" s="3" t="s">
        <v>17</v>
      </c>
      <c r="C626" s="4">
        <v>817420.0</v>
      </c>
      <c r="G626" s="3"/>
      <c r="H626" s="4"/>
      <c r="I626" s="4"/>
      <c r="J626" s="4"/>
      <c r="K626" s="4"/>
      <c r="L626" s="4"/>
      <c r="M626" s="4"/>
    </row>
    <row r="627">
      <c r="A627" s="3" t="s">
        <v>652</v>
      </c>
      <c r="B627" s="7" t="e">
        <v>#N/A</v>
      </c>
      <c r="C627" s="4">
        <v>2543243.0</v>
      </c>
      <c r="G627" s="3"/>
      <c r="H627" s="4"/>
      <c r="I627" s="4"/>
      <c r="J627" s="4"/>
      <c r="K627" s="4"/>
      <c r="L627" s="4"/>
      <c r="M627" s="4"/>
    </row>
    <row r="628">
      <c r="A628" s="3" t="s">
        <v>653</v>
      </c>
      <c r="B628" s="7" t="e">
        <v>#N/A</v>
      </c>
      <c r="C628" s="4">
        <v>136435.0</v>
      </c>
      <c r="G628" s="3"/>
      <c r="H628" s="4"/>
      <c r="I628" s="4"/>
      <c r="J628" s="4"/>
      <c r="K628" s="4"/>
      <c r="L628" s="4"/>
      <c r="M628" s="4"/>
    </row>
    <row r="629">
      <c r="A629" s="3" t="s">
        <v>654</v>
      </c>
      <c r="B629" s="3" t="s">
        <v>195</v>
      </c>
      <c r="C629" s="4">
        <v>643291.0</v>
      </c>
      <c r="G629" s="3"/>
      <c r="H629" s="4"/>
      <c r="I629" s="4"/>
      <c r="J629" s="4"/>
      <c r="K629" s="4"/>
      <c r="L629" s="4"/>
      <c r="M629" s="4"/>
    </row>
    <row r="630">
      <c r="A630" s="3" t="s">
        <v>655</v>
      </c>
      <c r="B630" s="3" t="s">
        <v>4</v>
      </c>
      <c r="C630" s="4">
        <v>3936966.0</v>
      </c>
      <c r="G630" s="3"/>
      <c r="H630" s="4"/>
      <c r="I630" s="4"/>
      <c r="J630" s="4"/>
      <c r="K630" s="4"/>
      <c r="L630" s="4"/>
      <c r="M630" s="4"/>
    </row>
    <row r="631">
      <c r="A631" s="3" t="s">
        <v>656</v>
      </c>
      <c r="B631" s="3" t="s">
        <v>37</v>
      </c>
      <c r="C631" s="4">
        <v>83947.0</v>
      </c>
      <c r="G631" s="3"/>
      <c r="H631" s="4"/>
      <c r="I631" s="4"/>
      <c r="J631" s="4"/>
      <c r="K631" s="4"/>
      <c r="L631" s="4"/>
      <c r="M631" s="4"/>
    </row>
    <row r="632">
      <c r="A632" s="3" t="s">
        <v>657</v>
      </c>
      <c r="B632" s="3" t="s">
        <v>195</v>
      </c>
      <c r="C632" s="4">
        <v>383461.0</v>
      </c>
      <c r="G632" s="3"/>
      <c r="H632" s="4"/>
      <c r="I632" s="4"/>
      <c r="J632" s="4"/>
      <c r="K632" s="4"/>
      <c r="L632" s="4"/>
      <c r="M632" s="4"/>
    </row>
    <row r="633">
      <c r="A633" s="3" t="s">
        <v>658</v>
      </c>
      <c r="B633" s="3" t="s">
        <v>37</v>
      </c>
      <c r="C633" s="4">
        <v>112274.0</v>
      </c>
      <c r="G633" s="3"/>
      <c r="H633" s="4"/>
      <c r="I633" s="4"/>
      <c r="J633" s="4"/>
      <c r="K633" s="4"/>
      <c r="L633" s="4"/>
      <c r="M633" s="4"/>
    </row>
    <row r="634">
      <c r="A634" s="3" t="s">
        <v>659</v>
      </c>
      <c r="B634" s="3" t="s">
        <v>169</v>
      </c>
      <c r="C634" s="4">
        <v>1725739.0</v>
      </c>
      <c r="G634" s="3"/>
      <c r="H634" s="4"/>
      <c r="I634" s="4"/>
      <c r="J634" s="4"/>
      <c r="K634" s="4"/>
      <c r="L634" s="4"/>
      <c r="M634" s="4"/>
    </row>
    <row r="635">
      <c r="A635" s="3" t="s">
        <v>660</v>
      </c>
      <c r="B635" s="3" t="s">
        <v>184</v>
      </c>
      <c r="C635" s="4">
        <v>166343.0</v>
      </c>
      <c r="G635" s="3"/>
      <c r="H635" s="4"/>
      <c r="I635" s="4"/>
      <c r="J635" s="4"/>
      <c r="K635" s="4"/>
      <c r="L635" s="4"/>
      <c r="M635" s="4"/>
    </row>
    <row r="636">
      <c r="A636" s="3" t="s">
        <v>661</v>
      </c>
      <c r="B636" s="3" t="s">
        <v>52</v>
      </c>
      <c r="C636" s="4">
        <v>1174271.0</v>
      </c>
      <c r="G636" s="3"/>
      <c r="H636" s="4"/>
      <c r="I636" s="4"/>
      <c r="J636" s="4"/>
      <c r="K636" s="4"/>
      <c r="L636" s="4"/>
      <c r="M636" s="4"/>
    </row>
    <row r="637">
      <c r="A637" s="3" t="s">
        <v>662</v>
      </c>
      <c r="B637" s="3" t="s">
        <v>26</v>
      </c>
      <c r="C637" s="4">
        <v>1214205.0</v>
      </c>
      <c r="G637" s="3"/>
      <c r="H637" s="4"/>
      <c r="I637" s="4"/>
      <c r="J637" s="4"/>
      <c r="K637" s="4"/>
      <c r="L637" s="4"/>
      <c r="M637" s="4"/>
    </row>
    <row r="638">
      <c r="A638" s="3" t="s">
        <v>663</v>
      </c>
      <c r="B638" s="3" t="s">
        <v>311</v>
      </c>
      <c r="C638" s="4">
        <v>55626.0</v>
      </c>
      <c r="G638" s="3"/>
      <c r="H638" s="4"/>
      <c r="I638" s="4"/>
      <c r="J638" s="4"/>
      <c r="K638" s="4"/>
      <c r="L638" s="4"/>
      <c r="M638" s="4"/>
    </row>
    <row r="639">
      <c r="A639" s="3" t="s">
        <v>664</v>
      </c>
      <c r="B639" s="3" t="s">
        <v>10</v>
      </c>
      <c r="C639" s="4">
        <v>2772348.0</v>
      </c>
      <c r="G639" s="3"/>
      <c r="H639" s="4"/>
      <c r="I639" s="4"/>
      <c r="J639" s="4"/>
      <c r="K639" s="4"/>
      <c r="L639" s="4"/>
      <c r="M639" s="4"/>
    </row>
    <row r="640">
      <c r="A640" s="3" t="s">
        <v>665</v>
      </c>
      <c r="B640" s="3" t="s">
        <v>4</v>
      </c>
      <c r="C640" s="4">
        <v>2882469.0</v>
      </c>
      <c r="G640" s="3"/>
      <c r="H640" s="4"/>
      <c r="I640" s="4"/>
      <c r="J640" s="4"/>
      <c r="K640" s="4"/>
      <c r="L640" s="4"/>
      <c r="M640" s="4"/>
    </row>
    <row r="641" ht="304.5" customHeight="1">
      <c r="A641" s="3" t="s">
        <v>666</v>
      </c>
      <c r="B641" s="3" t="s">
        <v>184</v>
      </c>
      <c r="C641" s="4">
        <v>140757.0</v>
      </c>
      <c r="G641" s="3"/>
      <c r="H641" s="4"/>
      <c r="I641" s="4"/>
      <c r="J641" s="4"/>
      <c r="K641" s="4"/>
      <c r="L641" s="4"/>
      <c r="M641" s="4"/>
    </row>
    <row r="642">
      <c r="A642" s="8"/>
      <c r="B642" s="8"/>
      <c r="C642" s="8"/>
      <c r="G642" s="8"/>
      <c r="H642" s="8"/>
      <c r="I642" s="8"/>
      <c r="J642" s="8"/>
      <c r="K642" s="4"/>
      <c r="L642" s="4"/>
      <c r="M642" s="4"/>
    </row>
    <row r="644">
      <c r="A644" s="9"/>
      <c r="B644" s="9"/>
      <c r="C644" s="10"/>
    </row>
    <row r="645">
      <c r="A645" s="9"/>
      <c r="B645" s="9"/>
      <c r="C645" s="10"/>
    </row>
    <row r="646">
      <c r="A646" s="9"/>
      <c r="B646" s="9"/>
      <c r="C646" s="10"/>
    </row>
    <row r="647">
      <c r="A647" s="9"/>
      <c r="B647" s="9"/>
      <c r="C647" s="10"/>
    </row>
    <row r="648">
      <c r="A648" s="9"/>
      <c r="B648" s="9"/>
      <c r="C648" s="10"/>
    </row>
    <row r="649">
      <c r="A649" s="9"/>
      <c r="B649" s="9"/>
      <c r="C649" s="10"/>
    </row>
    <row r="650">
      <c r="A650" s="9"/>
      <c r="B650" s="9"/>
      <c r="C650" s="10"/>
    </row>
    <row r="651">
      <c r="A651" s="9"/>
      <c r="B651" s="9"/>
      <c r="C651" s="10"/>
    </row>
    <row r="652">
      <c r="A652" s="9"/>
      <c r="B652" s="9"/>
      <c r="C652" s="10"/>
    </row>
    <row r="653">
      <c r="A653" s="9"/>
      <c r="B653" s="9"/>
      <c r="C653" s="10"/>
    </row>
    <row r="654">
      <c r="A654" s="9"/>
      <c r="B654" s="9"/>
      <c r="C654" s="10"/>
    </row>
    <row r="655">
      <c r="A655" s="9"/>
      <c r="B655" s="9"/>
      <c r="C655" s="10"/>
    </row>
    <row r="656">
      <c r="A656" s="9"/>
      <c r="B656" s="9"/>
      <c r="C656" s="10"/>
    </row>
    <row r="657">
      <c r="A657" s="9"/>
      <c r="B657" s="9"/>
      <c r="C657" s="10"/>
    </row>
    <row r="658">
      <c r="A658" s="9"/>
      <c r="B658" s="9"/>
      <c r="C658" s="10"/>
    </row>
    <row r="659">
      <c r="A659" s="9"/>
      <c r="B659" s="9"/>
      <c r="C659" s="10"/>
    </row>
    <row r="660">
      <c r="A660" s="9"/>
      <c r="B660" s="9"/>
      <c r="C660" s="10"/>
    </row>
    <row r="661">
      <c r="A661" s="9"/>
      <c r="B661" s="9"/>
      <c r="C661" s="10"/>
    </row>
    <row r="662">
      <c r="A662" s="9"/>
      <c r="B662" s="9"/>
      <c r="C662" s="10"/>
    </row>
    <row r="663">
      <c r="A663" s="9"/>
      <c r="B663" s="9"/>
      <c r="C663" s="10"/>
    </row>
    <row r="664">
      <c r="A664" s="9"/>
      <c r="B664" s="9"/>
      <c r="C664" s="10"/>
    </row>
    <row r="665">
      <c r="A665" s="9"/>
      <c r="B665" s="9"/>
      <c r="C665" s="10"/>
    </row>
    <row r="666">
      <c r="A666" s="9"/>
      <c r="B666" s="9"/>
      <c r="C666" s="10"/>
    </row>
    <row r="667">
      <c r="A667" s="9"/>
      <c r="B667" s="9"/>
      <c r="C667" s="10"/>
    </row>
    <row r="668">
      <c r="A668" s="9"/>
      <c r="B668" s="9"/>
      <c r="C668" s="10"/>
    </row>
    <row r="669">
      <c r="A669" s="9"/>
      <c r="B669" s="9"/>
      <c r="C669" s="10"/>
    </row>
    <row r="670">
      <c r="A670" s="9"/>
      <c r="B670" s="9"/>
      <c r="C670" s="10"/>
    </row>
    <row r="671">
      <c r="A671" s="9"/>
      <c r="B671" s="9"/>
      <c r="C671" s="10"/>
    </row>
    <row r="672">
      <c r="A672" s="9"/>
      <c r="B672" s="9"/>
      <c r="C672" s="10"/>
    </row>
    <row r="673">
      <c r="A673" s="9"/>
      <c r="B673" s="9"/>
      <c r="C673" s="10"/>
    </row>
    <row r="674">
      <c r="A674" s="9"/>
      <c r="B674" s="9"/>
      <c r="C674" s="10"/>
    </row>
    <row r="675">
      <c r="A675" s="9"/>
      <c r="B675" s="9"/>
      <c r="C675" s="10"/>
    </row>
    <row r="676">
      <c r="A676" s="9"/>
      <c r="B676" s="9"/>
      <c r="C676" s="10"/>
    </row>
    <row r="677">
      <c r="A677" s="9"/>
      <c r="B677" s="9"/>
      <c r="C677" s="10"/>
    </row>
    <row r="678">
      <c r="A678" s="9"/>
      <c r="B678" s="9"/>
      <c r="C678" s="10"/>
    </row>
    <row r="679">
      <c r="A679" s="9"/>
      <c r="B679" s="9"/>
      <c r="C679" s="10"/>
    </row>
    <row r="680">
      <c r="A680" s="9"/>
      <c r="B680" s="9"/>
      <c r="C680" s="10"/>
    </row>
    <row r="681">
      <c r="A681" s="9"/>
      <c r="B681" s="9"/>
      <c r="C681" s="10"/>
    </row>
    <row r="682">
      <c r="A682" s="9"/>
      <c r="B682" s="9"/>
      <c r="C682" s="10"/>
    </row>
    <row r="683">
      <c r="A683" s="9"/>
      <c r="B683" s="9"/>
      <c r="C683" s="10"/>
    </row>
    <row r="684">
      <c r="A684" s="9"/>
      <c r="B684" s="9"/>
      <c r="C684" s="10"/>
    </row>
    <row r="685">
      <c r="A685" s="9"/>
      <c r="B685" s="9"/>
      <c r="C685" s="10"/>
    </row>
    <row r="686">
      <c r="A686" s="9"/>
      <c r="B686" s="9"/>
      <c r="C686" s="10"/>
    </row>
    <row r="687">
      <c r="A687" s="9"/>
      <c r="B687" s="9"/>
      <c r="C687" s="10"/>
    </row>
    <row r="688">
      <c r="A688" s="9"/>
      <c r="B688" s="9"/>
      <c r="C688" s="10"/>
    </row>
    <row r="689">
      <c r="A689" s="9"/>
      <c r="B689" s="9"/>
      <c r="C689" s="10"/>
    </row>
    <row r="690">
      <c r="A690" s="9"/>
      <c r="B690" s="9"/>
      <c r="C690" s="10"/>
    </row>
    <row r="691">
      <c r="A691" s="9"/>
      <c r="B691" s="9"/>
      <c r="C691" s="10"/>
    </row>
    <row r="692">
      <c r="A692" s="9"/>
      <c r="B692" s="9"/>
      <c r="C692" s="10"/>
    </row>
    <row r="693">
      <c r="A693" s="9"/>
      <c r="B693" s="9"/>
      <c r="C693" s="10"/>
    </row>
    <row r="694">
      <c r="A694" s="9"/>
      <c r="B694" s="9"/>
      <c r="C694" s="10"/>
    </row>
    <row r="695">
      <c r="A695" s="9"/>
      <c r="B695" s="9"/>
      <c r="C695" s="10"/>
    </row>
    <row r="696">
      <c r="A696" s="9"/>
      <c r="B696" s="9"/>
      <c r="C696" s="10"/>
    </row>
    <row r="697">
      <c r="A697" s="9"/>
      <c r="B697" s="9"/>
      <c r="C697" s="10"/>
    </row>
    <row r="698">
      <c r="A698" s="9"/>
      <c r="B698" s="9"/>
      <c r="C698" s="10"/>
    </row>
    <row r="699">
      <c r="A699" s="9"/>
      <c r="B699" s="9"/>
      <c r="C699" s="10"/>
    </row>
    <row r="700">
      <c r="A700" s="9"/>
      <c r="B700" s="9"/>
      <c r="C700" s="10"/>
    </row>
    <row r="701">
      <c r="A701" s="9"/>
      <c r="B701" s="9"/>
      <c r="C701" s="10"/>
    </row>
    <row r="702">
      <c r="A702" s="9"/>
      <c r="B702" s="9"/>
      <c r="C702" s="10"/>
    </row>
    <row r="703">
      <c r="A703" s="9"/>
      <c r="B703" s="9"/>
      <c r="C703" s="10"/>
    </row>
    <row r="704">
      <c r="A704" s="9"/>
      <c r="B704" s="9"/>
      <c r="C704" s="10"/>
    </row>
    <row r="705">
      <c r="A705" s="9"/>
      <c r="B705" s="9"/>
      <c r="C705" s="10"/>
    </row>
    <row r="706">
      <c r="A706" s="9"/>
      <c r="B706" s="9"/>
      <c r="C706" s="10"/>
    </row>
    <row r="707">
      <c r="A707" s="9"/>
      <c r="B707" s="9"/>
      <c r="C707" s="10"/>
    </row>
    <row r="708">
      <c r="A708" s="9"/>
      <c r="B708" s="9"/>
      <c r="C708" s="10"/>
    </row>
    <row r="709">
      <c r="A709" s="9"/>
      <c r="B709" s="9"/>
      <c r="C709" s="10"/>
    </row>
    <row r="710">
      <c r="A710" s="9"/>
      <c r="B710" s="9"/>
      <c r="C710" s="10"/>
    </row>
    <row r="711">
      <c r="A711" s="9"/>
      <c r="B711" s="9"/>
      <c r="C711" s="10"/>
    </row>
    <row r="712">
      <c r="A712" s="9"/>
      <c r="B712" s="9"/>
      <c r="C712" s="10"/>
    </row>
    <row r="713">
      <c r="A713" s="9"/>
      <c r="B713" s="9"/>
      <c r="C713" s="10"/>
    </row>
    <row r="714">
      <c r="A714" s="9"/>
      <c r="B714" s="9"/>
      <c r="C714" s="10"/>
    </row>
    <row r="715">
      <c r="A715" s="9"/>
      <c r="B715" s="9"/>
      <c r="C715" s="10"/>
    </row>
    <row r="716">
      <c r="A716" s="9"/>
      <c r="B716" s="9"/>
      <c r="C716" s="10"/>
    </row>
    <row r="717">
      <c r="A717" s="9"/>
      <c r="B717" s="9"/>
      <c r="C717" s="10"/>
    </row>
    <row r="718">
      <c r="A718" s="9"/>
      <c r="B718" s="9"/>
      <c r="C718" s="10"/>
    </row>
    <row r="719">
      <c r="A719" s="9"/>
      <c r="B719" s="9"/>
      <c r="C719" s="10"/>
    </row>
    <row r="720">
      <c r="A720" s="9"/>
      <c r="B720" s="9"/>
      <c r="C720" s="10"/>
    </row>
    <row r="721">
      <c r="A721" s="9"/>
      <c r="B721" s="9"/>
      <c r="C721" s="10"/>
    </row>
    <row r="722">
      <c r="A722" s="9"/>
      <c r="B722" s="9"/>
      <c r="C722" s="10"/>
    </row>
    <row r="723">
      <c r="A723" s="9"/>
      <c r="B723" s="9"/>
      <c r="C723" s="10"/>
    </row>
    <row r="724">
      <c r="A724" s="9"/>
      <c r="B724" s="9"/>
      <c r="C724" s="10"/>
    </row>
    <row r="725">
      <c r="A725" s="9"/>
      <c r="B725" s="9"/>
      <c r="C725" s="10"/>
    </row>
    <row r="726">
      <c r="A726" s="9"/>
      <c r="B726" s="9"/>
      <c r="C726" s="10"/>
    </row>
    <row r="727">
      <c r="A727" s="9"/>
      <c r="B727" s="9"/>
      <c r="C727" s="10"/>
    </row>
    <row r="728">
      <c r="A728" s="9"/>
      <c r="B728" s="9"/>
      <c r="C728" s="10"/>
    </row>
    <row r="729">
      <c r="A729" s="9"/>
      <c r="B729" s="9"/>
      <c r="C729" s="10"/>
    </row>
    <row r="730">
      <c r="A730" s="9"/>
      <c r="B730" s="9"/>
      <c r="C730" s="10"/>
    </row>
    <row r="731">
      <c r="A731" s="9"/>
      <c r="B731" s="9"/>
      <c r="C731" s="10"/>
    </row>
    <row r="732">
      <c r="A732" s="9"/>
      <c r="B732" s="9"/>
      <c r="C732" s="10"/>
    </row>
    <row r="733">
      <c r="A733" s="9"/>
      <c r="B733" s="9"/>
      <c r="C733" s="10"/>
    </row>
    <row r="734">
      <c r="A734" s="9"/>
      <c r="B734" s="9"/>
      <c r="C734" s="10"/>
    </row>
    <row r="735">
      <c r="A735" s="9"/>
      <c r="B735" s="9"/>
      <c r="C735" s="10"/>
    </row>
    <row r="736">
      <c r="A736" s="9"/>
      <c r="B736" s="9"/>
      <c r="C736" s="10"/>
    </row>
    <row r="737">
      <c r="A737" s="9"/>
      <c r="B737" s="9"/>
      <c r="C737" s="10"/>
    </row>
    <row r="738">
      <c r="A738" s="9"/>
      <c r="B738" s="9"/>
      <c r="C738" s="10"/>
    </row>
    <row r="739">
      <c r="A739" s="9"/>
      <c r="B739" s="9"/>
      <c r="C739" s="10"/>
    </row>
    <row r="740">
      <c r="A740" s="9"/>
      <c r="B740" s="9"/>
      <c r="C740" s="10"/>
    </row>
    <row r="741">
      <c r="A741" s="9"/>
      <c r="B741" s="9"/>
      <c r="C741" s="10"/>
    </row>
    <row r="742">
      <c r="A742" s="9"/>
      <c r="B742" s="9"/>
      <c r="C742" s="10"/>
    </row>
    <row r="743">
      <c r="A743" s="9"/>
      <c r="B743" s="9"/>
      <c r="C743" s="10"/>
    </row>
    <row r="744">
      <c r="A744" s="9"/>
      <c r="B744" s="9"/>
      <c r="C744" s="10"/>
    </row>
    <row r="745">
      <c r="A745" s="9"/>
      <c r="B745" s="9"/>
      <c r="C745" s="10"/>
    </row>
    <row r="746">
      <c r="A746" s="9"/>
      <c r="B746" s="9"/>
      <c r="C746" s="10"/>
    </row>
    <row r="747">
      <c r="A747" s="9"/>
      <c r="B747" s="9"/>
      <c r="C747" s="10"/>
    </row>
    <row r="748">
      <c r="A748" s="9"/>
      <c r="B748" s="9"/>
      <c r="C748" s="10"/>
    </row>
    <row r="749">
      <c r="A749" s="9"/>
      <c r="B749" s="9"/>
      <c r="C749" s="10"/>
    </row>
    <row r="750">
      <c r="A750" s="9"/>
      <c r="B750" s="9"/>
      <c r="C750" s="10"/>
    </row>
    <row r="751">
      <c r="A751" s="9"/>
      <c r="B751" s="9"/>
      <c r="C751" s="10"/>
    </row>
    <row r="752">
      <c r="A752" s="9"/>
      <c r="B752" s="9"/>
      <c r="C752" s="10"/>
    </row>
    <row r="753">
      <c r="A753" s="9"/>
      <c r="B753" s="9"/>
      <c r="C753" s="10"/>
    </row>
    <row r="754">
      <c r="A754" s="9"/>
      <c r="B754" s="9"/>
      <c r="C754" s="10"/>
    </row>
    <row r="755">
      <c r="A755" s="9"/>
      <c r="B755" s="9"/>
      <c r="C755" s="10"/>
    </row>
    <row r="756">
      <c r="A756" s="9"/>
      <c r="B756" s="9"/>
      <c r="C756" s="10"/>
    </row>
    <row r="757">
      <c r="A757" s="9"/>
      <c r="B757" s="9"/>
      <c r="C757" s="10"/>
    </row>
    <row r="758">
      <c r="A758" s="9"/>
      <c r="B758" s="9"/>
      <c r="C758" s="10"/>
    </row>
    <row r="759">
      <c r="A759" s="9"/>
      <c r="B759" s="9"/>
      <c r="C759" s="10"/>
    </row>
    <row r="760">
      <c r="A760" s="9"/>
      <c r="B760" s="9"/>
      <c r="C760" s="10"/>
    </row>
    <row r="761">
      <c r="A761" s="9"/>
      <c r="B761" s="9"/>
      <c r="C761" s="10"/>
    </row>
    <row r="762">
      <c r="A762" s="9"/>
      <c r="B762" s="9"/>
      <c r="C762" s="10"/>
    </row>
    <row r="763">
      <c r="A763" s="9"/>
      <c r="B763" s="9"/>
      <c r="C763" s="10"/>
    </row>
    <row r="764">
      <c r="A764" s="9"/>
      <c r="B764" s="9"/>
      <c r="C764" s="10"/>
    </row>
    <row r="765">
      <c r="A765" s="9"/>
      <c r="B765" s="9"/>
      <c r="C765" s="10"/>
    </row>
    <row r="766">
      <c r="A766" s="9"/>
      <c r="B766" s="9"/>
      <c r="C766" s="10"/>
    </row>
    <row r="767">
      <c r="A767" s="9"/>
      <c r="B767" s="9"/>
      <c r="C767" s="10"/>
    </row>
    <row r="768">
      <c r="A768" s="9"/>
      <c r="B768" s="9"/>
      <c r="C768" s="10"/>
    </row>
    <row r="769">
      <c r="A769" s="9"/>
      <c r="B769" s="9"/>
      <c r="C769" s="10"/>
    </row>
    <row r="770">
      <c r="A770" s="9"/>
      <c r="B770" s="9"/>
      <c r="C770" s="10"/>
    </row>
    <row r="771">
      <c r="A771" s="9"/>
      <c r="B771" s="9"/>
      <c r="C771" s="10"/>
    </row>
    <row r="772">
      <c r="A772" s="9"/>
      <c r="B772" s="9"/>
      <c r="C772" s="10"/>
    </row>
    <row r="773">
      <c r="A773" s="9"/>
      <c r="B773" s="9"/>
      <c r="C773" s="10"/>
    </row>
    <row r="774">
      <c r="A774" s="9"/>
      <c r="B774" s="9"/>
      <c r="C774" s="10"/>
    </row>
    <row r="775">
      <c r="A775" s="9"/>
      <c r="B775" s="9"/>
      <c r="C775" s="10"/>
    </row>
    <row r="776">
      <c r="A776" s="9"/>
      <c r="B776" s="9"/>
      <c r="C776" s="10"/>
    </row>
    <row r="777">
      <c r="A777" s="9"/>
      <c r="B777" s="9"/>
      <c r="C777" s="10"/>
    </row>
    <row r="778">
      <c r="A778" s="9"/>
      <c r="B778" s="9"/>
      <c r="C778" s="10"/>
    </row>
    <row r="779">
      <c r="A779" s="9"/>
      <c r="B779" s="9"/>
      <c r="C779" s="10"/>
    </row>
    <row r="780">
      <c r="A780" s="9"/>
      <c r="B780" s="9"/>
      <c r="C780" s="10"/>
    </row>
    <row r="781">
      <c r="A781" s="9"/>
      <c r="B781" s="9"/>
      <c r="C781" s="10"/>
    </row>
    <row r="782">
      <c r="A782" s="9"/>
      <c r="B782" s="9"/>
      <c r="C782" s="10"/>
    </row>
    <row r="783">
      <c r="A783" s="9"/>
      <c r="B783" s="9"/>
      <c r="C783" s="10"/>
    </row>
    <row r="784">
      <c r="A784" s="9"/>
      <c r="B784" s="9"/>
      <c r="C784" s="10"/>
    </row>
    <row r="785">
      <c r="A785" s="9"/>
      <c r="B785" s="9"/>
      <c r="C785" s="10"/>
    </row>
    <row r="786">
      <c r="A786" s="9"/>
      <c r="B786" s="9"/>
      <c r="C786" s="10"/>
    </row>
    <row r="787">
      <c r="A787" s="9"/>
      <c r="B787" s="9"/>
      <c r="C787" s="10"/>
    </row>
    <row r="788">
      <c r="A788" s="9"/>
      <c r="B788" s="9"/>
      <c r="C788" s="10"/>
    </row>
    <row r="789">
      <c r="A789" s="9"/>
      <c r="B789" s="9"/>
      <c r="C789" s="10"/>
    </row>
    <row r="790">
      <c r="A790" s="9"/>
      <c r="B790" s="9"/>
      <c r="C790" s="10"/>
    </row>
    <row r="791">
      <c r="A791" s="9"/>
      <c r="B791" s="9"/>
      <c r="C791" s="10"/>
    </row>
    <row r="792">
      <c r="A792" s="9"/>
      <c r="B792" s="9"/>
      <c r="C792" s="10"/>
    </row>
    <row r="793">
      <c r="A793" s="9"/>
      <c r="B793" s="9"/>
      <c r="C793" s="10"/>
    </row>
    <row r="794">
      <c r="A794" s="9"/>
      <c r="B794" s="9"/>
      <c r="C794" s="10"/>
    </row>
    <row r="795">
      <c r="A795" s="9"/>
      <c r="B795" s="9"/>
      <c r="C795" s="10"/>
    </row>
    <row r="796">
      <c r="A796" s="9"/>
      <c r="B796" s="9"/>
      <c r="C796" s="10"/>
    </row>
    <row r="797">
      <c r="A797" s="9"/>
      <c r="B797" s="9"/>
      <c r="C797" s="10"/>
    </row>
    <row r="798">
      <c r="A798" s="9"/>
      <c r="B798" s="9"/>
      <c r="C798" s="10"/>
    </row>
    <row r="799">
      <c r="A799" s="9"/>
      <c r="B799" s="9"/>
      <c r="C799" s="10"/>
    </row>
    <row r="800">
      <c r="A800" s="9"/>
      <c r="B800" s="9"/>
      <c r="C800" s="10"/>
    </row>
    <row r="801">
      <c r="A801" s="9"/>
      <c r="B801" s="9"/>
      <c r="C801" s="10"/>
    </row>
    <row r="802">
      <c r="A802" s="9"/>
      <c r="B802" s="9"/>
      <c r="C802" s="10"/>
    </row>
    <row r="803">
      <c r="A803" s="9"/>
      <c r="B803" s="9"/>
      <c r="C803" s="10"/>
    </row>
    <row r="804">
      <c r="A804" s="9"/>
      <c r="B804" s="9"/>
      <c r="C804" s="10"/>
    </row>
    <row r="805">
      <c r="A805" s="9"/>
      <c r="B805" s="9"/>
      <c r="C805" s="10"/>
    </row>
    <row r="806">
      <c r="A806" s="9"/>
      <c r="B806" s="9"/>
      <c r="C806" s="10"/>
    </row>
    <row r="807">
      <c r="A807" s="9"/>
      <c r="B807" s="9"/>
      <c r="C807" s="10"/>
    </row>
    <row r="808">
      <c r="A808" s="9"/>
      <c r="B808" s="9"/>
      <c r="C808" s="10"/>
    </row>
    <row r="809">
      <c r="A809" s="9"/>
      <c r="B809" s="9"/>
      <c r="C809" s="10"/>
    </row>
    <row r="810">
      <c r="A810" s="9"/>
      <c r="B810" s="9"/>
      <c r="C810" s="10"/>
    </row>
    <row r="811">
      <c r="A811" s="9"/>
      <c r="B811" s="9"/>
      <c r="C811" s="10"/>
    </row>
    <row r="812">
      <c r="A812" s="9"/>
      <c r="B812" s="9"/>
      <c r="C812" s="10"/>
    </row>
    <row r="813">
      <c r="A813" s="9"/>
      <c r="B813" s="9"/>
      <c r="C813" s="10"/>
    </row>
    <row r="814">
      <c r="A814" s="9"/>
      <c r="B814" s="9"/>
      <c r="C814" s="10"/>
    </row>
    <row r="815">
      <c r="A815" s="9"/>
      <c r="B815" s="9"/>
      <c r="C815" s="10"/>
    </row>
    <row r="816">
      <c r="A816" s="9"/>
      <c r="B816" s="9"/>
      <c r="C816" s="10"/>
    </row>
    <row r="817">
      <c r="A817" s="9"/>
      <c r="B817" s="9"/>
      <c r="C817" s="10"/>
    </row>
    <row r="818">
      <c r="A818" s="9"/>
      <c r="B818" s="9"/>
      <c r="C818" s="10"/>
    </row>
    <row r="819">
      <c r="A819" s="9"/>
      <c r="B819" s="9"/>
      <c r="C819" s="10"/>
    </row>
    <row r="820">
      <c r="A820" s="9"/>
      <c r="B820" s="9"/>
      <c r="C820" s="10"/>
    </row>
    <row r="821">
      <c r="A821" s="9"/>
      <c r="B821" s="9"/>
      <c r="C821" s="10"/>
    </row>
    <row r="822">
      <c r="A822" s="9"/>
      <c r="B822" s="9"/>
      <c r="C822" s="10"/>
    </row>
    <row r="823">
      <c r="A823" s="9"/>
      <c r="B823" s="9"/>
      <c r="C823" s="10"/>
    </row>
    <row r="824">
      <c r="A824" s="9"/>
      <c r="B824" s="9"/>
      <c r="C824" s="10"/>
    </row>
    <row r="825">
      <c r="A825" s="9"/>
      <c r="B825" s="9"/>
      <c r="C825" s="10"/>
    </row>
    <row r="826">
      <c r="A826" s="9"/>
      <c r="B826" s="9"/>
      <c r="C826" s="10"/>
    </row>
    <row r="827">
      <c r="A827" s="9"/>
      <c r="B827" s="9"/>
      <c r="C827" s="10"/>
    </row>
    <row r="828">
      <c r="A828" s="9"/>
      <c r="B828" s="9"/>
      <c r="C828" s="10"/>
    </row>
    <row r="829">
      <c r="A829" s="9"/>
      <c r="B829" s="9"/>
      <c r="C829" s="10"/>
    </row>
    <row r="830">
      <c r="A830" s="9"/>
      <c r="B830" s="9"/>
      <c r="C830" s="10"/>
    </row>
    <row r="831">
      <c r="A831" s="9"/>
      <c r="B831" s="9"/>
      <c r="C831" s="10"/>
    </row>
    <row r="832">
      <c r="A832" s="9"/>
      <c r="B832" s="9"/>
      <c r="C832" s="10"/>
    </row>
    <row r="833">
      <c r="A833" s="9"/>
      <c r="B833" s="9"/>
      <c r="C833" s="10"/>
    </row>
    <row r="834">
      <c r="A834" s="9"/>
      <c r="B834" s="9"/>
      <c r="C834" s="10"/>
    </row>
    <row r="835">
      <c r="A835" s="9"/>
      <c r="B835" s="9"/>
      <c r="C835" s="10"/>
    </row>
    <row r="836">
      <c r="A836" s="9"/>
      <c r="B836" s="9"/>
      <c r="C836" s="10"/>
    </row>
    <row r="837">
      <c r="A837" s="9"/>
      <c r="B837" s="9"/>
      <c r="C837" s="10"/>
    </row>
    <row r="838">
      <c r="A838" s="9"/>
      <c r="B838" s="9"/>
      <c r="C838" s="10"/>
    </row>
    <row r="839">
      <c r="A839" s="9"/>
      <c r="B839" s="9"/>
      <c r="C839" s="10"/>
    </row>
    <row r="840">
      <c r="A840" s="9"/>
      <c r="B840" s="9"/>
      <c r="C840" s="10"/>
    </row>
    <row r="841">
      <c r="A841" s="9"/>
      <c r="B841" s="9"/>
      <c r="C841" s="10"/>
    </row>
    <row r="842">
      <c r="A842" s="9"/>
      <c r="B842" s="9"/>
      <c r="C842" s="10"/>
    </row>
    <row r="843">
      <c r="A843" s="9"/>
      <c r="B843" s="9"/>
      <c r="C843" s="10"/>
    </row>
    <row r="844">
      <c r="A844" s="9"/>
      <c r="B844" s="9"/>
      <c r="C844" s="10"/>
    </row>
    <row r="845">
      <c r="A845" s="9"/>
      <c r="B845" s="9"/>
      <c r="C845" s="10"/>
    </row>
    <row r="846">
      <c r="A846" s="9"/>
      <c r="B846" s="9"/>
      <c r="C846" s="10"/>
    </row>
    <row r="847">
      <c r="A847" s="9"/>
      <c r="B847" s="9"/>
      <c r="C847" s="10"/>
    </row>
    <row r="848">
      <c r="A848" s="9"/>
      <c r="B848" s="9"/>
      <c r="C848" s="10"/>
    </row>
    <row r="849">
      <c r="A849" s="9"/>
      <c r="B849" s="9"/>
      <c r="C849" s="10"/>
    </row>
    <row r="850">
      <c r="A850" s="9"/>
      <c r="B850" s="9"/>
      <c r="C850" s="10"/>
    </row>
    <row r="851">
      <c r="A851" s="9"/>
      <c r="B851" s="9"/>
      <c r="C851" s="10"/>
    </row>
    <row r="852">
      <c r="A852" s="9"/>
      <c r="B852" s="9"/>
      <c r="C852" s="10"/>
    </row>
    <row r="853">
      <c r="A853" s="9"/>
      <c r="B853" s="9"/>
      <c r="C853" s="10"/>
    </row>
    <row r="854">
      <c r="A854" s="9"/>
      <c r="B854" s="9"/>
      <c r="C854" s="10"/>
    </row>
    <row r="855">
      <c r="A855" s="9"/>
      <c r="B855" s="9"/>
      <c r="C855" s="10"/>
    </row>
    <row r="856">
      <c r="A856" s="9"/>
      <c r="B856" s="9"/>
      <c r="C856" s="10"/>
    </row>
    <row r="857">
      <c r="A857" s="9"/>
      <c r="B857" s="9"/>
      <c r="C857" s="10"/>
    </row>
    <row r="858">
      <c r="A858" s="9"/>
      <c r="B858" s="9"/>
      <c r="C858" s="10"/>
    </row>
    <row r="859">
      <c r="A859" s="9"/>
      <c r="B859" s="9"/>
      <c r="C859" s="10"/>
    </row>
    <row r="860">
      <c r="A860" s="9"/>
      <c r="B860" s="9"/>
      <c r="C860" s="10"/>
    </row>
    <row r="861">
      <c r="A861" s="9"/>
      <c r="B861" s="9"/>
      <c r="C861" s="10"/>
    </row>
    <row r="862">
      <c r="A862" s="9"/>
      <c r="B862" s="9"/>
      <c r="C862" s="10"/>
    </row>
    <row r="863">
      <c r="A863" s="9"/>
      <c r="B863" s="9"/>
      <c r="C863" s="10"/>
    </row>
    <row r="864">
      <c r="A864" s="9"/>
      <c r="B864" s="9"/>
      <c r="C864" s="10"/>
    </row>
    <row r="865">
      <c r="A865" s="9"/>
      <c r="B865" s="9"/>
      <c r="C865" s="10"/>
    </row>
    <row r="866">
      <c r="A866" s="9"/>
      <c r="B866" s="9"/>
      <c r="C866" s="10"/>
    </row>
    <row r="867">
      <c r="A867" s="9"/>
      <c r="B867" s="9"/>
      <c r="C867" s="10"/>
    </row>
    <row r="868">
      <c r="A868" s="9"/>
      <c r="B868" s="9"/>
      <c r="C868" s="10"/>
    </row>
    <row r="869">
      <c r="A869" s="9"/>
      <c r="B869" s="9"/>
      <c r="C869" s="10"/>
    </row>
    <row r="870">
      <c r="A870" s="9"/>
      <c r="B870" s="9"/>
      <c r="C870" s="10"/>
    </row>
    <row r="871">
      <c r="A871" s="9"/>
      <c r="B871" s="9"/>
      <c r="C871" s="10"/>
    </row>
    <row r="872">
      <c r="A872" s="9"/>
      <c r="B872" s="9"/>
      <c r="C872" s="10"/>
    </row>
    <row r="873">
      <c r="A873" s="9"/>
      <c r="B873" s="9"/>
      <c r="C873" s="10"/>
    </row>
    <row r="874">
      <c r="A874" s="9"/>
      <c r="B874" s="9"/>
      <c r="C874" s="10"/>
    </row>
    <row r="875">
      <c r="A875" s="9"/>
      <c r="B875" s="9"/>
      <c r="C875" s="10"/>
    </row>
    <row r="876">
      <c r="A876" s="9"/>
      <c r="B876" s="9"/>
      <c r="C876" s="10"/>
    </row>
    <row r="877">
      <c r="A877" s="9"/>
      <c r="B877" s="9"/>
      <c r="C877" s="10"/>
    </row>
    <row r="878">
      <c r="A878" s="9"/>
      <c r="B878" s="9"/>
      <c r="C878" s="10"/>
    </row>
    <row r="879">
      <c r="A879" s="9"/>
      <c r="B879" s="9"/>
      <c r="C879" s="10"/>
    </row>
    <row r="880">
      <c r="A880" s="9"/>
      <c r="B880" s="9"/>
      <c r="C880" s="10"/>
    </row>
    <row r="881">
      <c r="A881" s="9"/>
      <c r="B881" s="9"/>
      <c r="C881" s="10"/>
    </row>
    <row r="882">
      <c r="A882" s="9"/>
      <c r="B882" s="9"/>
      <c r="C882" s="10"/>
    </row>
    <row r="883">
      <c r="A883" s="9"/>
      <c r="B883" s="9"/>
      <c r="C883" s="10"/>
    </row>
    <row r="884">
      <c r="A884" s="9"/>
      <c r="B884" s="9"/>
      <c r="C884" s="10"/>
    </row>
    <row r="885">
      <c r="A885" s="9"/>
      <c r="B885" s="9"/>
      <c r="C885" s="10"/>
    </row>
    <row r="886">
      <c r="A886" s="9"/>
      <c r="B886" s="9"/>
      <c r="C886" s="10"/>
    </row>
    <row r="887">
      <c r="A887" s="9"/>
      <c r="B887" s="9"/>
      <c r="C887" s="10"/>
    </row>
    <row r="888">
      <c r="A888" s="9"/>
      <c r="B888" s="9"/>
      <c r="C888" s="10"/>
    </row>
    <row r="889">
      <c r="A889" s="9"/>
      <c r="B889" s="9"/>
      <c r="C889" s="10"/>
    </row>
    <row r="890">
      <c r="A890" s="9"/>
      <c r="B890" s="9"/>
      <c r="C890" s="10"/>
    </row>
    <row r="891">
      <c r="A891" s="9"/>
      <c r="B891" s="9"/>
      <c r="C891" s="10"/>
    </row>
    <row r="892">
      <c r="A892" s="9"/>
      <c r="B892" s="9"/>
      <c r="C892" s="10"/>
    </row>
    <row r="893">
      <c r="A893" s="9"/>
      <c r="B893" s="9"/>
      <c r="C893" s="10"/>
    </row>
    <row r="894">
      <c r="A894" s="9"/>
      <c r="B894" s="9"/>
      <c r="C894" s="10"/>
    </row>
    <row r="895">
      <c r="A895" s="9"/>
      <c r="B895" s="9"/>
      <c r="C895" s="10"/>
    </row>
    <row r="896">
      <c r="A896" s="9"/>
      <c r="B896" s="9"/>
      <c r="C896" s="10"/>
    </row>
    <row r="897">
      <c r="A897" s="9"/>
      <c r="B897" s="9"/>
      <c r="C897" s="10"/>
    </row>
    <row r="898">
      <c r="A898" s="9"/>
      <c r="B898" s="9"/>
      <c r="C898" s="10"/>
    </row>
    <row r="899">
      <c r="A899" s="9"/>
      <c r="B899" s="9"/>
      <c r="C899" s="10"/>
    </row>
    <row r="900">
      <c r="A900" s="9"/>
      <c r="B900" s="9"/>
      <c r="C900" s="10"/>
    </row>
    <row r="901">
      <c r="A901" s="9"/>
      <c r="B901" s="9"/>
      <c r="C901" s="10"/>
    </row>
    <row r="902">
      <c r="A902" s="9"/>
      <c r="B902" s="9"/>
      <c r="C902" s="10"/>
    </row>
    <row r="903">
      <c r="A903" s="9"/>
      <c r="B903" s="9"/>
      <c r="C903" s="10"/>
    </row>
    <row r="904">
      <c r="A904" s="9"/>
      <c r="B904" s="9"/>
      <c r="C904" s="10"/>
    </row>
    <row r="905">
      <c r="A905" s="9"/>
      <c r="B905" s="9"/>
      <c r="C905" s="10"/>
    </row>
    <row r="906">
      <c r="A906" s="9"/>
      <c r="B906" s="9"/>
      <c r="C906" s="10"/>
    </row>
    <row r="907">
      <c r="A907" s="9"/>
      <c r="B907" s="9"/>
      <c r="C907" s="10"/>
    </row>
    <row r="908">
      <c r="A908" s="9"/>
      <c r="B908" s="9"/>
      <c r="C908" s="10"/>
    </row>
    <row r="909">
      <c r="A909" s="9"/>
      <c r="B909" s="9"/>
      <c r="C909" s="10"/>
    </row>
    <row r="910">
      <c r="A910" s="9"/>
      <c r="B910" s="9"/>
      <c r="C910" s="10"/>
    </row>
    <row r="911">
      <c r="A911" s="9"/>
      <c r="B911" s="9"/>
      <c r="C911" s="10"/>
    </row>
    <row r="912">
      <c r="A912" s="9"/>
      <c r="B912" s="9"/>
      <c r="C912" s="10"/>
    </row>
    <row r="913">
      <c r="A913" s="9"/>
      <c r="B913" s="9"/>
      <c r="C913" s="10"/>
    </row>
    <row r="914">
      <c r="A914" s="9"/>
      <c r="B914" s="9"/>
      <c r="C914" s="10"/>
    </row>
    <row r="915">
      <c r="A915" s="9"/>
      <c r="B915" s="9"/>
      <c r="C915" s="10"/>
    </row>
    <row r="916">
      <c r="A916" s="9"/>
      <c r="B916" s="9"/>
      <c r="C916" s="10"/>
    </row>
    <row r="917">
      <c r="A917" s="9"/>
      <c r="B917" s="9"/>
      <c r="C917" s="10"/>
    </row>
    <row r="918">
      <c r="A918" s="9"/>
      <c r="B918" s="9"/>
      <c r="C918" s="10"/>
    </row>
    <row r="919">
      <c r="A919" s="9"/>
      <c r="B919" s="9"/>
      <c r="C919" s="10"/>
    </row>
    <row r="920">
      <c r="A920" s="9"/>
      <c r="B920" s="9"/>
      <c r="C920" s="10"/>
    </row>
    <row r="921">
      <c r="A921" s="9"/>
      <c r="B921" s="9"/>
      <c r="C921" s="10"/>
    </row>
    <row r="922">
      <c r="A922" s="9"/>
      <c r="B922" s="9"/>
      <c r="C922" s="10"/>
    </row>
    <row r="923">
      <c r="A923" s="9"/>
      <c r="B923" s="9"/>
      <c r="C923" s="10"/>
    </row>
    <row r="924">
      <c r="A924" s="9"/>
      <c r="B924" s="9"/>
      <c r="C924" s="10"/>
    </row>
    <row r="925">
      <c r="A925" s="9"/>
      <c r="B925" s="9"/>
      <c r="C925" s="10"/>
    </row>
    <row r="926">
      <c r="A926" s="9"/>
      <c r="B926" s="9"/>
      <c r="C926" s="10"/>
    </row>
    <row r="927">
      <c r="A927" s="9"/>
      <c r="B927" s="9"/>
      <c r="C927" s="10"/>
    </row>
    <row r="928">
      <c r="A928" s="9"/>
      <c r="B928" s="9"/>
      <c r="C928" s="10"/>
    </row>
    <row r="929">
      <c r="A929" s="9"/>
      <c r="B929" s="9"/>
      <c r="C929" s="10"/>
    </row>
    <row r="930">
      <c r="A930" s="9"/>
      <c r="B930" s="9"/>
      <c r="C930" s="10"/>
    </row>
    <row r="931">
      <c r="A931" s="9"/>
      <c r="B931" s="9"/>
      <c r="C931" s="10"/>
    </row>
    <row r="932">
      <c r="A932" s="9"/>
      <c r="B932" s="9"/>
      <c r="C932" s="10"/>
    </row>
    <row r="933">
      <c r="A933" s="9"/>
      <c r="B933" s="9"/>
      <c r="C933" s="10"/>
    </row>
    <row r="934">
      <c r="A934" s="9"/>
      <c r="B934" s="9"/>
      <c r="C934" s="10"/>
    </row>
    <row r="935">
      <c r="A935" s="9"/>
      <c r="B935" s="9"/>
      <c r="C935" s="10"/>
    </row>
    <row r="936">
      <c r="A936" s="9"/>
      <c r="B936" s="9"/>
      <c r="C936" s="10"/>
    </row>
    <row r="937">
      <c r="A937" s="9"/>
      <c r="B937" s="9"/>
      <c r="C937" s="10"/>
    </row>
    <row r="938">
      <c r="A938" s="9"/>
      <c r="B938" s="9"/>
      <c r="C938" s="10"/>
    </row>
    <row r="939">
      <c r="A939" s="9"/>
      <c r="B939" s="9"/>
      <c r="C939" s="10"/>
    </row>
    <row r="940">
      <c r="A940" s="9"/>
      <c r="B940" s="9"/>
      <c r="C940" s="10"/>
    </row>
    <row r="941">
      <c r="A941" s="9"/>
      <c r="B941" s="9"/>
      <c r="C941" s="10"/>
    </row>
    <row r="942">
      <c r="A942" s="9"/>
      <c r="B942" s="9"/>
      <c r="C942" s="10"/>
    </row>
    <row r="943">
      <c r="A943" s="9"/>
      <c r="B943" s="9"/>
      <c r="C943" s="10"/>
    </row>
    <row r="944">
      <c r="A944" s="9"/>
      <c r="B944" s="9"/>
      <c r="C944" s="10"/>
    </row>
    <row r="945">
      <c r="A945" s="9"/>
      <c r="B945" s="9"/>
      <c r="C945" s="10"/>
    </row>
    <row r="946">
      <c r="A946" s="9"/>
      <c r="B946" s="9"/>
      <c r="C946" s="10"/>
    </row>
    <row r="947">
      <c r="A947" s="9"/>
      <c r="B947" s="9"/>
      <c r="C947" s="10"/>
    </row>
    <row r="948">
      <c r="A948" s="9"/>
      <c r="B948" s="9"/>
      <c r="C948" s="10"/>
    </row>
    <row r="949">
      <c r="A949" s="9"/>
      <c r="B949" s="9"/>
      <c r="C949" s="10"/>
    </row>
    <row r="950">
      <c r="A950" s="9"/>
      <c r="B950" s="9"/>
      <c r="C950" s="10"/>
    </row>
    <row r="951">
      <c r="A951" s="9"/>
      <c r="B951" s="9"/>
      <c r="C951" s="10"/>
    </row>
    <row r="952">
      <c r="A952" s="9"/>
      <c r="B952" s="9"/>
      <c r="C952" s="10"/>
    </row>
    <row r="953">
      <c r="A953" s="9"/>
      <c r="B953" s="9"/>
      <c r="C953" s="10"/>
    </row>
    <row r="954">
      <c r="A954" s="9"/>
      <c r="B954" s="9"/>
      <c r="C954" s="10"/>
    </row>
    <row r="955">
      <c r="A955" s="9"/>
      <c r="B955" s="9"/>
      <c r="C955" s="10"/>
    </row>
    <row r="956">
      <c r="A956" s="9"/>
      <c r="B956" s="9"/>
      <c r="C956" s="10"/>
    </row>
    <row r="957">
      <c r="A957" s="9"/>
      <c r="B957" s="9"/>
      <c r="C957" s="10"/>
    </row>
    <row r="958">
      <c r="A958" s="9"/>
      <c r="B958" s="9"/>
      <c r="C958" s="10"/>
    </row>
    <row r="959">
      <c r="A959" s="9"/>
      <c r="B959" s="9"/>
      <c r="C959" s="10"/>
    </row>
    <row r="960">
      <c r="A960" s="9"/>
      <c r="B960" s="9"/>
      <c r="C960" s="10"/>
    </row>
    <row r="961">
      <c r="A961" s="9"/>
      <c r="B961" s="9"/>
      <c r="C961" s="10"/>
    </row>
    <row r="962">
      <c r="A962" s="9"/>
      <c r="B962" s="9"/>
      <c r="C962" s="10"/>
    </row>
    <row r="963">
      <c r="A963" s="9"/>
      <c r="B963" s="9"/>
      <c r="C963" s="10"/>
    </row>
    <row r="964">
      <c r="A964" s="9"/>
      <c r="B964" s="9"/>
      <c r="C964" s="10"/>
    </row>
    <row r="965">
      <c r="A965" s="9"/>
      <c r="B965" s="9"/>
      <c r="C965" s="10"/>
    </row>
    <row r="966">
      <c r="A966" s="9"/>
      <c r="B966" s="9"/>
      <c r="C966" s="10"/>
    </row>
    <row r="967">
      <c r="A967" s="9"/>
      <c r="B967" s="9"/>
      <c r="C967" s="10"/>
    </row>
    <row r="968">
      <c r="A968" s="9"/>
      <c r="B968" s="9"/>
      <c r="C968" s="10"/>
    </row>
    <row r="969">
      <c r="A969" s="9"/>
      <c r="B969" s="9"/>
      <c r="C969" s="10"/>
    </row>
    <row r="970">
      <c r="A970" s="9"/>
      <c r="B970" s="9"/>
      <c r="C970" s="10"/>
    </row>
    <row r="971">
      <c r="A971" s="9"/>
      <c r="B971" s="9"/>
      <c r="C971" s="10"/>
    </row>
    <row r="972">
      <c r="A972" s="9"/>
      <c r="B972" s="9"/>
      <c r="C972" s="10"/>
    </row>
    <row r="973">
      <c r="A973" s="9"/>
      <c r="B973" s="9"/>
      <c r="C973" s="10"/>
    </row>
    <row r="974">
      <c r="A974" s="9"/>
      <c r="B974" s="9"/>
      <c r="C974" s="10"/>
    </row>
    <row r="975">
      <c r="A975" s="9"/>
      <c r="B975" s="9"/>
      <c r="C975" s="10"/>
    </row>
    <row r="976">
      <c r="A976" s="9"/>
      <c r="B976" s="9"/>
      <c r="C976" s="10"/>
    </row>
    <row r="977">
      <c r="A977" s="9"/>
      <c r="B977" s="9"/>
      <c r="C977" s="10"/>
    </row>
    <row r="978">
      <c r="A978" s="9"/>
      <c r="B978" s="9"/>
      <c r="C978" s="10"/>
    </row>
    <row r="979">
      <c r="A979" s="9"/>
      <c r="B979" s="9"/>
      <c r="C979" s="10"/>
    </row>
    <row r="980">
      <c r="A980" s="9"/>
      <c r="B980" s="9"/>
      <c r="C980" s="10"/>
    </row>
    <row r="981">
      <c r="A981" s="9"/>
      <c r="B981" s="9"/>
      <c r="C981" s="10"/>
    </row>
    <row r="982">
      <c r="A982" s="9"/>
      <c r="B982" s="9"/>
      <c r="C982" s="10"/>
    </row>
    <row r="983">
      <c r="A983" s="9"/>
      <c r="B983" s="9"/>
      <c r="C983" s="10"/>
    </row>
    <row r="984">
      <c r="A984" s="9"/>
      <c r="B984" s="9"/>
      <c r="C984" s="10"/>
    </row>
    <row r="985">
      <c r="A985" s="9"/>
      <c r="B985" s="9"/>
      <c r="C985" s="10"/>
    </row>
    <row r="986">
      <c r="A986" s="9"/>
      <c r="B986" s="9"/>
      <c r="C986" s="10"/>
    </row>
    <row r="987">
      <c r="A987" s="9"/>
      <c r="B987" s="9"/>
      <c r="C987" s="10"/>
    </row>
    <row r="988">
      <c r="A988" s="9"/>
      <c r="B988" s="9"/>
      <c r="C988" s="10"/>
    </row>
    <row r="989">
      <c r="A989" s="9"/>
      <c r="B989" s="9"/>
      <c r="C989" s="10"/>
    </row>
    <row r="990">
      <c r="A990" s="9"/>
      <c r="B990" s="9"/>
      <c r="C990" s="10"/>
    </row>
    <row r="991">
      <c r="A991" s="9"/>
      <c r="B991" s="9"/>
      <c r="C991" s="10"/>
    </row>
    <row r="992">
      <c r="A992" s="9"/>
      <c r="B992" s="9"/>
      <c r="C992" s="10"/>
    </row>
    <row r="993">
      <c r="A993" s="9"/>
      <c r="B993" s="9"/>
      <c r="C993" s="10"/>
    </row>
    <row r="994">
      <c r="A994" s="9"/>
      <c r="B994" s="9"/>
      <c r="C994" s="10"/>
    </row>
    <row r="995">
      <c r="A995" s="9"/>
      <c r="B995" s="9"/>
      <c r="C995" s="10"/>
    </row>
    <row r="996">
      <c r="A996" s="9"/>
      <c r="B996" s="9"/>
      <c r="C996" s="10"/>
    </row>
    <row r="997">
      <c r="A997" s="9"/>
      <c r="B997" s="9"/>
      <c r="C997" s="10"/>
    </row>
    <row r="998">
      <c r="A998" s="9"/>
      <c r="B998" s="9"/>
      <c r="C998" s="10"/>
    </row>
    <row r="999">
      <c r="A999" s="9"/>
      <c r="B999" s="9"/>
      <c r="C999" s="10"/>
    </row>
    <row r="1000">
      <c r="A1000" s="9"/>
      <c r="B1000" s="9"/>
      <c r="C1000" s="10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667</v>
      </c>
      <c r="B1" s="11" t="s">
        <v>668</v>
      </c>
      <c r="C1" s="11" t="s">
        <v>669</v>
      </c>
    </row>
    <row r="2">
      <c r="A2" s="11" t="s">
        <v>670</v>
      </c>
      <c r="B2" s="11" t="s">
        <v>671</v>
      </c>
      <c r="C2" s="11">
        <v>10.0</v>
      </c>
      <c r="F2" s="3" t="s">
        <v>3</v>
      </c>
    </row>
    <row r="3">
      <c r="A3" s="11" t="s">
        <v>672</v>
      </c>
      <c r="B3" s="11" t="s">
        <v>673</v>
      </c>
      <c r="C3" s="11">
        <v>11.0</v>
      </c>
      <c r="F3" s="3" t="s">
        <v>5</v>
      </c>
    </row>
    <row r="4">
      <c r="A4" s="11" t="s">
        <v>674</v>
      </c>
      <c r="B4" s="11" t="s">
        <v>675</v>
      </c>
      <c r="C4" s="11">
        <v>12.0</v>
      </c>
      <c r="F4" s="3" t="s">
        <v>7</v>
      </c>
    </row>
    <row r="5">
      <c r="F5" s="3" t="s">
        <v>9</v>
      </c>
    </row>
    <row r="6">
      <c r="F6" s="3" t="s">
        <v>11</v>
      </c>
    </row>
    <row r="7">
      <c r="F7" s="3" t="s">
        <v>13</v>
      </c>
    </row>
    <row r="8">
      <c r="F8" s="3" t="s">
        <v>15</v>
      </c>
    </row>
    <row r="9">
      <c r="F9" s="3" t="s">
        <v>16</v>
      </c>
    </row>
    <row r="10">
      <c r="C10" s="11" t="s">
        <v>667</v>
      </c>
      <c r="D10" s="11" t="s">
        <v>668</v>
      </c>
      <c r="E10" s="11" t="s">
        <v>669</v>
      </c>
      <c r="F10" s="3" t="s">
        <v>18</v>
      </c>
    </row>
    <row r="11">
      <c r="C11" s="11" t="s">
        <v>670</v>
      </c>
      <c r="D11" s="12" t="str">
        <f t="shared" ref="D11:E11" si="1">VLOOKUP(C11,A2:C5,2,0)</f>
        <v>mathematics</v>
      </c>
      <c r="E11" s="12">
        <f t="shared" si="1"/>
        <v>10</v>
      </c>
      <c r="F11" s="3" t="s">
        <v>19</v>
      </c>
    </row>
    <row r="12">
      <c r="C12" s="11" t="s">
        <v>672</v>
      </c>
      <c r="D12" s="12" t="str">
        <f t="shared" ref="D12:D13" si="2">VLOOKUP(C12,A3:C6,2,0)</f>
        <v>science</v>
      </c>
      <c r="F12" s="3" t="s">
        <v>21</v>
      </c>
    </row>
    <row r="13">
      <c r="C13" s="11" t="s">
        <v>674</v>
      </c>
      <c r="D13" s="12" t="str">
        <f t="shared" si="2"/>
        <v>Hind</v>
      </c>
      <c r="F13" s="3" t="s">
        <v>22</v>
      </c>
    </row>
    <row r="14">
      <c r="F14" s="3" t="s">
        <v>24</v>
      </c>
    </row>
    <row r="18">
      <c r="B18" s="11" t="s">
        <v>668</v>
      </c>
      <c r="C18" s="11" t="s">
        <v>667</v>
      </c>
    </row>
    <row r="19">
      <c r="B19" s="11" t="s">
        <v>671</v>
      </c>
      <c r="C19" s="12" t="str">
        <f>vlookup(B19,A1:C4,MATCH(C18,A1:C1,0),0)</f>
        <v>#N/A</v>
      </c>
    </row>
    <row r="20">
      <c r="B20" s="11" t="s">
        <v>673</v>
      </c>
    </row>
    <row r="21">
      <c r="B21" s="11" t="s">
        <v>675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tr">
        <f>IFERROR(__xludf.DUMMYFUNCTION("UNIQUE(Sheet1!B2:B640)"),"Andhra Pradesh")</f>
        <v>Andhra Pradesh</v>
      </c>
      <c r="C1" s="11">
        <v>1.0</v>
      </c>
      <c r="D1" s="11">
        <v>2.0</v>
      </c>
      <c r="E1" s="11">
        <v>3.0</v>
      </c>
      <c r="F1" s="11">
        <v>4.0</v>
      </c>
      <c r="G1" s="11">
        <v>5.0</v>
      </c>
      <c r="H1" s="11">
        <v>6.0</v>
      </c>
    </row>
    <row r="2">
      <c r="A2" s="12" t="str">
        <f>IFERROR(__xludf.DUMMYFUNCTION("""COMPUTED_VALUE"""),"Uttar Pradesh")</f>
        <v>Uttar Pradesh</v>
      </c>
    </row>
    <row r="3">
      <c r="A3" s="12" t="str">
        <f>IFERROR(__xludf.DUMMYFUNCTION("""COMPUTED_VALUE"""),"Gujarat")</f>
        <v>Gujarat</v>
      </c>
    </row>
    <row r="4">
      <c r="A4" s="12" t="str">
        <f>IFERROR(__xludf.DUMMYFUNCTION("""COMPUTED_VALUE"""),"Maharashtra")</f>
        <v>Maharashtra</v>
      </c>
    </row>
    <row r="5">
      <c r="A5" s="12" t="str">
        <f>IFERROR(__xludf.DUMMYFUNCTION("""COMPUTED_VALUE"""),"Mizoram")</f>
        <v>Mizoram</v>
      </c>
    </row>
    <row r="6">
      <c r="A6" s="12" t="str">
        <f>IFERROR(__xludf.DUMMYFUNCTION("""COMPUTED_VALUE"""),"Rajasthan")</f>
        <v>Rajasthan</v>
      </c>
    </row>
    <row r="7">
      <c r="A7" s="12" t="str">
        <f>IFERROR(__xludf.DUMMYFUNCTION("""COMPUTED_VALUE"""),"Kerala")</f>
        <v>Kerala</v>
      </c>
    </row>
    <row r="8">
      <c r="A8" s="12" t="str">
        <f>IFERROR(__xludf.DUMMYFUNCTION("""COMPUTED_VALUE"""),"Madhya Pradesh")</f>
        <v>Madhya Pradesh</v>
      </c>
    </row>
    <row r="9">
      <c r="A9" s="12" t="str">
        <f>IFERROR(__xludf.DUMMYFUNCTION("""COMPUTED_VALUE"""),"Uttarakhand")</f>
        <v>Uttarakhand</v>
      </c>
    </row>
    <row r="10">
      <c r="A10" s="12" t="str">
        <f>IFERROR(__xludf.DUMMYFUNCTION("""COMPUTED_VALUE"""),"Haryana")</f>
        <v>Haryana</v>
      </c>
    </row>
    <row r="11">
      <c r="A11" s="12" t="str">
        <f>IFERROR(__xludf.DUMMYFUNCTION("""COMPUTED_VALUE"""),"Punjab")</f>
        <v>Punjab</v>
      </c>
    </row>
    <row r="12">
      <c r="A12" s="12" t="str">
        <f>IFERROR(__xludf.DUMMYFUNCTION("""COMPUTED_VALUE"""),"Jammu and Kashmir")</f>
        <v>Jammu and Kashmir</v>
      </c>
    </row>
    <row r="13">
      <c r="A13" s="12" t="str">
        <f>IFERROR(__xludf.DUMMYFUNCTION("""COMPUTED_VALUE"""),"Arunachal Pradesh")</f>
        <v>Arunachal Pradesh</v>
      </c>
    </row>
    <row r="14">
      <c r="A14" s="12" t="str">
        <f>IFERROR(__xludf.DUMMYFUNCTION("""COMPUTED_VALUE"""),"Orissa")</f>
        <v>Orissa</v>
      </c>
    </row>
    <row r="15">
      <c r="A15" s="12" t="str">
        <f>IFERROR(__xludf.DUMMYFUNCTION("""COMPUTED_VALUE"""),"Bihar")</f>
        <v>Bihar</v>
      </c>
    </row>
    <row r="16">
      <c r="A16" s="12" t="str">
        <f>IFERROR(__xludf.DUMMYFUNCTION("""COMPUTED_VALUE"""),"Tamil Nadu")</f>
        <v>Tamil Nadu</v>
      </c>
    </row>
    <row r="17">
      <c r="A17" s="12" t="str">
        <f>IFERROR(__xludf.DUMMYFUNCTION("""COMPUTED_VALUE"""),"Karnataka")</f>
        <v>Karnataka</v>
      </c>
    </row>
    <row r="18">
      <c r="A18" s="12" t="str">
        <f>IFERROR(__xludf.DUMMYFUNCTION("""COMPUTED_VALUE"""),"Assam")</f>
        <v>Assam</v>
      </c>
    </row>
    <row r="19">
      <c r="A19" s="12" t="str">
        <f>IFERROR(__xludf.DUMMYFUNCTION("""COMPUTED_VALUE"""),"West Bengal")</f>
        <v>West Bengal</v>
      </c>
    </row>
    <row r="20">
      <c r="A20" s="12" t="str">
        <f>IFERROR(__xludf.DUMMYFUNCTION("""COMPUTED_VALUE"""),"Chhattisgarh")</f>
        <v>Chhattisgarh</v>
      </c>
    </row>
    <row r="21">
      <c r="A21" s="12" t="str">
        <f>IFERROR(__xludf.DUMMYFUNCTION("""COMPUTED_VALUE"""),"Himachal Pradesh")</f>
        <v>Himachal Pradesh</v>
      </c>
    </row>
    <row r="22">
      <c r="A22" s="12" t="str">
        <f>IFERROR(__xludf.DUMMYFUNCTION("""COMPUTED_VALUE"""),"Manipur")</f>
        <v>Manipur</v>
      </c>
    </row>
    <row r="23">
      <c r="A23" s="12" t="str">
        <f>IFERROR(__xludf.DUMMYFUNCTION("""COMPUTED_VALUE"""),"Jharkhand")</f>
        <v>Jharkhand</v>
      </c>
    </row>
    <row r="24">
      <c r="A24" s="12" t="str">
        <f>IFERROR(__xludf.DUMMYFUNCTION("""COMPUTED_VALUE"""),"#N/A")</f>
        <v>#N/A</v>
      </c>
    </row>
    <row r="25">
      <c r="A25" s="12" t="str">
        <f>IFERROR(__xludf.DUMMYFUNCTION("""COMPUTED_VALUE"""),"Chandigarh")</f>
        <v>Chandigarh</v>
      </c>
    </row>
    <row r="26">
      <c r="A26" s="12" t="str">
        <f>IFERROR(__xludf.DUMMYFUNCTION("""COMPUTED_VALUE"""),"Dadra &amp; Nagar Haveli")</f>
        <v>Dadra &amp; Nagar Haveli</v>
      </c>
    </row>
    <row r="27">
      <c r="A27" s="12" t="str">
        <f>IFERROR(__xludf.DUMMYFUNCTION("""COMPUTED_VALUE"""),"Dahod")</f>
        <v>Dahod</v>
      </c>
    </row>
    <row r="28">
      <c r="A28" s="12" t="str">
        <f>IFERROR(__xludf.DUMMYFUNCTION("""COMPUTED_VALUE"""),"Dakshin Bastar Dantewada")</f>
        <v>Dakshin Bastar Dantewada</v>
      </c>
    </row>
    <row r="29">
      <c r="A29" s="12" t="str">
        <f>IFERROR(__xludf.DUMMYFUNCTION("""COMPUTED_VALUE"""),"Daman and Diu")</f>
        <v>Daman and Diu</v>
      </c>
    </row>
    <row r="30">
      <c r="A30" s="12" t="str">
        <f>IFERROR(__xludf.DUMMYFUNCTION("""COMPUTED_VALUE"""),"Tripura")</f>
        <v>Tripura</v>
      </c>
    </row>
    <row r="31">
      <c r="A31" s="12" t="str">
        <f>IFERROR(__xludf.DUMMYFUNCTION("""COMPUTED_VALUE"""),"Nagaland")</f>
        <v>Nagaland</v>
      </c>
    </row>
    <row r="32">
      <c r="A32" s="12" t="str">
        <f>IFERROR(__xludf.DUMMYFUNCTION("""COMPUTED_VALUE"""),"Meghalaya")</f>
        <v>Meghalaya</v>
      </c>
    </row>
    <row r="33">
      <c r="A33" s="12" t="str">
        <f>IFERROR(__xludf.DUMMYFUNCTION("""COMPUTED_VALUE"""),"Puducherry")</f>
        <v>Puducherry</v>
      </c>
    </row>
    <row r="34">
      <c r="A34" s="12" t="str">
        <f>IFERROR(__xludf.DUMMYFUNCTION("""COMPUTED_VALUE"""),"Lakshadweep")</f>
        <v>Lakshadweep</v>
      </c>
    </row>
    <row r="35">
      <c r="A35" s="12" t="str">
        <f>IFERROR(__xludf.DUMMYFUNCTION("""COMPUTED_VALUE"""),"Delhi")</f>
        <v>Delhi</v>
      </c>
    </row>
    <row r="36">
      <c r="A36" s="12" t="str">
        <f>IFERROR(__xludf.DUMMYFUNCTION("""COMPUTED_VALUE"""),"Andaman And Nicobar Islands")</f>
        <v>Andaman And Nicobar Islands</v>
      </c>
    </row>
    <row r="37">
      <c r="A37" s="12" t="str">
        <f>IFERROR(__xludf.DUMMYFUNCTION("""COMPUTED_VALUE"""),"Goa")</f>
        <v>Goa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3" max="3" width="18.43"/>
  </cols>
  <sheetData>
    <row r="1">
      <c r="F1" s="11" t="s">
        <v>6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</sheetData>
  <dataValidations>
    <dataValidation type="list" allowBlank="1" showErrorMessage="1" sqref="F1">
      <formula1>Sheet3!$A$1:$A$34</formula1>
    </dataValidation>
  </dataValidation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>
        <v>1.0</v>
      </c>
      <c r="B1" s="11">
        <v>10.0</v>
      </c>
      <c r="C1" s="11">
        <v>3.0</v>
      </c>
      <c r="D1" s="12" t="str">
        <f t="shared" ref="D1:D6" si="1">if(and(A:A=5, B:B&gt;33), "Y", "N")</f>
        <v>N</v>
      </c>
      <c r="E1" s="12">
        <f>VLOOKUP(C1,A1:B6,2,false)</f>
        <v>30</v>
      </c>
    </row>
    <row r="2">
      <c r="A2" s="11">
        <v>2.0</v>
      </c>
      <c r="B2" s="11">
        <v>20.0</v>
      </c>
      <c r="D2" s="12" t="str">
        <f t="shared" si="1"/>
        <v>N</v>
      </c>
    </row>
    <row r="3">
      <c r="A3" s="11">
        <v>3.0</v>
      </c>
      <c r="B3" s="11">
        <v>30.0</v>
      </c>
      <c r="D3" s="12" t="str">
        <f t="shared" si="1"/>
        <v>N</v>
      </c>
    </row>
    <row r="4">
      <c r="A4" s="11">
        <v>4.0</v>
      </c>
      <c r="B4" s="11">
        <v>40.0</v>
      </c>
      <c r="D4" s="12" t="str">
        <f t="shared" si="1"/>
        <v>N</v>
      </c>
      <c r="E4" s="12">
        <f>countif(A1:B6, 30)</f>
        <v>1</v>
      </c>
    </row>
    <row r="5">
      <c r="A5" s="11">
        <v>5.0</v>
      </c>
      <c r="B5" s="11">
        <v>50.0</v>
      </c>
      <c r="D5" s="12" t="str">
        <f t="shared" si="1"/>
        <v>Y</v>
      </c>
    </row>
    <row r="6">
      <c r="A6" s="11">
        <v>6.0</v>
      </c>
      <c r="B6" s="11">
        <v>60.0</v>
      </c>
      <c r="D6" s="12" t="str">
        <f t="shared" si="1"/>
        <v>N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2022-05-19T04:36:04Z</dcterms:created>
  <dc:creator>Ashutosh kumar</dc:creator>
</cp:coreProperties>
</file>